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0.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1.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2.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3.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4.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5.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6.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7.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8.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9.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2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1.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22.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drawings/drawing23.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drawings/drawing24.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25.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6.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7.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8.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9.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30.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drawings/drawing31.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drawings/drawing32.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drawings/drawing33.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drawings/drawing34.xml" ContentType="application/vnd.openxmlformats-officedocument.drawing+xml"/>
  <Override PartName="/xl/charts/chart62.xml" ContentType="application/vnd.openxmlformats-officedocument.drawingml.chart+xml"/>
  <Override PartName="/xl/charts/chart63.xml" ContentType="application/vnd.openxmlformats-officedocument.drawingml.chart+xml"/>
  <Override PartName="/xl/drawings/drawing35.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hidePivotFieldList="1"/>
  <xr:revisionPtr revIDLastSave="0" documentId="13_ncr:1_{7F21F51E-DCCC-4BC1-B5E2-B106AE4AF3AC}" xr6:coauthVersionLast="47" xr6:coauthVersionMax="47" xr10:uidLastSave="{00000000-0000-0000-0000-000000000000}"/>
  <bookViews>
    <workbookView showVerticalScroll="0" showSheetTabs="0" xWindow="-120" yWindow="-120" windowWidth="20730" windowHeight="11040" tabRatio="849" xr2:uid="{00000000-000D-0000-FFFF-FFFF00000000}"/>
  </bookViews>
  <sheets>
    <sheet name="PLAN DE ACCIÓN 2024" sheetId="65" r:id="rId1"/>
    <sheet name="Versiones" sheetId="67" r:id="rId2"/>
    <sheet name="Resumen" sheetId="66" r:id="rId3"/>
    <sheet name="R" sheetId="71" r:id="rId4"/>
    <sheet name="OCID" sheetId="64" r:id="rId5"/>
    <sheet name="OCI" sheetId="46" r:id="rId6"/>
    <sheet name="OATI" sheetId="42" r:id="rId7"/>
    <sheet name="URI" sheetId="37" r:id="rId8"/>
    <sheet name="OAP" sheetId="41" r:id="rId9"/>
    <sheet name="SG" sheetId="50" r:id="rId10"/>
    <sheet name="OAJ" sheetId="63" r:id="rId11"/>
    <sheet name="UAAM" sheetId="33" r:id="rId12"/>
    <sheet name="OQR" sheetId="49" r:id="rId13"/>
    <sheet name="VA" sheetId="68" r:id="rId14"/>
    <sheet name="ORCA" sheetId="34" r:id="rId15"/>
    <sheet name="FA" sheetId="55" r:id="rId16"/>
    <sheet name="FCS" sheetId="54" r:id="rId17"/>
    <sheet name="FCMN" sheetId="52" r:id="rId18"/>
    <sheet name="FCE" sheetId="61" r:id="rId19"/>
    <sheet name="FI" sheetId="56" r:id="rId20"/>
    <sheet name="FAMA" sheetId="59" r:id="rId21"/>
    <sheet name="ODI" sheetId="69" r:id="rId22"/>
    <sheet name="OBU" sheetId="44" r:id="rId23"/>
    <sheet name="FT" sheetId="38" r:id="rId24"/>
    <sheet name="OE" sheetId="53" r:id="rId25"/>
    <sheet name="ILUD" sheetId="39" r:id="rId26"/>
    <sheet name="IPAZUD" sheetId="40" r:id="rId27"/>
    <sheet name="UB" sheetId="36" r:id="rId28"/>
    <sheet name="VAF" sheetId="32" r:id="rId29"/>
    <sheet name="OF" sheetId="48" r:id="rId30"/>
    <sheet name="ONIF" sheetId="47" r:id="rId31"/>
    <sheet name="OC" sheetId="35" r:id="rId32"/>
    <sheet name="OTH" sheetId="70" r:id="rId33"/>
    <sheet name="UP" sheetId="31" r:id="rId34"/>
    <sheet name="UNESCO" sheetId="51" r:id="rId35"/>
  </sheets>
  <definedNames>
    <definedName name="_xlnm._FilterDatabase" localSheetId="2" hidden="1">Resumen!$F$4:$I$37</definedName>
    <definedName name="_xlnm.Print_Area" localSheetId="0">'PLAN DE ACCIÓN 2024'!$A$1:$C$34</definedName>
  </definedNames>
  <calcPr calcId="181029"/>
  <pivotCaches>
    <pivotCache cacheId="3" r:id="rId3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 i="41" l="1"/>
  <c r="N2" i="32"/>
  <c r="BL23" i="71"/>
  <c r="BM23" i="71"/>
  <c r="BL24" i="71"/>
  <c r="BM24" i="71"/>
  <c r="BL25" i="71"/>
  <c r="BM25" i="71"/>
  <c r="BL26" i="71"/>
  <c r="BM26" i="71"/>
  <c r="BL27" i="71"/>
  <c r="BM27" i="71"/>
  <c r="BL28" i="71"/>
  <c r="BM28" i="71"/>
  <c r="BL29" i="71"/>
  <c r="BM29" i="71"/>
  <c r="BL30" i="71"/>
  <c r="BM30" i="71"/>
  <c r="BL31" i="71"/>
  <c r="BM31" i="71"/>
  <c r="BL32" i="71"/>
  <c r="BM32" i="71"/>
  <c r="BL33" i="71"/>
  <c r="BM33" i="71"/>
  <c r="BL34" i="71"/>
  <c r="BM34" i="71"/>
  <c r="BL35" i="71"/>
  <c r="BM35" i="71"/>
  <c r="Z104" i="71"/>
  <c r="AK104" i="71"/>
  <c r="AV104" i="71"/>
  <c r="N2" i="71" s="1"/>
  <c r="BG104" i="71"/>
  <c r="BL23" i="70"/>
  <c r="BM23" i="70"/>
  <c r="BL24" i="70"/>
  <c r="BM24" i="70"/>
  <c r="BL25" i="70"/>
  <c r="BM25" i="70"/>
  <c r="BL26" i="70"/>
  <c r="BM26" i="70"/>
  <c r="BL27" i="70"/>
  <c r="BM27" i="70"/>
  <c r="BL28" i="70"/>
  <c r="BM28" i="70"/>
  <c r="BL29" i="70"/>
  <c r="BM29" i="70"/>
  <c r="BL30" i="70"/>
  <c r="BM30" i="70"/>
  <c r="BL31" i="70"/>
  <c r="BM31" i="70"/>
  <c r="BL32" i="70"/>
  <c r="BM32" i="70"/>
  <c r="BL33" i="70"/>
  <c r="BM33" i="70"/>
  <c r="BL34" i="70"/>
  <c r="BM34" i="70"/>
  <c r="BL35" i="70"/>
  <c r="BM35" i="70"/>
  <c r="BL36" i="70"/>
  <c r="BM36" i="70"/>
  <c r="BL37" i="70"/>
  <c r="BM37" i="70"/>
  <c r="BL38" i="70"/>
  <c r="BM38" i="70"/>
  <c r="BL39" i="70"/>
  <c r="BM39" i="70"/>
  <c r="BL40" i="70"/>
  <c r="BM40" i="70"/>
  <c r="BL41" i="70"/>
  <c r="BM41" i="70"/>
  <c r="BL42" i="70"/>
  <c r="BM42" i="70"/>
  <c r="BL43" i="70"/>
  <c r="BM43" i="70"/>
  <c r="BL44" i="70"/>
  <c r="BM44" i="70"/>
  <c r="BL45" i="70"/>
  <c r="BM45" i="70"/>
  <c r="BL46" i="70"/>
  <c r="BM46" i="70"/>
  <c r="BL47" i="70"/>
  <c r="BM47" i="70"/>
  <c r="BL48" i="70"/>
  <c r="BM48" i="70"/>
  <c r="BL49" i="70"/>
  <c r="BM49" i="70"/>
  <c r="BL50" i="70"/>
  <c r="BM50" i="70"/>
  <c r="BL51" i="70"/>
  <c r="BM51" i="70"/>
  <c r="BL52" i="70"/>
  <c r="BM52" i="70"/>
  <c r="BL53" i="70"/>
  <c r="BM53" i="70"/>
  <c r="Z356" i="70"/>
  <c r="AK356" i="70"/>
  <c r="AV356" i="70"/>
  <c r="BG356" i="70"/>
  <c r="BG227" i="69"/>
  <c r="AV227" i="69"/>
  <c r="AK227" i="69"/>
  <c r="Z227" i="69"/>
  <c r="BM45" i="69"/>
  <c r="BL45" i="69"/>
  <c r="BM44" i="69"/>
  <c r="BL44" i="69"/>
  <c r="BM43" i="69"/>
  <c r="BL43" i="69"/>
  <c r="BM42" i="69"/>
  <c r="BL42" i="69"/>
  <c r="BM41" i="69"/>
  <c r="BL41" i="69"/>
  <c r="BM40" i="69"/>
  <c r="BL40" i="69"/>
  <c r="BM39" i="69"/>
  <c r="BL39" i="69"/>
  <c r="BM38" i="69"/>
  <c r="BL38" i="69"/>
  <c r="BM37" i="69"/>
  <c r="BL37" i="69"/>
  <c r="BM36" i="69"/>
  <c r="BL36" i="69"/>
  <c r="BM35" i="69"/>
  <c r="BL35" i="69"/>
  <c r="BM34" i="69"/>
  <c r="BL34" i="69"/>
  <c r="BM33" i="69"/>
  <c r="BL33" i="69"/>
  <c r="BM32" i="69"/>
  <c r="BL32" i="69"/>
  <c r="BM31" i="69"/>
  <c r="BL31" i="69"/>
  <c r="BM30" i="69"/>
  <c r="BL30" i="69"/>
  <c r="BM29" i="69"/>
  <c r="BL29" i="69"/>
  <c r="BM28" i="69"/>
  <c r="BL28" i="69"/>
  <c r="BM27" i="69"/>
  <c r="BL27" i="69"/>
  <c r="BM26" i="69"/>
  <c r="BL26" i="69"/>
  <c r="AV101" i="36"/>
  <c r="N2" i="36" s="1"/>
  <c r="BG203" i="68"/>
  <c r="AV203" i="68"/>
  <c r="N2" i="68" s="1"/>
  <c r="AK203" i="68"/>
  <c r="Z203" i="68"/>
  <c r="BM203" i="68" s="1"/>
  <c r="BN203" i="68" s="1"/>
  <c r="BM61" i="68"/>
  <c r="BL61" i="68"/>
  <c r="BM60" i="68"/>
  <c r="BL60" i="68"/>
  <c r="BM59" i="68"/>
  <c r="BL59" i="68"/>
  <c r="BM58" i="68"/>
  <c r="BL58" i="68"/>
  <c r="BM57" i="68"/>
  <c r="BL57" i="68"/>
  <c r="BM56" i="68"/>
  <c r="BL56" i="68"/>
  <c r="BM55" i="68"/>
  <c r="BL55" i="68"/>
  <c r="BM54" i="68"/>
  <c r="BL54" i="68"/>
  <c r="BM53" i="68"/>
  <c r="BL53" i="68"/>
  <c r="BM52" i="68"/>
  <c r="BL52" i="68"/>
  <c r="BM51" i="68"/>
  <c r="BL51" i="68"/>
  <c r="BM50" i="68"/>
  <c r="BL50" i="68"/>
  <c r="BM49" i="68"/>
  <c r="BL49" i="68"/>
  <c r="BM48" i="68"/>
  <c r="BL48" i="68"/>
  <c r="BM47" i="68"/>
  <c r="BL47" i="68"/>
  <c r="BM46" i="68"/>
  <c r="BL46" i="68"/>
  <c r="BM45" i="68"/>
  <c r="BL45" i="68"/>
  <c r="BM44" i="68"/>
  <c r="BL44" i="68"/>
  <c r="BM43" i="68"/>
  <c r="BL43" i="68"/>
  <c r="BM42" i="68"/>
  <c r="BL42" i="68"/>
  <c r="BM41" i="68"/>
  <c r="BL41" i="68"/>
  <c r="BM40" i="68"/>
  <c r="BL40" i="68"/>
  <c r="BM39" i="68"/>
  <c r="BL39" i="68"/>
  <c r="BM38" i="68"/>
  <c r="BL38" i="68"/>
  <c r="BM37" i="68"/>
  <c r="BL37" i="68"/>
  <c r="BM36" i="68"/>
  <c r="BL36" i="68"/>
  <c r="BM35" i="68"/>
  <c r="BL35" i="68"/>
  <c r="BM34" i="68"/>
  <c r="BL34" i="68"/>
  <c r="BM33" i="68"/>
  <c r="BL33" i="68"/>
  <c r="BM32" i="68"/>
  <c r="BL32" i="68"/>
  <c r="BM31" i="68"/>
  <c r="BL31" i="68"/>
  <c r="BM30" i="68"/>
  <c r="BL30" i="68"/>
  <c r="BM29" i="68"/>
  <c r="BL29" i="68"/>
  <c r="BM28" i="68"/>
  <c r="BL28" i="68"/>
  <c r="BM27" i="68"/>
  <c r="BL27" i="68"/>
  <c r="BM26" i="68"/>
  <c r="BL26" i="68"/>
  <c r="BM25" i="68"/>
  <c r="BL25" i="68"/>
  <c r="BM24" i="68"/>
  <c r="BL24" i="68"/>
  <c r="BM23" i="68"/>
  <c r="BL23" i="68"/>
  <c r="AK56" i="31"/>
  <c r="Z56" i="31"/>
  <c r="BM227" i="69" l="1"/>
  <c r="BN227" i="69" s="1"/>
  <c r="N5" i="69"/>
  <c r="BM356" i="70"/>
  <c r="BN356" i="70" s="1"/>
  <c r="N2" i="70"/>
  <c r="BM104" i="71"/>
  <c r="BN104" i="71" s="1"/>
  <c r="G37" i="66"/>
  <c r="H37" i="66" l="1"/>
  <c r="H36" i="66"/>
  <c r="H35" i="66"/>
  <c r="H34" i="66"/>
  <c r="H33" i="66"/>
  <c r="H32" i="66"/>
  <c r="H31" i="66"/>
  <c r="H30" i="66"/>
  <c r="H29" i="66"/>
  <c r="H28" i="66"/>
  <c r="H27" i="66"/>
  <c r="H26" i="66"/>
  <c r="H25" i="66"/>
  <c r="H24" i="66"/>
  <c r="H23" i="66"/>
  <c r="H22" i="66"/>
  <c r="H21" i="66"/>
  <c r="H20" i="66"/>
  <c r="H19" i="66"/>
  <c r="H18" i="66"/>
  <c r="H17" i="66"/>
  <c r="H16" i="66"/>
  <c r="H15" i="66"/>
  <c r="H14" i="66"/>
  <c r="H13" i="66"/>
  <c r="H12" i="66"/>
  <c r="H11" i="66"/>
  <c r="H10" i="66"/>
  <c r="H9" i="66"/>
  <c r="H8" i="66"/>
  <c r="H7" i="66"/>
  <c r="H6" i="66"/>
  <c r="H5" i="66"/>
  <c r="I3" i="66"/>
  <c r="I36" i="66" l="1"/>
  <c r="I35" i="66"/>
  <c r="I34" i="66"/>
  <c r="I33" i="66"/>
  <c r="I32" i="66"/>
  <c r="I31" i="66"/>
  <c r="I27" i="66"/>
  <c r="I26" i="66"/>
  <c r="I25" i="66"/>
  <c r="I24" i="66"/>
  <c r="I23" i="66"/>
  <c r="I19" i="66"/>
  <c r="I18" i="66"/>
  <c r="I17" i="66"/>
  <c r="I16" i="66"/>
  <c r="I15" i="66"/>
  <c r="I11" i="66"/>
  <c r="I10" i="66"/>
  <c r="I9" i="66"/>
  <c r="I8" i="66"/>
  <c r="I7" i="66"/>
  <c r="I12" i="66"/>
  <c r="I20" i="66"/>
  <c r="I28" i="66"/>
  <c r="I5" i="66"/>
  <c r="I13" i="66"/>
  <c r="I21" i="66"/>
  <c r="I29" i="66"/>
  <c r="I6" i="66"/>
  <c r="I14" i="66"/>
  <c r="I22" i="66"/>
  <c r="I30" i="66"/>
  <c r="I37" i="66" l="1"/>
  <c r="BL23" i="64" l="1"/>
  <c r="BM23" i="64"/>
  <c r="BL24" i="64"/>
  <c r="BM24" i="64"/>
  <c r="BL25" i="64"/>
  <c r="BM25" i="64"/>
  <c r="BL26" i="64"/>
  <c r="BM26" i="64"/>
  <c r="BL27" i="64"/>
  <c r="BM27" i="64"/>
  <c r="BL28" i="64"/>
  <c r="BM28" i="64"/>
  <c r="BL29" i="64"/>
  <c r="BM29" i="64"/>
  <c r="Z44" i="64"/>
  <c r="AK44" i="64"/>
  <c r="AV44" i="64"/>
  <c r="N2" i="64" s="1"/>
  <c r="BG44" i="64"/>
  <c r="BG68" i="63"/>
  <c r="AV68" i="63"/>
  <c r="N2" i="63" s="1"/>
  <c r="AK68" i="63"/>
  <c r="Z68" i="63"/>
  <c r="BM36" i="63"/>
  <c r="BL36" i="63"/>
  <c r="BM35" i="63"/>
  <c r="BL35" i="63"/>
  <c r="BM34" i="63"/>
  <c r="BL34" i="63"/>
  <c r="BM33" i="63"/>
  <c r="BL33" i="63"/>
  <c r="BM32" i="63"/>
  <c r="BL32" i="63"/>
  <c r="BM31" i="63"/>
  <c r="BL31" i="63"/>
  <c r="BM30" i="63"/>
  <c r="BL30" i="63"/>
  <c r="BM29" i="63"/>
  <c r="BL29" i="63"/>
  <c r="BM28" i="63"/>
  <c r="BL28" i="63"/>
  <c r="BM27" i="63"/>
  <c r="BL27" i="63"/>
  <c r="BM26" i="63"/>
  <c r="BL26" i="63"/>
  <c r="BM25" i="63"/>
  <c r="BL25" i="63"/>
  <c r="BM24" i="63"/>
  <c r="BL24" i="63"/>
  <c r="BM23" i="63"/>
  <c r="BL23" i="63"/>
  <c r="BG116" i="61"/>
  <c r="AV116" i="61"/>
  <c r="N2" i="61" s="1"/>
  <c r="AK116" i="61"/>
  <c r="Z116" i="61"/>
  <c r="BM116" i="61" s="1"/>
  <c r="BN116" i="61" s="1"/>
  <c r="BM34" i="61"/>
  <c r="BL34" i="61"/>
  <c r="BM33" i="61"/>
  <c r="BL33" i="61"/>
  <c r="BM32" i="61"/>
  <c r="BL32" i="61"/>
  <c r="BM31" i="61"/>
  <c r="BL31" i="61"/>
  <c r="BM30" i="61"/>
  <c r="BL30" i="61"/>
  <c r="BM29" i="61"/>
  <c r="BL29" i="61"/>
  <c r="BM28" i="61"/>
  <c r="BL28" i="61"/>
  <c r="BM27" i="61"/>
  <c r="BL27" i="61"/>
  <c r="BM26" i="61"/>
  <c r="BL26" i="61"/>
  <c r="BM25" i="61"/>
  <c r="BL25" i="61"/>
  <c r="BM24" i="61"/>
  <c r="BL24" i="61"/>
  <c r="BM23" i="61"/>
  <c r="BL23" i="61"/>
  <c r="BM68" i="63" l="1"/>
  <c r="BN68" i="63" s="1"/>
  <c r="BM44" i="64"/>
  <c r="BN44" i="64" s="1"/>
  <c r="BG128" i="59"/>
  <c r="AV128" i="59"/>
  <c r="AK128" i="59"/>
  <c r="Z128" i="59"/>
  <c r="BM34" i="59"/>
  <c r="BL34" i="59"/>
  <c r="BM33" i="59"/>
  <c r="BL33" i="59"/>
  <c r="BM32" i="59"/>
  <c r="BL32" i="59"/>
  <c r="BM31" i="59"/>
  <c r="BL31" i="59"/>
  <c r="BM30" i="59"/>
  <c r="BL30" i="59"/>
  <c r="BM29" i="59"/>
  <c r="BL29" i="59"/>
  <c r="BM28" i="59"/>
  <c r="BL28" i="59"/>
  <c r="BM27" i="59"/>
  <c r="BL27" i="59"/>
  <c r="BM26" i="59"/>
  <c r="BL26" i="59"/>
  <c r="BM25" i="59"/>
  <c r="BL25" i="59"/>
  <c r="BM24" i="59"/>
  <c r="BL24" i="59"/>
  <c r="BM23" i="59"/>
  <c r="BL23" i="59"/>
  <c r="BL24" i="46"/>
  <c r="BM24" i="46"/>
  <c r="BL25" i="46"/>
  <c r="BM25" i="46"/>
  <c r="BL27" i="46"/>
  <c r="BM27" i="46"/>
  <c r="BM128" i="59" l="1"/>
  <c r="BN128" i="59" s="1"/>
  <c r="N2" i="59"/>
  <c r="BL23" i="56"/>
  <c r="BM23" i="56"/>
  <c r="BL24" i="56"/>
  <c r="BM24" i="56"/>
  <c r="BL25" i="56"/>
  <c r="BM25" i="56"/>
  <c r="BL26" i="56"/>
  <c r="BM26" i="56"/>
  <c r="BL27" i="56"/>
  <c r="BM27" i="56"/>
  <c r="BL28" i="56"/>
  <c r="BM28" i="56"/>
  <c r="BL29" i="56"/>
  <c r="BM29" i="56"/>
  <c r="BL30" i="56"/>
  <c r="BM30" i="56"/>
  <c r="BL31" i="56"/>
  <c r="BM31" i="56"/>
  <c r="Z125" i="56"/>
  <c r="AK125" i="56"/>
  <c r="AV125" i="56"/>
  <c r="BG125" i="56"/>
  <c r="BL23" i="55"/>
  <c r="BM23" i="55"/>
  <c r="BL24" i="55"/>
  <c r="BM24" i="55"/>
  <c r="BL25" i="55"/>
  <c r="BM25" i="55"/>
  <c r="BL26" i="55"/>
  <c r="BM26" i="55"/>
  <c r="BL27" i="55"/>
  <c r="BM27" i="55"/>
  <c r="BL28" i="55"/>
  <c r="BM28" i="55"/>
  <c r="BL29" i="55"/>
  <c r="BM29" i="55"/>
  <c r="BL30" i="55"/>
  <c r="BM30" i="55"/>
  <c r="BL31" i="55"/>
  <c r="BM31" i="55"/>
  <c r="BL32" i="55"/>
  <c r="BM32" i="55"/>
  <c r="BL33" i="55"/>
  <c r="BM33" i="55"/>
  <c r="BL34" i="55"/>
  <c r="BM34" i="55"/>
  <c r="BL35" i="55"/>
  <c r="BM35" i="55"/>
  <c r="Z116" i="55"/>
  <c r="AK116" i="55"/>
  <c r="AV116" i="55"/>
  <c r="N2" i="55" s="1"/>
  <c r="BG116" i="55"/>
  <c r="BM116" i="55"/>
  <c r="BN116" i="55" s="1"/>
  <c r="BG92" i="54"/>
  <c r="AV92" i="54"/>
  <c r="N2" i="54" s="1"/>
  <c r="AK92" i="54"/>
  <c r="BM92" i="54" s="1"/>
  <c r="BN92" i="54" s="1"/>
  <c r="Z92" i="54"/>
  <c r="BM37" i="54"/>
  <c r="BL37" i="54"/>
  <c r="BM36" i="54"/>
  <c r="BL36" i="54"/>
  <c r="BM35" i="54"/>
  <c r="BL35" i="54"/>
  <c r="BM34" i="54"/>
  <c r="BL34" i="54"/>
  <c r="BM33" i="54"/>
  <c r="BL33" i="54"/>
  <c r="BM32" i="54"/>
  <c r="BL32" i="54"/>
  <c r="BM31" i="54"/>
  <c r="BL31" i="54"/>
  <c r="BM30" i="54"/>
  <c r="BL30" i="54"/>
  <c r="BM29" i="54"/>
  <c r="BL29" i="54"/>
  <c r="BM28" i="54"/>
  <c r="BL28" i="54"/>
  <c r="BM27" i="54"/>
  <c r="BL27" i="54"/>
  <c r="BM26" i="54"/>
  <c r="BL26" i="54"/>
  <c r="BM25" i="54"/>
  <c r="BL25" i="54"/>
  <c r="BM24" i="54"/>
  <c r="BL24" i="54"/>
  <c r="BM23" i="54"/>
  <c r="BL23" i="54"/>
  <c r="BG53" i="53"/>
  <c r="AV53" i="53"/>
  <c r="N2" i="53" s="1"/>
  <c r="AK53" i="53"/>
  <c r="Z53" i="53"/>
  <c r="BM53" i="53" s="1"/>
  <c r="BN53" i="53" s="1"/>
  <c r="BM29" i="53"/>
  <c r="BL29" i="53"/>
  <c r="BM28" i="53"/>
  <c r="BL28" i="53"/>
  <c r="BM27" i="53"/>
  <c r="BL27" i="53"/>
  <c r="BM26" i="53"/>
  <c r="BL26" i="53"/>
  <c r="BM25" i="53"/>
  <c r="BL25" i="53"/>
  <c r="BM24" i="53"/>
  <c r="BL24" i="53"/>
  <c r="BM23" i="53"/>
  <c r="BL23" i="53"/>
  <c r="BL23" i="52"/>
  <c r="BM23" i="52"/>
  <c r="BL24" i="52"/>
  <c r="BM24" i="52"/>
  <c r="BL25" i="52"/>
  <c r="BM25" i="52"/>
  <c r="BL26" i="52"/>
  <c r="BM26" i="52"/>
  <c r="BL27" i="52"/>
  <c r="BM27" i="52"/>
  <c r="BL28" i="52"/>
  <c r="BM28" i="52"/>
  <c r="BL29" i="52"/>
  <c r="BM29" i="52"/>
  <c r="BL30" i="52"/>
  <c r="BM30" i="52"/>
  <c r="BL31" i="52"/>
  <c r="BM31" i="52"/>
  <c r="BL32" i="52"/>
  <c r="BM32" i="52"/>
  <c r="Z152" i="52"/>
  <c r="AK152" i="52"/>
  <c r="AV152" i="52"/>
  <c r="N2" i="52" s="1"/>
  <c r="BG152" i="52"/>
  <c r="BM152" i="52"/>
  <c r="BN152" i="52" s="1"/>
  <c r="BL23" i="51"/>
  <c r="BM23" i="51"/>
  <c r="BL24" i="51"/>
  <c r="BM24" i="51"/>
  <c r="BL25" i="51"/>
  <c r="BM25" i="51"/>
  <c r="BL26" i="51"/>
  <c r="BM26" i="51"/>
  <c r="BL27" i="51"/>
  <c r="BM27" i="51"/>
  <c r="BL28" i="51"/>
  <c r="BM28" i="51"/>
  <c r="BL29" i="51"/>
  <c r="BM29" i="51"/>
  <c r="BL30" i="51"/>
  <c r="BM30" i="51"/>
  <c r="Z50" i="51"/>
  <c r="AK50" i="51"/>
  <c r="AV50" i="51"/>
  <c r="N2" i="51" s="1"/>
  <c r="BG50" i="51"/>
  <c r="BG77" i="50"/>
  <c r="AV77" i="50"/>
  <c r="N2" i="50" s="1"/>
  <c r="AK77" i="50"/>
  <c r="Z77" i="50"/>
  <c r="BM34" i="50"/>
  <c r="BL34" i="50"/>
  <c r="BM33" i="50"/>
  <c r="BL33" i="50"/>
  <c r="BM32" i="50"/>
  <c r="BL32" i="50"/>
  <c r="BM31" i="50"/>
  <c r="BL31" i="50"/>
  <c r="BM30" i="50"/>
  <c r="BL30" i="50"/>
  <c r="BM29" i="50"/>
  <c r="BL29" i="50"/>
  <c r="BM28" i="50"/>
  <c r="BL28" i="50"/>
  <c r="BM27" i="50"/>
  <c r="BL27" i="50"/>
  <c r="BM26" i="50"/>
  <c r="BL26" i="50"/>
  <c r="BM25" i="50"/>
  <c r="BL25" i="50"/>
  <c r="BM24" i="50"/>
  <c r="BL24" i="50"/>
  <c r="BM23" i="50"/>
  <c r="BL23" i="50"/>
  <c r="BG77" i="49"/>
  <c r="AV77" i="49"/>
  <c r="N2" i="49" s="1"/>
  <c r="AK77" i="49"/>
  <c r="Z77" i="49"/>
  <c r="BM77" i="49" s="1"/>
  <c r="BN77" i="49" s="1"/>
  <c r="BM36" i="49"/>
  <c r="BL36" i="49"/>
  <c r="BM35" i="49"/>
  <c r="BL35" i="49"/>
  <c r="BM34" i="49"/>
  <c r="BL34" i="49"/>
  <c r="BM33" i="49"/>
  <c r="BL33" i="49"/>
  <c r="BM32" i="49"/>
  <c r="BL32" i="49"/>
  <c r="BM31" i="49"/>
  <c r="BL31" i="49"/>
  <c r="BM30" i="49"/>
  <c r="BL30" i="49"/>
  <c r="BM29" i="49"/>
  <c r="BL29" i="49"/>
  <c r="BM28" i="49"/>
  <c r="BL28" i="49"/>
  <c r="BM27" i="49"/>
  <c r="BL27" i="49"/>
  <c r="BM26" i="49"/>
  <c r="BL26" i="49"/>
  <c r="BM25" i="49"/>
  <c r="BL25" i="49"/>
  <c r="BM24" i="49"/>
  <c r="BL24" i="49"/>
  <c r="BM23" i="49"/>
  <c r="BL23" i="49"/>
  <c r="BG137" i="48"/>
  <c r="AV137" i="48"/>
  <c r="N2" i="48" s="1"/>
  <c r="AK137" i="48"/>
  <c r="Z137" i="48"/>
  <c r="BM137" i="48" s="1"/>
  <c r="BN137" i="48" s="1"/>
  <c r="BM52" i="48"/>
  <c r="BL52" i="48"/>
  <c r="BM51" i="48"/>
  <c r="BL51" i="48"/>
  <c r="BM50" i="48"/>
  <c r="BL50" i="48"/>
  <c r="BM49" i="48"/>
  <c r="BL49" i="48"/>
  <c r="BM48" i="48"/>
  <c r="BL48" i="48"/>
  <c r="BM47" i="48"/>
  <c r="BL47" i="48"/>
  <c r="BM46" i="48"/>
  <c r="BL46" i="48"/>
  <c r="BM45" i="48"/>
  <c r="BL45" i="48"/>
  <c r="BM44" i="48"/>
  <c r="BL44" i="48"/>
  <c r="BM43" i="48"/>
  <c r="BL43" i="48"/>
  <c r="BM42" i="48"/>
  <c r="BL42" i="48"/>
  <c r="BM41" i="48"/>
  <c r="BL41" i="48"/>
  <c r="BM40" i="48"/>
  <c r="BL40" i="48"/>
  <c r="BM39" i="48"/>
  <c r="BL39" i="48"/>
  <c r="BM38" i="48"/>
  <c r="BL38" i="48"/>
  <c r="BM37" i="48"/>
  <c r="BL37" i="48"/>
  <c r="BM36" i="48"/>
  <c r="BL36" i="48"/>
  <c r="BM35" i="48"/>
  <c r="BL35" i="48"/>
  <c r="BM34" i="48"/>
  <c r="BL34" i="48"/>
  <c r="BM33" i="48"/>
  <c r="BL33" i="48"/>
  <c r="BM32" i="48"/>
  <c r="BL32" i="48"/>
  <c r="BM31" i="48"/>
  <c r="BL31" i="48"/>
  <c r="BM30" i="48"/>
  <c r="BL30" i="48"/>
  <c r="BM29" i="48"/>
  <c r="BL29" i="48"/>
  <c r="BM28" i="48"/>
  <c r="BL28" i="48"/>
  <c r="BM27" i="48"/>
  <c r="BL27" i="48"/>
  <c r="BM26" i="48"/>
  <c r="BL26" i="48"/>
  <c r="BM25" i="48"/>
  <c r="BL25" i="48"/>
  <c r="BM24" i="48"/>
  <c r="BL24" i="48"/>
  <c r="BM23" i="48"/>
  <c r="BL23" i="48"/>
  <c r="BG104" i="47"/>
  <c r="AV104" i="47"/>
  <c r="N2" i="47" s="1"/>
  <c r="AK104" i="47"/>
  <c r="Z104" i="47"/>
  <c r="BM30" i="47"/>
  <c r="BL30" i="47"/>
  <c r="BM29" i="47"/>
  <c r="BL29" i="47"/>
  <c r="BM28" i="47"/>
  <c r="BL28" i="47"/>
  <c r="BM27" i="47"/>
  <c r="BL27" i="47"/>
  <c r="BM26" i="47"/>
  <c r="BL26" i="47"/>
  <c r="BM25" i="47"/>
  <c r="BL25" i="47"/>
  <c r="BM24" i="47"/>
  <c r="BL24" i="47"/>
  <c r="BM23" i="47"/>
  <c r="BL23" i="47"/>
  <c r="BG38" i="46"/>
  <c r="AV38" i="46"/>
  <c r="N2" i="46" s="1"/>
  <c r="AK38" i="46"/>
  <c r="Z38" i="46"/>
  <c r="BM26" i="46"/>
  <c r="BL26" i="46"/>
  <c r="BM23" i="46"/>
  <c r="BL23" i="46"/>
  <c r="BG158" i="44"/>
  <c r="AV158" i="44"/>
  <c r="N2" i="44" s="1"/>
  <c r="AK158" i="44"/>
  <c r="Z158" i="44"/>
  <c r="BM158" i="44" s="1"/>
  <c r="BN158" i="44" s="1"/>
  <c r="BM41" i="44"/>
  <c r="BL41" i="44"/>
  <c r="BM40" i="44"/>
  <c r="BL40" i="44"/>
  <c r="BM39" i="44"/>
  <c r="BL39" i="44"/>
  <c r="BM38" i="44"/>
  <c r="BL38" i="44"/>
  <c r="BM37" i="44"/>
  <c r="BL37" i="44"/>
  <c r="BM36" i="44"/>
  <c r="BL36" i="44"/>
  <c r="BM35" i="44"/>
  <c r="BL35" i="44"/>
  <c r="BM34" i="44"/>
  <c r="BL34" i="44"/>
  <c r="BM33" i="44"/>
  <c r="BL33" i="44"/>
  <c r="BM32" i="44"/>
  <c r="BL32" i="44"/>
  <c r="BM31" i="44"/>
  <c r="BL31" i="44"/>
  <c r="BM30" i="44"/>
  <c r="BL30" i="44"/>
  <c r="BM29" i="44"/>
  <c r="BL29" i="44"/>
  <c r="BM28" i="44"/>
  <c r="BL28" i="44"/>
  <c r="BM27" i="44"/>
  <c r="BL27" i="44"/>
  <c r="BM26" i="44"/>
  <c r="BL26" i="44"/>
  <c r="BM25" i="44"/>
  <c r="BL25" i="44"/>
  <c r="BM24" i="44"/>
  <c r="BL24" i="44"/>
  <c r="BM23" i="44"/>
  <c r="BL23" i="44"/>
  <c r="BG71" i="42"/>
  <c r="AV71" i="42"/>
  <c r="N2" i="42" s="1"/>
  <c r="AK71" i="42"/>
  <c r="Z71" i="42"/>
  <c r="BM71" i="42" s="1"/>
  <c r="BN71" i="42" s="1"/>
  <c r="BM28" i="42"/>
  <c r="BL28" i="42"/>
  <c r="BM27" i="42"/>
  <c r="BL27" i="42"/>
  <c r="BM26" i="42"/>
  <c r="BL26" i="42"/>
  <c r="BM25" i="42"/>
  <c r="BL25" i="42"/>
  <c r="BM24" i="42"/>
  <c r="BL24" i="42"/>
  <c r="BM23" i="42"/>
  <c r="BL23" i="42"/>
  <c r="BG251" i="41"/>
  <c r="AV251" i="41"/>
  <c r="AK251" i="41"/>
  <c r="Z251" i="41"/>
  <c r="BM251" i="41" s="1"/>
  <c r="BN251" i="41" s="1"/>
  <c r="BM58" i="41"/>
  <c r="BL58" i="41"/>
  <c r="BM57" i="41"/>
  <c r="BL57" i="41"/>
  <c r="BM56" i="41"/>
  <c r="BL56" i="41"/>
  <c r="BM55" i="41"/>
  <c r="BL55" i="41"/>
  <c r="BM54" i="41"/>
  <c r="BL54" i="41"/>
  <c r="BM53" i="41"/>
  <c r="BL53" i="41"/>
  <c r="BM52" i="41"/>
  <c r="BL52" i="41"/>
  <c r="BM51" i="41"/>
  <c r="BL51" i="41"/>
  <c r="BM50" i="41"/>
  <c r="BL50" i="41"/>
  <c r="BM49" i="41"/>
  <c r="BL49" i="41"/>
  <c r="BM48" i="41"/>
  <c r="BL48" i="41"/>
  <c r="BM47" i="41"/>
  <c r="BL47" i="41"/>
  <c r="BM46" i="41"/>
  <c r="BL46" i="41"/>
  <c r="BM45" i="41"/>
  <c r="BL45" i="41"/>
  <c r="BM44" i="41"/>
  <c r="BL44" i="41"/>
  <c r="BM43" i="41"/>
  <c r="BL43" i="41"/>
  <c r="BM42" i="41"/>
  <c r="BL42" i="41"/>
  <c r="BM41" i="41"/>
  <c r="BL41" i="41"/>
  <c r="BM40" i="41"/>
  <c r="BL40" i="41"/>
  <c r="BM39" i="41"/>
  <c r="BL39" i="41"/>
  <c r="BM38" i="41"/>
  <c r="BL38" i="41"/>
  <c r="BM37" i="41"/>
  <c r="BL37" i="41"/>
  <c r="BM36" i="41"/>
  <c r="BL36" i="41"/>
  <c r="BM35" i="41"/>
  <c r="BL35" i="41"/>
  <c r="BM34" i="41"/>
  <c r="BL34" i="41"/>
  <c r="BM33" i="41"/>
  <c r="BL33" i="41"/>
  <c r="BM32" i="41"/>
  <c r="BL32" i="41"/>
  <c r="BM31" i="41"/>
  <c r="BL31" i="41"/>
  <c r="BM30" i="41"/>
  <c r="BL30" i="41"/>
  <c r="BM29" i="41"/>
  <c r="BL29" i="41"/>
  <c r="BM28" i="41"/>
  <c r="BL28" i="41"/>
  <c r="BM27" i="41"/>
  <c r="BL27" i="41"/>
  <c r="BM26" i="41"/>
  <c r="BL26" i="41"/>
  <c r="BM25" i="41"/>
  <c r="BL25" i="41"/>
  <c r="BM24" i="41"/>
  <c r="BL24" i="41"/>
  <c r="BM23" i="41"/>
  <c r="BL23" i="41"/>
  <c r="BG74" i="40"/>
  <c r="AV74" i="40"/>
  <c r="N2" i="40" s="1"/>
  <c r="AK74" i="40"/>
  <c r="Z74" i="40"/>
  <c r="BM74" i="40" s="1"/>
  <c r="BN74" i="40" s="1"/>
  <c r="BM34" i="40"/>
  <c r="BL34" i="40"/>
  <c r="BM33" i="40"/>
  <c r="BL33" i="40"/>
  <c r="BM32" i="40"/>
  <c r="BL32" i="40"/>
  <c r="BM31" i="40"/>
  <c r="BL31" i="40"/>
  <c r="BM30" i="40"/>
  <c r="BL30" i="40"/>
  <c r="BM29" i="40"/>
  <c r="BL29" i="40"/>
  <c r="BM28" i="40"/>
  <c r="BL28" i="40"/>
  <c r="BM27" i="40"/>
  <c r="BL27" i="40"/>
  <c r="BM26" i="40"/>
  <c r="BL26" i="40"/>
  <c r="BM25" i="40"/>
  <c r="BL25" i="40"/>
  <c r="BM24" i="40"/>
  <c r="BL24" i="40"/>
  <c r="BM23" i="40"/>
  <c r="BL23" i="40"/>
  <c r="BG62" i="39"/>
  <c r="AV62" i="39"/>
  <c r="N2" i="39" s="1"/>
  <c r="AK62" i="39"/>
  <c r="Z62" i="39"/>
  <c r="BM62" i="39" s="1"/>
  <c r="BN62" i="39" s="1"/>
  <c r="BM27" i="39"/>
  <c r="BL27" i="39"/>
  <c r="BM26" i="39"/>
  <c r="BL26" i="39"/>
  <c r="BM25" i="39"/>
  <c r="BL25" i="39"/>
  <c r="BM24" i="39"/>
  <c r="BL24" i="39"/>
  <c r="BM23" i="39"/>
  <c r="BL23" i="39"/>
  <c r="BG92" i="38"/>
  <c r="AV92" i="38"/>
  <c r="N2" i="38" s="1"/>
  <c r="AK92" i="38"/>
  <c r="Z92" i="38"/>
  <c r="BM92" i="38" s="1"/>
  <c r="BN92" i="38" s="1"/>
  <c r="BM31" i="38"/>
  <c r="BL31" i="38"/>
  <c r="BM30" i="38"/>
  <c r="BL30" i="38"/>
  <c r="BM29" i="38"/>
  <c r="BL29" i="38"/>
  <c r="BM28" i="38"/>
  <c r="BL28" i="38"/>
  <c r="BM27" i="38"/>
  <c r="BL27" i="38"/>
  <c r="BM26" i="38"/>
  <c r="BL26" i="38"/>
  <c r="BM25" i="38"/>
  <c r="BL25" i="38"/>
  <c r="BM24" i="38"/>
  <c r="BL24" i="38"/>
  <c r="BM23" i="38"/>
  <c r="BL23" i="38"/>
  <c r="BG170" i="37"/>
  <c r="AV170" i="37"/>
  <c r="N2" i="37" s="1"/>
  <c r="AK170" i="37"/>
  <c r="AH2" i="37" s="1"/>
  <c r="Z170" i="37"/>
  <c r="BM170" i="37" s="1"/>
  <c r="BN170" i="37" s="1"/>
  <c r="BM39" i="37"/>
  <c r="BL39" i="37"/>
  <c r="BM38" i="37"/>
  <c r="BL38" i="37"/>
  <c r="BM37" i="37"/>
  <c r="BL37" i="37"/>
  <c r="BM36" i="37"/>
  <c r="BL36" i="37"/>
  <c r="BM35" i="37"/>
  <c r="BL35" i="37"/>
  <c r="BM34" i="37"/>
  <c r="BL34" i="37"/>
  <c r="BM33" i="37"/>
  <c r="BL33" i="37"/>
  <c r="BM32" i="37"/>
  <c r="BL32" i="37"/>
  <c r="BM31" i="37"/>
  <c r="BL31" i="37"/>
  <c r="BM30" i="37"/>
  <c r="BL30" i="37"/>
  <c r="BM29" i="37"/>
  <c r="BL29" i="37"/>
  <c r="BM28" i="37"/>
  <c r="BL28" i="37"/>
  <c r="BM27" i="37"/>
  <c r="BL27" i="37"/>
  <c r="BM26" i="37"/>
  <c r="BL26" i="37"/>
  <c r="BM25" i="37"/>
  <c r="BL25" i="37"/>
  <c r="BM24" i="37"/>
  <c r="BL24" i="37"/>
  <c r="BM23" i="37"/>
  <c r="BL23" i="37"/>
  <c r="BG101" i="36"/>
  <c r="AK101" i="36"/>
  <c r="Z101" i="36"/>
  <c r="BM101" i="36" s="1"/>
  <c r="BN101" i="36" s="1"/>
  <c r="BM29" i="36"/>
  <c r="BL29" i="36"/>
  <c r="BM28" i="36"/>
  <c r="BL28" i="36"/>
  <c r="BM27" i="36"/>
  <c r="BL27" i="36"/>
  <c r="BM26" i="36"/>
  <c r="BL26" i="36"/>
  <c r="BM25" i="36"/>
  <c r="BL25" i="36"/>
  <c r="BM24" i="36"/>
  <c r="BL24" i="36"/>
  <c r="BM23" i="36"/>
  <c r="BL23" i="36"/>
  <c r="BG44" i="35"/>
  <c r="AV44" i="35"/>
  <c r="N2" i="35" s="1"/>
  <c r="AK44" i="35"/>
  <c r="Z44" i="35"/>
  <c r="BM44" i="35" s="1"/>
  <c r="BN44" i="35" s="1"/>
  <c r="BM26" i="35"/>
  <c r="BL26" i="35"/>
  <c r="BM25" i="35"/>
  <c r="BL25" i="35"/>
  <c r="BM24" i="35"/>
  <c r="BL24" i="35"/>
  <c r="BM23" i="35"/>
  <c r="BL23" i="35"/>
  <c r="BL23" i="34"/>
  <c r="BM23" i="34"/>
  <c r="BL24" i="34"/>
  <c r="BM24" i="34"/>
  <c r="BL25" i="34"/>
  <c r="BM25" i="34"/>
  <c r="BL26" i="34"/>
  <c r="BM26" i="34"/>
  <c r="Z47" i="34"/>
  <c r="AK47" i="34"/>
  <c r="AV47" i="34"/>
  <c r="N2" i="34" s="1"/>
  <c r="BG47" i="34"/>
  <c r="BM47" i="34"/>
  <c r="BN47" i="34" s="1"/>
  <c r="BH44" i="33"/>
  <c r="AW44" i="33"/>
  <c r="O2" i="33" s="1"/>
  <c r="AL44" i="33"/>
  <c r="AA44" i="33"/>
  <c r="BN44" i="33" s="1"/>
  <c r="BO44" i="33" s="1"/>
  <c r="BN27" i="33"/>
  <c r="BM27" i="33"/>
  <c r="BN26" i="33"/>
  <c r="BM26" i="33"/>
  <c r="BN25" i="33"/>
  <c r="BM25" i="33"/>
  <c r="BN24" i="33"/>
  <c r="BM24" i="33"/>
  <c r="BN23" i="33"/>
  <c r="BM23" i="33"/>
  <c r="BG152" i="32"/>
  <c r="AV152" i="32"/>
  <c r="AK152" i="32"/>
  <c r="Z152" i="32"/>
  <c r="BM152" i="32" s="1"/>
  <c r="BN152" i="32" s="1"/>
  <c r="BM34" i="32"/>
  <c r="BL34" i="32"/>
  <c r="BM33" i="32"/>
  <c r="BL33" i="32"/>
  <c r="BM32" i="32"/>
  <c r="BL32" i="32"/>
  <c r="BM31" i="32"/>
  <c r="BL31" i="32"/>
  <c r="BM30" i="32"/>
  <c r="BL30" i="32"/>
  <c r="BM29" i="32"/>
  <c r="BL29" i="32"/>
  <c r="BM28" i="32"/>
  <c r="BL28" i="32"/>
  <c r="BM27" i="32"/>
  <c r="BL27" i="32"/>
  <c r="BM26" i="32"/>
  <c r="BL26" i="32"/>
  <c r="BM25" i="32"/>
  <c r="BL25" i="32"/>
  <c r="BM24" i="32"/>
  <c r="BL24" i="32"/>
  <c r="BM23" i="32"/>
  <c r="BL23" i="32"/>
  <c r="BG56" i="31"/>
  <c r="AV56" i="31"/>
  <c r="N2" i="31" s="1"/>
  <c r="BM56" i="31"/>
  <c r="BN56" i="31" s="1"/>
  <c r="BM27" i="31"/>
  <c r="BL27" i="31"/>
  <c r="BM26" i="31"/>
  <c r="BL26" i="31"/>
  <c r="BM25" i="31"/>
  <c r="BL25" i="31"/>
  <c r="BM24" i="31"/>
  <c r="BL24" i="31"/>
  <c r="BM23" i="31"/>
  <c r="BL23" i="31"/>
  <c r="BM125" i="56" l="1"/>
  <c r="BN125" i="56" s="1"/>
  <c r="N2" i="56"/>
  <c r="BM104" i="47"/>
  <c r="BN104" i="47" s="1"/>
  <c r="BM77" i="50"/>
  <c r="BN77" i="50" s="1"/>
  <c r="BM38" i="46"/>
  <c r="BN38" i="46" s="1"/>
  <c r="BM50" i="51"/>
  <c r="BN50" i="51" s="1"/>
</calcChain>
</file>

<file path=xl/sharedStrings.xml><?xml version="1.0" encoding="utf-8"?>
<sst xmlns="http://schemas.openxmlformats.org/spreadsheetml/2006/main" count="14454" uniqueCount="3877">
  <si>
    <t>Versión</t>
  </si>
  <si>
    <t>Fecha</t>
  </si>
  <si>
    <t>Descripción</t>
  </si>
  <si>
    <t>Versión 1</t>
  </si>
  <si>
    <t>Se consolida el informe por parte de la Oficina Asesora de Planeación a partir de la información generada por las 32 dependencias</t>
  </si>
  <si>
    <t>Área</t>
  </si>
  <si>
    <t>Avance</t>
  </si>
  <si>
    <t>Restante</t>
  </si>
  <si>
    <t>Peso</t>
  </si>
  <si>
    <t>Catedra UNESCO en Desarrollo del Niño</t>
  </si>
  <si>
    <t>Instituto para la Pedagogía, la Paz y el Conflicto Urbano - IPAZUD</t>
  </si>
  <si>
    <t>TOTAL</t>
  </si>
  <si>
    <t>Facultad Ciencias de la Salud</t>
  </si>
  <si>
    <t>Instituto de Lenguas de la Universidad Distrital - ILUD</t>
  </si>
  <si>
    <t>Valores</t>
  </si>
  <si>
    <t>Facultad de Medio Ambiente y Recursos Naturales</t>
  </si>
  <si>
    <t xml:space="preserve"> Avance</t>
  </si>
  <si>
    <t>Unidad de Publicaciones</t>
  </si>
  <si>
    <t xml:space="preserve">  Restante</t>
  </si>
  <si>
    <t>Oficina de Control Interno Disciplinario</t>
  </si>
  <si>
    <t>Oficina de Extensión</t>
  </si>
  <si>
    <t>Unidad de Actas Archivo y Microfilmación</t>
  </si>
  <si>
    <t>Facultad de Artes - ASAB</t>
  </si>
  <si>
    <t>Unidad de Relaciones Internacionales e Interinstitucionales</t>
  </si>
  <si>
    <t>Facultad de Ciencias Matemáticas y Naturales</t>
  </si>
  <si>
    <t>Facultad de Ingeniería</t>
  </si>
  <si>
    <t>Facultad Tecnológica</t>
  </si>
  <si>
    <t>Oficina de Control Interno</t>
  </si>
  <si>
    <t xml:space="preserve">Vicerrectoría Académica </t>
  </si>
  <si>
    <t>Oficina de Talento Humano</t>
  </si>
  <si>
    <t xml:space="preserve">Oficina de Bienestar Universitario </t>
  </si>
  <si>
    <t>Facultad de Ciencias y Educación</t>
  </si>
  <si>
    <t>Oficina de Investigaciones</t>
  </si>
  <si>
    <t>Oficina Asesora de Planeación</t>
  </si>
  <si>
    <t>Oficina de Registro y Control Académico</t>
  </si>
  <si>
    <t>Oficina de Infrastructura</t>
  </si>
  <si>
    <t>Unidad Biblioteca</t>
  </si>
  <si>
    <t>Rectoría</t>
  </si>
  <si>
    <t>Oficina Asesora de Tecnologías e Información</t>
  </si>
  <si>
    <t>Oficina Financiera</t>
  </si>
  <si>
    <t>Vicerrectoría Administrativa y Financiera</t>
  </si>
  <si>
    <t>Unidad de Quejas, Reclamos y Atención al Ciudadano</t>
  </si>
  <si>
    <t>Oficina de Contratación</t>
  </si>
  <si>
    <t>Secretaría General</t>
  </si>
  <si>
    <t>Oficina Asesora de Jurídica</t>
  </si>
  <si>
    <t>RECTORIA</t>
  </si>
  <si>
    <t>Seleccione el periodo:</t>
  </si>
  <si>
    <t>Trimestre III</t>
  </si>
  <si>
    <t xml:space="preserve">Para la vigencia 2024, la Rectoría, estructuró su plan de acción a través de 13 actividades generales y 24 metas e indicadores. En el presente informe se consolidan los avances cuantitativos reportados por la Unidad durante el 3 trimestre. De acuerdo con los resultados, el nivel de avance del Plan de Acción de la dependencia es del 77%. En ese sentido, desde la Oficina Asesora de Planeación se establece la siguiente recomendación:
Las actividades 2 y 4 no presentan avances significativos. Se recomienda realizar acciones de manera que se garantice el cumplimiento de las metas establecidas para la vigencia.
</t>
  </si>
  <si>
    <t>Cumplimiento General Plan de Acción 2024 - RECTORIA</t>
  </si>
  <si>
    <t>Gráfica</t>
  </si>
  <si>
    <t>Armonización PED</t>
  </si>
  <si>
    <t>Armonización Plan Indicativo</t>
  </si>
  <si>
    <t>No.</t>
  </si>
  <si>
    <t>Pon.</t>
  </si>
  <si>
    <t>Periodo de ejecución</t>
  </si>
  <si>
    <t>Actividad General</t>
  </si>
  <si>
    <t>Indicador asociado</t>
  </si>
  <si>
    <t>Fórmula del Indicador</t>
  </si>
  <si>
    <t>Meta</t>
  </si>
  <si>
    <t>Tipo de Unidad</t>
  </si>
  <si>
    <t>Trimestre I</t>
  </si>
  <si>
    <t>Trimestre II</t>
  </si>
  <si>
    <t>Trimestre IV</t>
  </si>
  <si>
    <t>Cumplimiento</t>
  </si>
  <si>
    <t>Lineamiento</t>
  </si>
  <si>
    <t>Estrategias</t>
  </si>
  <si>
    <t>Ejes transformadores</t>
  </si>
  <si>
    <t>Lineamientos de acción</t>
  </si>
  <si>
    <t>Reporte de avance</t>
  </si>
  <si>
    <t>Dificultades</t>
  </si>
  <si>
    <t>Numerador del Periodo</t>
  </si>
  <si>
    <t>Denominador del Periodo</t>
  </si>
  <si>
    <t>Indicador del Periodo</t>
  </si>
  <si>
    <t>Numerador Acumulador</t>
  </si>
  <si>
    <t>Denominador Acumulador</t>
  </si>
  <si>
    <t>Indicador Acumulado</t>
  </si>
  <si>
    <t>Cumplimiento por meta</t>
  </si>
  <si>
    <t>Brecha</t>
  </si>
  <si>
    <t>Cumplimiento por actividad</t>
  </si>
  <si>
    <t>No aplica Lineamiento</t>
  </si>
  <si>
    <t>No seleccionado</t>
  </si>
  <si>
    <t>Eje transformador 2</t>
  </si>
  <si>
    <t>Toda la vigencia</t>
  </si>
  <si>
    <t>Formular acciones o estrategias relacionadas con la planeación estratégica institucional, que propendan por la mejora del funcionamiento misional de la institución y el desempeño de sus diferentes áreas.</t>
  </si>
  <si>
    <t>Avance acciones</t>
  </si>
  <si>
    <t>( Acciones desarrolladas / acciones propuestos a desarrollar  ) *100%</t>
  </si>
  <si>
    <t>Porcentaje</t>
  </si>
  <si>
    <t>Evaluación del plan indicativo, temáticas prioritarias y lineamientos de acción en avance critico - propuesta de ajuste y actualizacion al PI Creación y remisión de plan de acción del despacho 2024 Participación activa programa PITEAS Revisiòn , seguimiento y analisis de los informes remitidos al despacho de manera periodida informes control interno , informe SSGT , informe Quejas, Reclamos y atencion al ciudadano Acompañamiento, seguimiento de compromisos del Consejo Superior Universitario, Consejo de gestiòn, consejo academico, consejo de gestion y desempeño institucional , comisiones del CSU, consejo presupuestal y financiero, y demas instancias de participacion institucional (aproo en la construccion de la agenda estrategica CSU y a la consolidacion y presentacion de las diferentes propuestas, politicas y acuerdos tratados en algunas instancias).</t>
  </si>
  <si>
    <t>Falta de lineamiento claros y definidos en algunos informes solicitados por instancias de alta gerencia o decision Dificultad en coordinacion de agendas para el avance rapido de la modificacion al plan indicativo "Dificultad en coordinacion de agendas para el avance rapido de la modificacion al plan indicativo.</t>
  </si>
  <si>
    <t>En el segundo trimestre de la vigencia se realizaron jornadas de actualizacion  del plan indicativo, temáticas prioritarias y lineamientos de acción en avance criticos, ademas de acompanar las reuniones semanales de directivos en las que se socializan y generan compromisos a partir de metas rezagadas de PI. Se participo activamente en el programa PITEAS, se realizo la revisiòn , seguimiento y analisis de los informes remitidos al despacho de manera periodica informes control interno , informe Quejas, Reclamos y atencion al ciudadano.
Por otro lado se hace acompañamiento y seguimiento de compromisos del Consejo Superior Universitario, Consejo de gestiòn, consejo academico, consejo de gestion y desempeño institucional , comisiones del CSU, consejo presupuestal y financiero, y demas instancias de participacion institucional (apoyo en la consolidacion y presentacion de las diferentes propuestas, politicas y acuerdos tratados en algunas instancias).</t>
  </si>
  <si>
    <t xml:space="preserve">Dicifultades de programacion de agendas </t>
  </si>
  <si>
    <t>En el tercer trimestre de la vigencia se realizaron reuniones semanales con directivos para revisar temáticas prioritarias y lineamientos de acción en avance criticos del Plan Indicativo asi como acciones de avance de los rezagos. Se participo activamente en el programa PITEAS, se realizo la revisiòn , seguimiento y analisis de los informes remitidos al despacho de manera periodica informes control interno , informe Quejas, Reclamos y atencion al ciudadano.
Se apoya la recoleccion de evidencias para realizar el seguimiento del PI a primer semestre 2024 por la OAP, se analizan nuevos ajustes y cambios a PI. 
Se asiste a las reuniones realizadas por la OAP sobre el plan de mejoramiento institucional sobre todo en lo correspondiente a la fuente de mejora numero 9 creacion del observatorio de innovacion el cual esta siendo liderado por la rectoria y la accion de mejora 12 correspondiente a la reforma y sus avances en la institucion. 
Evaluacion y seguimiento del brief semanal con informacion de logros de las diferentes dependencias administrativas, y se realizan los informes correpsondiente al consejo superior univeritario y a demas documentos en lo referente al despacho con entidades externas.
Por otro lado se hace acompañamiento y seguimiento de compromisos del Consejo Superior Universitario, Consejo de gestiòn, consejo academico, consejo de gestion y desempeño institucional , comisiones del CSU, consejo presupuestal y financiero, y demas instancias de participacion institucional (apoyo en la consolidacion y presentacion de las diferentes propuestas, politicas y acuerdos tratados en algunas instancias).</t>
  </si>
  <si>
    <t xml:space="preserve">Dificultades de agenda 
Demoras en recibir informacion de las areas pertinentes para consolidar informes </t>
  </si>
  <si>
    <t/>
  </si>
  <si>
    <t>Porcentaje de cumplimiento de las metas del proyecto</t>
  </si>
  <si>
    <t>(% de avance de las metas / total de las metas)</t>
  </si>
  <si>
    <t>Eje transformador 1</t>
  </si>
  <si>
    <t>Formular, estructurar, ejecutar y gestionar  proyectos  a financiar con fuentes externas, alianzas, convenios, cooperaciones, planes y otros, enmarcado en el seguimiento y control de proyectos estratégicos, catalogados por el despacho como especiales y de alto impacto para la Universidad Distrital Francisco José de Caldas.</t>
  </si>
  <si>
    <t>Porcentaje de efectividad de recursos gestionados.</t>
  </si>
  <si>
    <t>(Cantidad de recursos apropiados / Cantidad de Recursos Gestionados) * 100</t>
  </si>
  <si>
    <t>Participación en reuniones informativas sobre procesos de financiación con el gobierno de Estados Unidos. Se realiza la formulación de un proyecto para SGR Distrito Capital y se hace la revisión y seguimiento a 17 proyectos SGR presentados a la Secretaría de Planeación Distrital . Adicionalmente se hace el acompañamiento a la OAP para la legalización del Banco de Proyectos de la UD
Consolidación, revisión y seguimiento a diecisiete propuestas de proyectos a financiar con Sistema General de Regalías vigencia 2024.</t>
  </si>
  <si>
    <t>Al no tener reglamentado el BPUD se dificulta la consolidación de proyectos en el Banco, bajo unas líneas claras.
Debido a los tiempos de convocatoria, de envío de las propuestas y de contratación de los profesionales encargados, no fue posible realizar seguimiento y acompañamiento a la presentación de propuestas.</t>
  </si>
  <si>
    <t>Se gestiona y se hace acompañamiento a la Formulación del PIC 2024 y se plantean 8 proyectos por valor de $5.133.227.148, asociados al fortalecimiento de la calidad de la IES y su pertinencia frente a la ampliación de cobertura.  Se gestionan recursos ante el MEN para fortalecer la infraestructura física de Salud , CMN y ASAB  Se gestionan recursos del Sistema General de Regalias, los cuales se vienen  gestando mediante las mesas públicas de planeación y participación del SGR, donde se presentan las iniciativas susceptibles de ser financiados.
Durante el segundo trimestre de 2024 se avanzó en la estructuración de los proyectos asociados con la implementación de los Observatorios de Derechos Humanos y Asuntos de Género y Diversidades Sexuales, así como en el relacionado con el fortalecimiento de la oferta deportiva, en todas sus modalidades, en la UDFJC.</t>
  </si>
  <si>
    <t>Nivel de madurez de los proyectos en fase 1, toda vez que la mayoría están en ideación y la SDP priorizará proyectos Fase 3.
Cambio de Ministro de Educación y equipo directivo, lo cual frena los proyectos y se pierde el avance y gestión alcanzada ante este estamento
Tiempos de aprobación y puesta en marcha de la Política de Derechos Humanos de la UDFJC y de la Política de Política de Género y Diversidades Sexuales de la UDFJC, en la cual se incluye la implementación de los Observatorios mencionados </t>
  </si>
  <si>
    <t>Se finaliza la  Formulación del PIC 2024 y aprueba por el CSU, 8 proyectos por valor de  $5.133.227.148, asociados al fortalecimiento de la calidad de la IES y su pertinencia frente a la ampliación de cobertura.
Se gestionan recursos ante el MEN para fortalecer la infraestructura física de Salud , CMN y ASAB, para lo cual se consolida información base para socializar por parte del Rector con el Ministerio, toda vez que solicitan diseños detallados y se debe persuadir al MEN que se requieren los recursos incluyebdo la fase de diseños.
Se gestionan recursos del Sistema General de Regalias, los cuales se vienen gestando mediante las mesas públicas de planeación y participación del SGR, donde se presentan las iniciativas susceptibles de ser financiados 
Se realiza la validación y despuración de proyectos con Atenea para perfilar los proyectos  a ser financiados en el marco del plan de desarrollo Distrital " Bogotá Camina Seguira" (CIIA, TICs, Infraestructura Física, Cobertura, Bienestar), por valor aproximado de $100.000.000.000 para el periodo 2025 a 2032. Adikcionalmente a raíz de esta gestión, Atenea hace el anuncio en el encuentro de Bogotá Científica, que la UD será la Universidad ANCLA para el Centro de Investigaciones de I+D+I de Bogotá
Se gestiona y materializa la alianza con SENATEC para el desarrollo de cursos gratuitos a través de Cursera  para toda la comunidad educativa de la UD 
Seguimiento a los  proyectos para SGR Distrito Capital y se revisa y asesora a la OAP con lo cual se  legaliza el Banco de Proyectos de la UD</t>
  </si>
  <si>
    <t xml:space="preserve">1. Nivel de madurez de los proyectos en fase 1, toda vez que la mayoría estan en ideación y la SDP priorizará proyectos Fase 3
2. Cambio de Ministro de Educación y equipo directivo, lo cual frenan los proyectos y se pierde el avance y gestión alcanzada an te este estamento
3. Al no tener reglamentado el BPUD se dificulta la consolidación de proyectos en el Banco, bajo unas líneas claras </t>
  </si>
  <si>
    <t>Lineamiento Estratégica 1</t>
  </si>
  <si>
    <t>Meta Estratégica 2</t>
  </si>
  <si>
    <t>Porcentaje de Alianzas o convenios gestionados</t>
  </si>
  <si>
    <t xml:space="preserve">Convenios o alianzas gestionadas </t>
  </si>
  <si>
    <t>Unidad</t>
  </si>
  <si>
    <t xml:space="preserve">Porcentaje de Proyectos Gestionados </t>
  </si>
  <si>
    <t>(No de proyectos gestionados/ No de proyectos por gestionar en la vigencia) * 100</t>
  </si>
  <si>
    <t>Lineamiento Estratégico 5</t>
  </si>
  <si>
    <t> Meta Estratégica 36</t>
  </si>
  <si>
    <t>Trimestre 1</t>
  </si>
  <si>
    <t>Liderar la estrategia de Rendición de Cuentas 2023</t>
  </si>
  <si>
    <t>Tasa de incremento</t>
  </si>
  <si>
    <t>(Asistentes audiencia rendición de cuentas vigencia 2023 - Asistencia audiencia rendición de cuentas vigencia 2022)/ asistencia audiencia rendición de cuentas vigencia 2022</t>
  </si>
  <si>
    <t>Se apoyo el desarrollo de la programación, reuniones de alistamiento de  las diferentes jornadas: los Talleres de Diálogo de las Facultades de Ingeniería, Ciencias y Educación, Ciencias, Matemáticas y Naturales (marzo 6 de 2024) , Artes, Medio Ambiente y Recursos Naturales, Tecnológica (marzo 7 de 2024), y la Audiencia Pública de Rendición de Cuentas, presidida por el señor Rector y su Equipo Directivo, la cual fue desarrollados de manera presencial y virtual simultáneamente (14 de marzo) Se relabora  la ppt del despacho rendicion de cuentas.</t>
  </si>
  <si>
    <t xml:space="preserve">Ninguna </t>
  </si>
  <si>
    <t>La audiencia de rendición de cuentas y los talleres de dialogo por Facultades se desarrollaron durante el primer trimestre de 2024 (marzo 2024)</t>
  </si>
  <si>
    <t>Realizado en trimestre I - 2024</t>
  </si>
  <si>
    <t> Meta Estratégica 37</t>
  </si>
  <si>
    <t xml:space="preserve">Liderar la propuesta de la política de comunicaciones de la UD y demás acciones que conduzcan al posicionamiento externo e interno de la imagen de la Universidad Distrital Francisco José de Caldas. articulando los procesos relacionados para gestionar las comunicaciones a nivel institucional </t>
  </si>
  <si>
    <t>Cumplimiento hoja de ruta Política de Comunicaciones de la Universidad</t>
  </si>
  <si>
    <t>( Acciones desarrolladas de la hoja de ruta/ Acciones establecidas en la hoja de ruta de la Política) * 100</t>
  </si>
  <si>
    <t>En el primer trimestre de este año no se evidencio ningún avance; por lo tanto, se continúa a la espera de la aprobación de la presentación con los ajustes sugeridos por el señor Rector para su posterior envío a la Secretaría General para que sea remitido a los consejeros que hacen parte de la comisión primera del CSU. Cabe resaltar, que el documento del proyecto de acuerdo de la Política de Comunicaciones ya se encuentra aprobado por el Rector y los Consejeros no realizaron sugerencias al respecto.
A continuación, recordamos las 10 etapas de la hoja de ruta de la Política de Comunicaciones:
1. Reuniones de los líderes de comunicaciones de la Universidad Distrital Francisco José de Caldas para el diseño de la Política.
2. Socialización del documento borrador ante las directivas.
3. Arreglo del documento final del Acuerdo.
4. Aprobación por parte de la oficina de Planeación y Jurídica.
5. Presentación ante la Asamblea Universitaria.
6. Realización de los documentos solicitados por la Secretaria General.
7. Entrega de los documentos a la Secretaria General para ser enviados a los consejeros de la Comisión Primera.
8. Presentación ante la Comisión Primera del Consejo Superior para su aprobación.
9. Presentación ante la plenaria del Consejo Superior para su aprobación.
10. Implementación de la Política de Comunicaciones en la Universidad Distrital.</t>
  </si>
  <si>
    <t>NINGUNA</t>
  </si>
  <si>
    <t xml:space="preserve">El jueves 11 de abril se recibió Documento por WhatsApp desde Rectoría, se realizaron las modificaciones el viernes 12 y se envío nuevamente a Secretaria General por correo electrónico y ese mismo día enviaron el acta de la comisión primera donde están las observaciones hechas por los consejeros. El mismo viernes la Secretaria General devuelve por no incluir las observaciones realizadas, de las cuales no se tenía conocimiento ya que dicha acta fue enviada de manera no formal, después de enviar los documentos se realizaron las modificaciones.
El día 22 de mayo programan para presentar la Política ante la comisión primera del CSU, por temas de tiempo no se alcanza a pasar y nos citan nuevamente para el 27 de mayo y luego para el 5 de junio donde finalmente es aprobada por los consejeros de la Comisión Primera del CSU. 
El 20 de junio es presentada ante el CSU en pleno y no es aprobada. Se están realizando las modificaciones sugeridas.
</t>
  </si>
  <si>
    <t>El no recibir la retroalimentación a tiempo para la realización de cambios sugeridos.</t>
  </si>
  <si>
    <t>En la sesión 008 de 2024 del Consejo Superior Universitario, sesión ordinaria presencial llevada a cabo en la Secretaria de Educación de Bogotá se aprueba el Acuerdo “Por medio del cual se adopta la Política de Comunicaciones”; con la salvedad que se deben adicionar unas recomendaciones dadas por los consejeros de la Comisión Primera y pasar nuevamente por sesión de la Comisión Primera para verificar los cambios, al realizar dichos cambios y ser escuchados en la Comisión primera, el representante suplente de los Egresados no acepto los cambios y se esta a la espera de una nueva sesión donde asista el representante principal de los Egresados.</t>
  </si>
  <si>
    <t>Ninguna</t>
  </si>
  <si>
    <t>Población alcanzada</t>
  </si>
  <si>
    <t>(Población alcanzada  / Población objetivo )*100</t>
  </si>
  <si>
    <t>-</t>
  </si>
  <si>
    <t> Meta Estratégica 13</t>
  </si>
  <si>
    <t>Eje transformador 4</t>
  </si>
  <si>
    <t>Realizar control y seguimiento a los recursos de inversión de la Universidad Distrital, así como el acompañamiento a la estructuración y ajuste de los proyectos de dicha fuente</t>
  </si>
  <si>
    <t xml:space="preserve">Cierre de proyectos </t>
  </si>
  <si>
    <t>( Proyectos cerrados/ proyectos a cerrar )*100</t>
  </si>
  <si>
    <t>A final de marzo se ejecutó el 9% del presupuesto de inversión de la Universidad (Estampilla UD y Prounal) para 2024. Dado que a mayo 31 se termina el cuatrenio e inicia un nuevo plan de desarrollo 2024-2028, se ha tenido que acompañar varias reuniones de la OAP y los gestores de los proyectos para hacer seguimiento y promover la ejecución.
Respecto a la Formulación de los nuevos proyectos de inversión se hicieron reuniones cuyo resultado fue la circular 008 de 2024 sobre los ""Lineamientos para la formulación de proyectos en el marco de la Armonización Presupuestal UD 2024"", así mismo se acompañó una reunión en la SED, en la cual se nos informó el recurso disponible y de la cual se estableció la meta para el Plan Distrital de Desarrollo para el nuevo cuatrenio. Respecto a la armonización, se realizaron varias sesiones de acompañamiento y se gestionó una reunión con el señor Rector para definir los resposables de la planeación de cada línea. Se redujo el numero de lineas atendiendo las disposiciones del señor Rector y las leyes 1825 y 1697. igualmente se estableció el cronograma de armonización dentro del cual se destinan 6 semanas para la planeación de los nuevos proyectos por parte de las áreas.
"En cuanto al acompañamiento a diversos proyectos relacionados con recursos de inversión y demás gestiones de la Rectoria a continuación menciono los items gestionados: 1) Propuesta de nuevo Doctorado en Comunicación – Educación y Culturas Digitales: Cubierto con recursos de inversión 2023, pero en el mes de enero 2024 se recibieron los entregables (registro calificado y estudio de viabilidad financiera) para comenzar el transito de aprobación. 2) Política de Gratuidad del Gobierno Nacional. Se generaron reuniones con planeación y financiera para establecer la hoja de ruta. Se genero una respuesta al MEN, un acta de compromisos, se gestionó una encuesta de caracterización de estuidnates con la OATI y se solicitó el cargue de la información solicitada por el MEN en el SNIES. 3) Reglamento unificado para los Doctorados de la UD. Se revisaron los reglamentos de los doctorados existentes y se elaboró el borrador para un reglamento unificado. 4) Se realizaron reuniones con la Vicerrectora Académica y el Area de Admisiones para establecer los primeros pasos y asignación de funciones de acuerdo a lo establecido en el Acuerdo 013 de 2023, Resolución 242 de 2023, Resolución 01 de 2024, comparadas con las funciones de los Secretarios Academicos de Facultades (Acuerdo 04 de 1996) y con las labores de los asistentes académicos de los programas de pregrado y posgrado. 5) Se gestionó el acompañamiento a un proyecto específico de regalias del I3+ (se logró apoyo de actores institucionales para escuchar necesidades del proyecto). 6) Operación y funcionamiento del Banco de Proyectos de la Universidad Distrital (BPUD). Se acompañó, revisó y aportó en la elaboración de la Resolución que se espera que apruebe la operación del BPUD respecto a proyectos de inversión y de regalias. 7) Se acompañó al Doctorado en Ingeniería en el proceso de legalización de una donación de un equipo de telecomunicaciones 5G por parte de la multinacional china ZTE. Aunque ya existe la intención clara y firmada de ZTE aún se encuentra en revisión documental por parte de la Oficina de Contrataciones de la UD. 8) En atención a la solicitud 2024-EE-081051 sobre la ejecución anual de los recursos de Estampilla Pro Universidad Nacional y demás universidades estatales, girados en la vigencia 2023, se elaboró un oficio para solicitar a Planeación, Financiera, Presupuesto y Secretaría Gral remitir respuesta y soportes. Actividad en desarrollo.</t>
  </si>
  <si>
    <t xml:space="preserve">Baja ejecución por inicio tardío de actividades en cada una de las dependencias ejecutoras en 2024
Calendario de armonización muy ajustado, pero factible.
</t>
  </si>
  <si>
    <t>A junio se ejecutó el 30,02% del presupuesto de inversión de la Universidad (Estampilla UD y Prounal) para 2024. Vale la pena aclarar que la mayoría de los proyectos sobrepasaron el 80% de la ejecución, pero 2 de los proyectos más grandes (laboratorios e infraestructura) tan solo tuvieron un 6% y un 3% respectivamente, razón por la cual el porcentaje total de ejecución se muestra bajo. Dado al inicio del nuevo plan de desarrollo 2024-2027 "Bogotá Camina Segura", la ejecución se realizó hasta mayo 30 de 2024, y durante los meses de mayo y junio se adelantó el proceso de planeación de metas y actividades para el nuevo cuatrenio, y el proceso de armonización.
Para dichos procesos se ha tenido que acompañar varias reuniones de la OAP y los gestores de los proyectos, junto a presentación de los proyectos frente a rectoría y autoridades académicas, se lograron cerrar 12 de 12 proyectos para la presente vigencia. 
Respecto a la Formulación de los nuevos proyectos de inversión, una vez se publicó la circular 008 de 2024 sobre los "Lineamientos para la formulación de proyectos en el marco de la Armonización Presupuestal UD 2024", se acompañaron las reuniones de la OAP sobre la metodología MGA, la elaboración de los proyectos y la presentación de los mismos al señor rector y a las directivas de la Universidad.
Sobre el proceso de armonización, se atendieron las disposiciones del señor Rector y las leyes 1825 y 1697, se acompañó la planeación y en el mes de junio inició el proceso de registro de recursos a armonizar para 2024.
En cuanto al acompañamiento a diversos proyectos relacionados con recursos de inversión y demás gestiones de la Rectoria a continuación menciono los items gestionados:
1) Propuesta de nuevo Doctorado en Comunicación – Educación y Culturas Digitales: Cubierto con recursos de inversión 2023, pero en el mes de enero 2024 se recibieron los entregables (registro calificado y estudio de viabilidad financiera) para comenzar el transito de aprobación.
2) Política de Gratuidad del Gobierno Nacional. Se generaron reuniones con planeación y financiera para establecer la hoja de ruta. Se genero una respuesta al MEN, un acta de compromisos, se gestionó una encuesta de caracterización de estuidnates con la OATI y se solicitó el cargue de la información solicitada por el MEN en el SNIES.
3) Reglamento unificado para los Doctorados de la UD. Se revisaron los reglamentos de los doctorados existentes y se elaboró el borrador para un reglamento unificado.
4) Se realizaron reuniones con la Vicerrectora Académica y el Area de Admisiones para establecer los primeros pasos y asignación de funciones de acuerdo a lo establecido en el Acuerdo 013 de 2023, Resolución 242 de 2023, Resolución 01 de 2024, comparadas con las funciones de los Secretarios Academicos de Facultades (Acuerdo 04 de 1996) y con las labores de los asistentes académicos de los programas de pregrado y posgrado.
5) Se gestionó el acompañamiento a un proyecto específico de regalias del I3+ (se logró apoyo de actores institucionales para escuchar necesidades del proyecto).
6) Operación y funcionamiento del Banco de Proyectos de la Universidad Distrital (BPUD). Se acompañó, revisó y aportó en la elaboración de la Resolución de la operación del BPUD.
7) Se acompañó al Coordinador del Doctorado en Ingeniería en el proceso de legalización de una donación de un equipo de telecomunicaciones 5G por parte de la multinacional china ZTE. En espera de revisión juridica y de contrataciones.
8) En atención a la solicitud 2024-EE-081051 sobre la ejecución
anual de los recursos de Estampilla Pro Universidad Nacional y demás universidades estatales, girados en la
vigencia 2023, se elaboró un oficio para solicitar a Planeación, Financiera, Presupuesto y Secretaría Gral remitir respuesta y soportes. Actividad terminada.
9) Se revisó el procedimiento de aprobación a proyectos de regalias, se propusieron cambios a la OAP.</t>
  </si>
  <si>
    <t>Baja ejecución de los proyectos de Laboratorios e Infraestructura
Calendario de armonización muy ajustado, pero factible.</t>
  </si>
  <si>
    <t xml:space="preserve">A finales de agosto ya se cuenta con el presupuesto de inversión armonizado, motivo por el cual se presenta la ejecución del nuevo plan de desarrollo 2024-2027 "Bogotá Camina Segura". Obviamente, la ejecuón presenta un bajo índice, dado que el presupuesto armonizado fué el que no se ejecutó en el plan de desarrollo anterior, presentado al mes de junio, en el cual se tenía una ejecución del 30,02% . Vale la pena aclarar que para dicha ejecución (en junio) la mayoría de los proyectos sobrepasaron el 80% de la ejecución, pero 2 de los proyectos más grandes (laboratorios e infraestructura) tan solo tuvieron un 6% y un 3% respectivamente y el recurso NO EJECUTADO fué el que se armonizó.
Dado que durante el mes de julio y agosto se terminó la gestión de armonización, aprobación del nuevo plan de adquisiciones por parte del CSU y el registro del recurso armonizado en las plataformas distritales de planeación, por eso tan solo vemos una ejecución del 0,14% al 30 de agosto del nuevo plan de desarrollo 2024-2027 "Bogotá Camina Segura".Para dicho proceso de armonización y aprobación se ha acompañano a la OAP, y a las unidades ejecutoras para que se planeara adecuedamente el recurso.
Respecto al cierre de los proyectos de inversión del anterior plan de desarrollo "un nuevo contrato social y ambiental para la Bogota del siglo XXI"  se cerraron todos los proyectos exitosamente. Así mismo se formularon y armonizaron los nuevos proyectos dentro del plan de desarrollo "Bogotá Camina Segura", todo gracias al acompañamiento del Asesor Lider de la Rectoría y a las disposiciones del señor Rector y las leyes 1825 y 1697.
En cuanto al acompañamiento a diversos proyectos relacionados con recursos de inversión y demás gestiones de la Rectoria a continuación menciono los items gestionados:
1) Propuesta de nuevo Doctorado en Comunicación – Educación y Culturas Digitales: Cubierto con recursos de inversión 2023, pero en el mes de enero 2024 se recibieron los entregables (registro calificado y estudio de viabilidad financiera) para comenzar el transito de aprobación.
2) Política de Gratuidad del Gobierno Nacional. Se generaron reuniones con planeación y financiera para establecer la hoja de ruta. Se genero una respuesta al MEN, un acta de compromisos, se gestionó una encuesta de caracterización de estuidnates con la OATI y se solicitó el cargue de la información solicitada por el MEN en el SNIES.
3) Reglamento unificado para los Doctorados de la UD. Se revisaron los reglamentos de los doctorados existentes y se elaboró el borrador para un reglamento unificado. Se revisó y sugirieron cambios en el Reglamento del Doctorado en Ambiente e Ingeniería Sostenible.
4) Se realizaron reuniones con la Vicerrectora Académica y el Area de Admisiones para establecer los primeros pasos y asignación de funciones de acuerdo a lo establecido en el Acuerdo 013 de 2023, Resolución 242 de 2023, Resolución 01 de 2024, comparadas con las funciones de los Secretarios Academicos de Facultades (Acuerdo 04 de 1996) y con las labores de los asistentes académicos de los programas de pregrado y posgrado.
5) Se gestionó el acompañamiento a un proyecto específico de regalias del I3+ (se logró apoyo de actores institucionales para escuchar necesidades del proyecto).
6) Operación y funcionamiento del Banco de Proyectos de la Universidad Distrital (BPUD). Se acompañó, revisó y aportó en la elaboración de la Resolución de la operación del BPUD.
7) Se acompañó al Coordinador del Doctorado en Ingeniería en el proceso de legalización de una donación de un equipo de telecomunicaciones 5G por parte de la multinacional china ZTE. </t>
  </si>
  <si>
    <t>Baja ejecución del nuevo plan de desarrollo 2024-2027 "Bogotá Camina Segura", dado que se tomaron los tiempos requeridos de formulación - aprobación - registro de dicho plan. Por tanto no hubo ejecución durante junio, julio y parte de agosto.
Se cuenta con un tiempo corto para ejecutar el recurso restante por parte de los proyectos de Laboratorios e Infraestructura, lo cual es critico.</t>
  </si>
  <si>
    <t xml:space="preserve">Formulación de nuevos proyectos y ajustes </t>
  </si>
  <si>
    <t>( No. de proyectos formulados y/o ajustados/ proyectos del rubro de inversión por formular y/o ajustar)*100</t>
  </si>
  <si>
    <t xml:space="preserve">Mecanismos de articulación generados </t>
  </si>
  <si>
    <t>(No. de acciones, estrategias o informes generados en relacion a proyectos de inversión o su mejora en ejecucion /  acciones, estrategias o informes a desarrollar en relacion a proyectos de inversión o su mejora en ejecución) * 100</t>
  </si>
  <si>
    <t> Meta Estratégica 40</t>
  </si>
  <si>
    <t xml:space="preserve">Hacer seguimiento y control a los cambios derivados de la actualización de la planta administrativa de la Universidad de acuerdo con los roles y responsabilidades establecidos para la Rectoría, así como apoyar desde la alta dirección los lineamientos del CSU y demás relacionados a la reforma Universitaria  </t>
  </si>
  <si>
    <t>Avance de los informes, documentos técnicos o planes y propuestas formulados en relación la actualización de planta y/o la reforma UD</t>
  </si>
  <si>
    <t>( informes, documentos técnicos o planes y propuestas formulados en relación a la actualización de planta o la reforma UD /informes, documentos técnicos o planes y propuestas formulados en relación a la actualización de planta y/o la Reforma UD definidos)*100</t>
  </si>
  <si>
    <t>1. Durante el primer trimestre de 2024, producto de la Comisión de Seguimiento a la puesta en marcha de los Acuerdos 013 y 015 del CSU, se materializo la sanción mediante acto administrativo de uno de los tres productos establecidos en dicho proceso: A.  Expedición del nuevo Manual de Funciones. 2. Se culmina y radica ante el CSU el documento propuesta de Estatuto de Planta Administrativa 3, Elaboración y publicación de las circulares de rectoría 001,002 y 003 de enero de 2024 Reunión con los decanos y los grupos detrabajo para seguir los lineamiento y directrices de las circulares 001,002 y 003 de enero de 2024 emitidas por la rectoría 4. Consecución de recursos y conformación del grupo de comunicaciones de la UD Reunión con la OATI para definir modelos de servicio a las dependencias 5, Acompañamiento elaboración Procesos y Procedimientos de las nuevas oficinas 6, Acompañar el proceso de provisión de cargas 7, Seguimiento estudio de Cargas (Inicio de contrato).</t>
  </si>
  <si>
    <t>1. Comprensión del proceso de ajuste al manual por parte de algunos miembros de agremiaciones sindicales. 2, Demoras e acoger lso cambios en los planes de accion y rubros asignados</t>
  </si>
  <si>
    <t>Durante el segundo trimestre de 2024, producto de la puesta en marcha de los Acuerdos 013 y 015 del CSU, se realizaron los primeros nombramientos segun las postulaciones y vancantes definitivas determinadas para la posibilidad de ascensos y encargos, realizando la autoevaluacion, los cambios de actos y creacion de actos administrativos necesarios para los nombramientos y encargos 2. Acompañamiento elaboración Procesos y Procedimientos de las nuevas oficinas 3. Seguimiento estudio de Cargas (Contrato U. Pamplona). 4. Presentencion y compilacion de los informes de balance de necesidades de las facultades atentiendo a las distribucion de la reforma</t>
  </si>
  <si>
    <t>• Coordinacion de las agendas institucionales para desarrollar las reuniones de trabajo que se requieren.</t>
  </si>
  <si>
    <t>Durante el tercer trimestre de 2024, producto de la puesta en marcha de los Acuerdos 013 y 015 del CSU, se avanzo en los nombramientos segun las postulaciones y vancantes definitivas determinadas para la posibilidad de ascensos y encargos, realizando la autoevaluacion, los cambios de actos y creacion de actos administrativos necesarios para los nombramientos y encargos 2. Acompañamiento elaboración Procesos y Procedimientos de las nuevas oficinas 3. Seguimiento estudio de Cargas (Contrato U. Pamplona). 4. Se realiza el Acompańamiento a la estructuracion de la oficina de registro y control 5. se realiza la revision linamientos presupuestales 2025 6. Solicitud  de mesas de trabajo resultados control de cambios</t>
  </si>
  <si>
    <t>coordinacion de las agendas institucionales para desarrollar las reuniones de trabajo que se requieren</t>
  </si>
  <si>
    <t> Meta Estratégica 35</t>
  </si>
  <si>
    <t>Tramitar de manera oportuna las acciones relacionadas con la gestión administrativa de la Rectoría.</t>
  </si>
  <si>
    <t>Respuesta oportuna de requerimientos</t>
  </si>
  <si>
    <t>(Requerimientos atendidos oportunamente / requerimientos recibidos)*100</t>
  </si>
  <si>
    <t>1. Revisión diaria del correo electrónico rectoria@udistrital.edu.co 2. Radicación de correos electrónicos y traslado a los funcionarios y contratistas de la Rectoría de acuerdo al trámite que se requiera. 3. Recepción de correos de asesores y profesionales de Rectoría, con instrucción de trámite. 4. Direccionar y gestionar los requerimientos asignados por el sistema distrital de quejas y soluciones SDQS a la Rectoría. 5. Envío de correos electrónicos trasladando o solicitando información a las distintas dependencias de la Universidad. 6. Seguimiento a los documentos evitando se queden sin tramite 7. Elaboración y/o revisión de resoluciones y demas actos administrativos y/o comunicaciones firmadas por el Señor Rector. 8. Revisión de contratos, otrosíes y otros documentos de contenido contractual previa firma por parte del Rector. 9. Traslado por competencia de los documentos precontracuales, contractuales y pos contractuales revisados y firmados por la rectoria. 10. Trámite de avances para viáticos de docentes y directivos que deben ser gestionados por la rectoría. 11. Revisión y trámite de solicitudes de pago de Contratos en los cuales el Rector es el Ordenador del Gasto. 12. Trámite de solicitudes de Certificados de Disponibilidad Presupuestal y Registros Presupuestales de acuerdo a lo requerido por las demás dependencias de la Universidad. 13. Reiteración de entrega de la información cuando está no es enviada dentro de los plazos establecidos por la rectoría. 14. Recopilación de la información y elaboración de respuestas para revisión y visto bueno del despacho del señor Rector. 15. Gestión de firmas y remisión de documentos para trámite. 16. Digitalización de documentos allegados y enviados de manera física a Rectoría (oficios, resoluciones y de demás documentos). 17. Envío a través del correo electrónico de las respuestas y demás documentos ya firmados por parte del rector a las respectivas dependencias, entidades o peticionarios. 18. Archivo de la información digital y cargue en el drive de los documentos firmados por la Rectoría. 19. Trámite de segunda instancia (sustanciación) en los casos que asi lo requieran en el marco de las funciones de Rectoría. 20. Ejercicio de la potestad de superioridad jerarquica de la Rectoría frente a los casos que asi lo requieran. 21.Revisión de caracter jurídico de los documentos que asi lo requieran.</t>
  </si>
  <si>
    <t>1. Demora en  la entrega de la información por parte de algunas dependencias. 2. Solicitudes vencidas, requerimientos sin tiempos mínimos de trámite y revisión. 3. Acumulación de trámites debido al alto volumen de información allegada 4. Volumen considerable de comunicaciones que requiere una dedicación exclusiva y demandante. 5. Dificultad continua con dependencias para la gestión de respuestas a su cargo, respuestas que no son de fondo, incompletas, no se asume la responsabilidad, delegación hacia arriba. 6. Archivos suministrados a la rectoría para el respectivo trámite, imcompletos y con falta de información sustancial. 7,Durante el periodo a evaluar no se cuenta aún con una plataforma o gestor documental y en consecuencia el control se adelanta bajo una matriz en excel que es muy útil, pero vulnerable dado que se diligencia de forma manual.</t>
  </si>
  <si>
    <t xml:space="preserve">1. Revisión diaria del correo electrónico rectoria@udistrital.edu.co y del Sistema integrado de solicitudes y trámites de la UD "IRIS"
2. Radicación de correos electrónicos y solicitud allegadas por el IRIS , traslado a los funcionarios y contratistas de la Rectoría de acuerdo al trámite que se requiera.
3. Recepción de correos de asesores y profesionales de Rectoría, con instrucción de trámite.
4. Direccionar y gestionar los requerimientos asignados por el sistema distrital de quejas y soluciones SDQS a la Rectoría.
5. Envío de correos electrónicos trasladando o solicitando información a las distintas dependencias de la Universidad
6. Seguimiento a los documentos evitando se queden sin tramite
7. Elaboración y/o revisión de resoluciones y demas actos administrativos y/o comunicaciones firmadas por el Señor Rector.
8. Revisión de contratos, otrosíes y otros documentos de contenido contractual previa firma por parte del Rector.
9. Traslado por competencia de los documentos precontracuales, contractuales y pos contractuales revisados y firmados por la rectoria. 
10. Trámite de avances para viáticos de docentes y directivos que deben ser gestionados por la rectoría.
11. Revisión y trámite de solicitudes de pago de Contratos en los cuales el Rector es el Ordenador del Gasto.
12. Trámite de solicitudes de necesidad, Certificados de Disponibilidad Presupuestal y Registros Presupuestales de acuerdo a lo requerido por las demás dependencias de la Universidad por medio de la plataforma Si Capital en simultáneo con el ERP - Sofía.
13. Reiteración de entrega de la información cuando está no es enviada dentro de los plazos establecidos por la rectoría.
14. Recopilación de la información y elaboración de respuestas para revisión y visto bueno del despacho del señor Rector.
15. Gestión de firmas y remisión de documentos para trámite. 
16. Digitalización de documentos allegados y enviados de manera física a Rectoría (oficios, resoluciones y de demás documentos).
17. Envío a través del correo electrónico de las respuestas y demás documentos ya firmados por parte del rector a las respectivas dependencias, entidades o peticionarios.
18. Archivo de la información digital y cargue en el drive de los documentos firmados por la Rectoría.
19. Trámite de segunda instancia (sustanciación) en los casos que asi lo requieran en el marco de las funciones de Rectoría.
20. Ejercicio de la potestad de superioridad jerarquica de la Rectoría frente a los casos que asi lo requieran.
21.Revisión de caracter jurídico de los documentos que asi lo requieran.
Ademas de lo descrito anteriormente durante el trimestre desde la rectoria se realiza seguimiento a plan de accion trimestre I - 2024 en el mes de abril y se realizo el informe del rector correspondiente a CSU de cada uno de los meses (abril, mayo y junio), se realiza acompañamiento a las respuestas emitidas informe preliminar e informe final asi como al plan de mejoramiento la auditoria contraloria cod. PAD 22 Gestion financiera y contable de la UD, y se solicita a control interno medianteoficio algunos informes en referencia a los resultados de dicha auditoria </t>
  </si>
  <si>
    <t xml:space="preserve">1. Demora en  la entrega de la información por parte de algunas dependencias.
2. Solicitudes vencidas, requerimientos sin tiempos mínimos de trámite y revisión. 
3. Acumulación de trámites debido al alto volumen de información allegada
4. Volumen considerable de comunicaciones que requiere una dedicación exclusiva y demandante. 
5. Dificultad continua con dependencias para la gestión de respuestas a su cargo, respuestas que no son de fondo, incompletas, no se asume la responsabilidad, delegación hacia arriba.
6. Archivos suministrados a la rectoría para el respectivo trámite, incompletos y con falta de información sustancial.  
</t>
  </si>
  <si>
    <t>1. Revisión diaria del correo electrónico rectoria@udistrital.edu.co y del Sistema integrado de solicitudes y trámites de la UD "IRIS"
2. Radicación de correos electrónicos y solicitud allegadas por el IRIS , traslado a los funcionarios y contratistas de la Rectoría de acuerdo al trámite que se requiera.
3. Recepción de correos de asesores y profesionales de Rectoría, con instrucción de trámite.
4. Direccionar y gestionar los requerimientos asignados por el sistema distrital de quejas y soluciones SDQS a la Rectoría.
5. Envío de correos electrónicos trasladando o solicitando información a las distintas dependencias de la Universidad
6. Seguimiento a los documentos evitando se queden sin tramite
7. Elaboración y/o revisión de resoluciones y demas actos administrativos y/o comunicaciones firmadas por el Señor Rector.
8. Revisión de contratos, otrosíes y otros documentos de contenido contractual previa firma por parte del Rector.
9. Traslado por competencia de los documentos precontracuales, contractuales y pos contractuales revisados y firmados por la rectoria. 
10. Trámite de avances para viáticos de docentes y directivos que deben ser gestionados por la rectoría.
11. Revisión y trámite de solicitudes de pago de Contratos en los cuales el Rector es el Ordenador del Gasto.
12. Trámite de solicitudes de necesidad, Certificados de Disponibilidad Presupuestal y Registros Presupuestales de acuerdo a lo requerido por las demás dependencias de la Universidad por medio de la plataforma Si Capital en simultáneo con el ERP - Sofía.
13. Reiteración de entrega de la información cuando está no es enviada dentro de los plazos establecidos por la rectoría.
14. Recopilación de la información y elaboración de respuestas para revisión y visto bueno del despacho del señor Rector.
15. Gestión de firmas y remisión de documentos para trámite. 
16. Digitalización de documentos allegados y enviados de manera física a Rectoría (oficios, resoluciones y de demás documentos).
17. Envío a través del correo electrónico de las respuestas y demás documentos ya firmados por parte del rector a las respectivas dependencias, entidades o peticionarios.
18. Archivo de la información digital y cargue en el drive de los documentos firmados por la Rectoría.
19. Trámite de segunda instancia (sustanciación) en los casos que asi lo requieran en el marco de las funciones de Rectoría.
20. Ejercicio de la potestad de superioridad jerarquica de la Rectoría frente a los casos que asi lo requieran.
21.Revisión de caracter jurídico de los documentos que asi lo requiera</t>
  </si>
  <si>
    <t xml:space="preserve">1. Demora en  la entrega de la información por parte de algunas dependencias.
2. Solicitudes vencidas, requerimientos sin tiempos mínimos de trámite y revisión. 
3. Acumulación de trámites debido al alto volumen de información allegada
4. Volumen considerable de comunicaciones que requiere una dedicación exclusiva y demandante. 
5. Dificultad continua con dependencias para la gestión de respuestas a su cargo, respuestas que no son de fondo, incompletas, no se asume la responsabilidad, delegación hacia arriba.
6. Archivos suministrados a la rectoría para el respectivo trámite, imcompletos y con falta de información sustancial.  </t>
  </si>
  <si>
    <t>Establecer una parrilla de programación actualizada y acorde a la finalidad del servicio como Emisora Universitaria de Servicio de Interés Publico</t>
  </si>
  <si>
    <t>Parrilla de programación actualizada y aprobada con el Consejo Editorial de la Emisora</t>
  </si>
  <si>
    <t>ΣDocumentos Parrilla de programación actualizada y aprobada</t>
  </si>
  <si>
    <t xml:space="preserve">Se presentó la Parrilla de programación para el año 2024 ante el Consejo Editorial y fue aprobada por el mismo. </t>
  </si>
  <si>
    <t>La parrilla de programación 2024 se presento en el primer trimestre.</t>
  </si>
  <si>
    <t>La Parrilla de programación se presentó en el primer trimestre.</t>
  </si>
  <si>
    <t> Meta Estratégica 39</t>
  </si>
  <si>
    <t>No aplica Eje</t>
  </si>
  <si>
    <t>Difundir toda la información y noticias generadas desde la Universidad Distrital y la Emisora a toda la comunidad</t>
  </si>
  <si>
    <t>Número de notas realizadas</t>
  </si>
  <si>
    <t>Σnotas Realizadas</t>
  </si>
  <si>
    <t>En este primer trimestre se ha difundido las noticias, cuñas y eventos institucionales de la Universidad Distrital Francisco José de Caldas; como también las noticias de interés general, cultura, ciencia y tecnología a través de los diferentes medios de la Universidad y de la Emisora, como lo son la página web y redes sociales (Twitter, Facebook, YouTube, Instagram); cumpliendo con el rol misional de la Emisora LAUD 90.4 FM Estéreo.
Se ha mantenido informada a toda la comunidad, tanto dentro como fuera de la Universidad de las actividades y eventos que los involucran; como las inscripciones a pregrado, postgrado y maestría de las diferentes facultades que tiene la Universidad Distrital Francisco José de Caldas.</t>
  </si>
  <si>
    <t>Para este segundo trimestre la Emisora LAUD 90.4 FM Estéreo, sigue desempeñando su misión y continúa informando a la comunidad interna y externa de la Universidad Distrital Francisco José de Caldas mediante el cubrimiento de eventos, difusión de noticias y cuñas a través de la página web y sus diferentes redes sociales (Twitter, Facebook, Instagram).
A parte de comunicar todo lo concerniente a los temas de la Universidad Distrital donde en este periodo se publicó lo referente al concurso docente y la campaña de Admisiones para el segundo semestre; la Emisora LAUD 90.4 FM Estéreo produce contenido para el interés en general con sus notas, videos y programas donde se divulgan temas de actualidad, música, cultura, ciencia y tecnología. Además, se realizó cubrimiento de Joropo al parque.</t>
  </si>
  <si>
    <t>En el tercer trimestre se continúa contribuyendo con la difusión de información tanto de la Universidad Distrital Francisco José de Caldas como en general por medio de notas, videos, cuñas, emisiones en vivo de programas y cubrimientos de eventos tanto de la Universidad como de interés general, a través de la página web y redes sociales de la Emisora LAUD 90.4 FM Estéreo (Twitter, Facebook, YouTube, Instagram, TikTok). 
Se ha mantenido informada a toda la comunidad, tanto dentro como fuera de la Universidad de las actividades y eventos que los involucran; como las inscripciones a pregrado, postgrado y maestría de las diferentes facultades que tiene la Universidad Distrital Francisco José de Caldas, las inscripciones a los procesos electorales 2024 y la invitación a los festivales al parque.</t>
  </si>
  <si>
    <t>Ninguna.</t>
  </si>
  <si>
    <t>Número de cuñas realizadas</t>
  </si>
  <si>
    <t>Σcuñas realizadas</t>
  </si>
  <si>
    <t>Número de notas externas realizadas</t>
  </si>
  <si>
    <t>Σ notas publicadas</t>
  </si>
  <si>
    <t>Fortalecer el reconocimiento y el posicionamiento institucional y de la Emisora a través de las redes sociales de la Emisora</t>
  </si>
  <si>
    <t>Incremento de seguidores en la red social Twitter</t>
  </si>
  <si>
    <t>(#seguidores periodo actual - # seguidores periodo anterior)/ #seguidores periodo anterior</t>
  </si>
  <si>
    <t xml:space="preserve">El incremento fue variado en las diferentes redes sociales que maneja la Emisora LAUD 90.4 FM Estéreo en este primer trimestre, en X se nota la diferencia ya que su público objetivo es diferente a las otras 2 redes sociales; para este año se continúan haciendo cambios en las publicaciones y los videos realizados por nuestros contratistas en temas como: Universidad Distrital, cultura, ciencia y tecnología, cine, música, deportes y curiosidades para continuar enganchando a más seguidores.
Para este periodo el incremento de seguidores fue el siguiente: 158 en X, 739 en Facebook y 635 en Instagram.
</t>
  </si>
  <si>
    <t xml:space="preserve">No se realizó el reporte del Componente cuantitativo debido a que se debe realizar un cambio en la fórmula para que la meta pase de porcentual a numérico. </t>
  </si>
  <si>
    <t>Nuestro equipo creativo y periodístico sigue trabajando para que nuestras redes sociales sigan en aumento. El reporte de incremento de seguidores en nuestras redes sociales para el segundo trimestre sigue aumentando, al igual que las visualizaciones; el número de seguidores que aumentamos en cada una de las redes sociales fue el siguiente: 132 en X (antes twitter), 503 en Facebook y 476 en Instagram.</t>
  </si>
  <si>
    <t>A continuación, presentamos el movimiento de seguidores registrado en nuestras redes sociales; aumentamos 158 en X (antes Twitter) y 3477 en Instagram. Para este periodo ocurrió algo que no sucedía hace mucho tiempo y fue la perdida de 81 seguidores en nuestra red social Facebook, viendo las estadísticas al parecer se debió a la baja de publicación de contenido de mayor interés en esa red social.</t>
  </si>
  <si>
    <t>Incremento de seguidores en la red social Facebook</t>
  </si>
  <si>
    <t>Incremento de seguidores en la red social Instagram</t>
  </si>
  <si>
    <t>Tramitar de manera oportuna las acciones relacionadas con la gestión administrativa de la Emisora</t>
  </si>
  <si>
    <t>(requerimientos atendidos oportunamente / requerimientos recibidos)*100</t>
  </si>
  <si>
    <t>Se dio respuesta a 84 requerimientos que se recibieron por correo electrónico, entre estos 1 derechos de petición y una solicitud de Mintic respecto al estado de los equipos de transmisión por los incendios ocasionados cerca de las instalaciones donde se encuentran. Se supervisó y gestionó los procesos contractuales de las 18 CPS de la emisora. Se realizaron los informes requeridos a esta dependencia. El portal web de la emisora se mantiene actualizado y al correo electrónico se revisa constantemente.</t>
  </si>
  <si>
    <t>Se dio respuesta a 74 requerimientos que se recibieron por correo electrónico. Se supervisó y gestionó los procesos contractuales de las 18 CPS de la emisora. Se realizaron los informes requeridos a esta dependencia (Informe Campaña Admisiones II-2024 RRSS, Informe Procesos Electorales 2024-I y Respuesta a Rectoría Radicado Sed E-2024-57367). El portal web de la emisora se mantiene actualizado y al correo electrónico se revisa diariamente.</t>
  </si>
  <si>
    <t>Se dio respuesta a 188 requerimientos que se recibieron por correo electrónico, entre estos 1 derechos de petición. Se supervisó y gestionó los procesos contractuales de las 18 CPS de la emisora. Se realizaron los informes requeridos a esta dependencia. El portal web de la emisora se mantiene actualizado y al correo electrónico se revisa diariamente.</t>
  </si>
  <si>
    <t>Garantizar el cumplimiento de las acciones asignadas a la Emisora en su rol de gestor del proceso de comunicaciones.</t>
  </si>
  <si>
    <t>Nivel de actualización del proceso</t>
  </si>
  <si>
    <t>(documentación actualizada o creada/ documentación identificada para actualización o creación) *100</t>
  </si>
  <si>
    <t>La documentación fue aprobada por parte del líder del proceso que es la Vicerrectoría Académica y se realizó la actualización del Proceso de Comunicaciones para 4 procedimientos.
Se realizaron los ajustes solicitados por la Oficina de Planeación al Informe de Gestión 2023 de LAUD 90.4 FM Estéreo.</t>
  </si>
  <si>
    <t>La documentación se encuentra actualizada y el indicador ya esta cumplido a cabalidad.
Se realizaron los respectivos reportes: trimestral del plan de Acción 2024 y el Cuatrimestral del Monitoreo de Riesgos.</t>
  </si>
  <si>
    <t>La documentación se encuentra actualizada y el indicador ya está cumplido a cabalidad.
Se realizaron los respectivos reportes: trimestral del plan de Acción 2024, el Cuatrimestral del Monitoreo de Riesgos y la formulación del Plan de Acción 2025 para la Emisora LAUD 90,4 FM Estéreo.</t>
  </si>
  <si>
    <t>Lineamiento de acción 2.6</t>
  </si>
  <si>
    <t>Ejecutar las acciones de mejora necesarias para cerrar las brechas identificadas y lograr incrementar el nivel de implementación de las políticas del Modelo Integrado de Gestión – MIPG:
Política: 7-1) Control Interno
Política: 5-1) Gestión Documental 
Política: 2-2) Gestión Presupuestal y Eficiencia del Gasto Publico
Política: 5-2) Transparencia, acceso a la información pública y lucha contra la corrupción.
Política: 3-5) Gobierno Digital 
Política: 3-2) servicio al ciudadano</t>
  </si>
  <si>
    <t xml:space="preserve">Avance Acciones de cierre de brechas MIPG 2022 ejecutadas </t>
  </si>
  <si>
    <t xml:space="preserve">Acciones de brecha MIPG ejecutadas/ Acciones de brecha MIPG propuestas </t>
  </si>
  <si>
    <t>1,1 Gestión Estratégica del Talento Humano  : A.Se inicia el contrato de estudio de cargas, diseño de perfiles B.Se inicia la elaboración del plan de bienestar UD   (80%) 3,1 Fortalecimiento organizacional y simplificacion de procesos: A. se realizo la actualizacion de manual de funciones - resolucion 001 de 2024 B. Desarrollo documento  proyecto de Estatuto de personal admiistrativo  (100%) 5,1 Gestion documental : A no se ha trasladado correpondencia bajo la unidad de archivo B Incorporacion de TICS para el proceso de archivo : desarrollo de Iris , capacitaciones y uso (50%) 5,2 Presentar ante el CSU la politica de comunicaciones A. Se realizan los ajustes a la politica de comunicaciones se espera presentar al CSU en el mes de mayo (20%).</t>
  </si>
  <si>
    <t>Falta de articulación y trabajo con las diferentes dependencias para avanzar en los ajustes solicitados.</t>
  </si>
  <si>
    <t xml:space="preserve">1,1 Gestión Estratégica del Talento Humano : A. Avanza el contrato de estudio de cargas B. Se realiza la provision de cargos acuerdo 013 Y 25 C. Se desarrolla e implementa el Plan Integral de Comunicaciones 3,1 Fortalecimiento organizacional y simplificacion de procesos: A. se implementa ERP 5,1 Gestion documental  5,2 Presentar ante el CSU la politica de comunicaciones A. Se realizan los ajustes a la politica de comunicaciones, se presneta y avala en comision, ses devuelta en sesion ordinadria CSU para ajustes. </t>
  </si>
  <si>
    <t>Ninguno</t>
  </si>
  <si>
    <t>1.1 Gestión Estratégica del Talento Humano : A. Avanza el contrato de estudio de cargas B. Se realiza la provision de cargos acuerdo 013 Y 25  3.1 Fortalecimiento organizacional y simplificacion de procesos: A. se avanza en la implementacion del ERP 5,1 Gestion documental: se avanza en el levantamiento de inventarios de archivo 5,2 Se ajusta y presenta nuevamente la politica de comunicaciones.
De las 3 acciones de mejora en MIPG se ha dado cumplimiento por parte de la rectoria a : 1. actualización de manual de funciones (resolución 001 de 2024 de rectoría) , 2. ampliación de planta (estudio de cargas laborales iniciado por la u de Pamplona y provision de cargos según acuerdos 013 y 015 de 2023) y 3. disminución de contratistas en la U (relaciones = cantidad CPS 2022- cantidad CPS actual / cantidad de CPS 2022  = (1105 - 1030)/ 1105 = 6,79% de disminucion </t>
  </si>
  <si>
    <t>Avance Seguimiento y Plan de Mejora a los resultados FURAG 2021</t>
  </si>
  <si>
    <t>Acciones ejecutadas Plan de Mejora a los resultados FURAG 2021/ Acciones Plan de Mejora a los resultados FURAG 2021</t>
  </si>
  <si>
    <t>Avance General del Plan de Acción</t>
  </si>
  <si>
    <t>General</t>
  </si>
  <si>
    <t>OFICINA DE CONTROL INTERNO DISCIPLINARIO</t>
  </si>
  <si>
    <t xml:space="preserve">Para la vigencia 2024, la oficina de control interno disciplinario estructuró su plan de acción a través de 7 actividades generales y 7 metas e indicadores. En el presente informe se consolidan los avances cuantitativos reportados por la Unidad durante el 3 trimestre. De acuerdo con los resultados, el nivel de avance del Plan de Acción de la dependencia es del 65%. En ese sentido, desde la Oficina Asesora de Planeación se establece la siguiente recomendación:
Las actividades 2, 3, y 6 no presentan avances significativos. Se recomienda realizar acciones de manera que se garantice el cumplimiento de las metas establecidas para la vigencia.
</t>
  </si>
  <si>
    <t>Cumplimiento General Plan de Acción 2024 - OFICINA DE CONTROL INTERNO DISCIPLINARIO</t>
  </si>
  <si>
    <t>Pond.</t>
  </si>
  <si>
    <t>Tramitar la totalidad de noticias disciplinarias que hayan sido radicadas en la OCID durante el primer semestre de 2022.</t>
  </si>
  <si>
    <t>Porcentaje de noticias disciplinarias tramitadas del primer semestre 2022</t>
  </si>
  <si>
    <t>(Noticias disciplinarias tramitadas / Noticias disciplinarias radicadas en el primer semestre del 2022) * 100</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</si>
  <si>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primer semestre de 2022 quedaron pendientes por tramitar (es decir, por ejecutar la acción inicial dentro del proceso) 66 noticias disciplinarias, de las cuales 11 fueron tramitadas.
Es importante mencionar que se está realizando reparto de las noticias recibidas principalmente a dos abogados del equipo. </t>
  </si>
  <si>
    <t>se contaba solamente con dos (2) abogados encargados del tema, motivo por el cual el avance no ha sido el esperado.
Por otra parte, se menciona el hecho de que, en vista de que la oficina se encuentra en proceso de priorización del trámite de procesos próximos a ser afectados por prescripción, por tal razón, en este momento no se encuentra la totalidad de abogados encargados exclusivamente de la gestión de noticias disciplinarias.</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</si>
  <si>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primer semestre de 2022 quedaron pendientes por tramitar (es decir, por ejecutar la acción inicial dentro del proceso) 66 noticias disciplinarias, de las cuales 11 fueron tramitadas en el primer trimestre y 19 en el segundo.
Es importante mencionar que se está realizando reparto de las noticias recibidas principalmente a dos abogados del equipo. </t>
  </si>
  <si>
    <t>Se estudiaron 8 noticias de las cuales se profirieron 7 actuaciones de indagación preliminar y una para remitir por competencia
Se ejecuto lo ordenado en los autos y se mantener actualizado el archivo físico y digital.</t>
  </si>
  <si>
    <t>Tramitar la totalidad de noticias disciplinarias que hayan sido radicadas en la OCID durante el segundo semestre de 2022.</t>
  </si>
  <si>
    <t>Porcentaje de noticias disciplinarias tramitadas del segundo semestre 2022</t>
  </si>
  <si>
    <t>(Noticias disciplinarias tramitadas / Noticias disciplinarias radicadas en el segundo semestre de 2022) * 100</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</si>
  <si>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segundo semestre de 2022 quedaron pendientes por tramitar (es decir, por ejecutar la acción inicial dentro del proceso) 53 noticias disciplinarias, de las cuales 7 fueron tramitadas.
Es importante mencionar que se está realizando reparto de las noticias recibidas principalmente a dos abogados del equipo. </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</si>
  <si>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segundo semestre de 2022 quedaron pendientes por tramitar (es decir, por ejecutar la acción inicial dentro del proceso) 53 noticias disciplinarias, de las cuales 7 fueron tramitadas en el primer trimestre y 10 en el segundo.
Es importante mencionar que se está realizando reparto de las noticias recibidas principalmente a dos abogados del equipo. </t>
  </si>
  <si>
    <t>Se estudiaron 10 noticias de las cuales se profirieron 8 actuaciones de indagación preliminar y dos inhibitorios
Se ejecuto lo ordenado en los autos y se mantener actualizado el archivo físico y digital.</t>
  </si>
  <si>
    <t>Tramitar la totalidad de noticias disciplinarias que hayan sido radicadas en la OCID durante el año 2023.</t>
  </si>
  <si>
    <t>Porcentaje de noticias disciplinarias tramitadas radicadas durante el año 2023</t>
  </si>
  <si>
    <t> (Noticias disciplinarias tramitadas / Noticias disciplinarias radicadas durante el año 2023) * 100</t>
  </si>
  <si>
    <t>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año 2023 quedaron pendientes por tramitar (es decir, por ejecutar la acción inicial dentro del proceso) 83 noticias disciplinarias, de las cuales 7 fueron tramitadas.
Es importante mencionar que se está realizando reparto de las noticias recibidas principalmente a dos abogados del equipo.</t>
  </si>
  <si>
    <t>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año 2023 quedaron pendientes por tramitar (es decir, por ejecutar la acción inicial dentro del proceso) 83 noticias disciplinarias, de las cuales 7 fueron tramitadas en el primer trimestre y 8 en el segundo.
Es importante mencionar que se está realizando reparto de las noticias recibidas principalmente a dos abogados del equipo.</t>
  </si>
  <si>
    <t>se contaba solamente con dos (2) abogados encargados del tema, motivo por el cual el avance no ha sido el esperado.
Por otra parte, se menciona el hecho de que, en vista de que la oficina se encuentra en proceso de priorización del trámite de procesos próximos a ser afectados por prescripción, por tal razón, en este momento no se encuentra la totalidad de abogados encargados exclusivamente de la gestión de noticias disciplinarias.
Finalmente se encuentra que las 7 gestiones del primer trimestre no quedaron registradas por lo cual se suman con las del segundo y se suben al indicador.</t>
  </si>
  <si>
    <t>Se estudiaron 6 noticias de las cuales se profirió una indagación preliminar, se remitieron 3 procesos por competencia y dos inhibitorios Se ejecuto lo ordenado en los autos y se mantener actualizado el archivo físico y digital.</t>
  </si>
  <si>
    <t>Semestre 1</t>
  </si>
  <si>
    <t>Realizar la gestión procesal correspondiente a la etapa de instrucción para evitar la ocurrencia de la prescripción de la acción disciplinaria en los procesos con fecha de hechos anterior al 30 de junio de 2019.</t>
  </si>
  <si>
    <t>Porcentaje de avance en la gestión procesal correspondiente a la etapa de instrucción para evitar la ocurrencia de la prescripción de la acción disciplinaria en los procesos con fecha de hechos anterior al 30 de junio de 2019.</t>
  </si>
  <si>
    <t>Pliegos de cargos o archivos expedidos en los procesos con fecha de hechos anterior al 30 de junio de 2019 / Procesos con fecha de hechos anterior al 30 de junio de 2019)*100</t>
  </si>
  <si>
    <t>La  prescripción es una figura que inicia su apilcación el 29 de diciembre de 2023, de conformidad con lo ordenado en el Código General Disciplinario.
Para el primer semestre de 2024 contamos con 8 procesos en riesgo de acuerdo con lo registrado en la base de datos de la OCID, de las cuales se han archivado 3 y se remitio 1 por competencia para el primer trimestre.</t>
  </si>
  <si>
    <t>N/A</t>
  </si>
  <si>
    <t>La  prescripción es una figura que inicia su apilcación el 29 de diciembre de 2023, de conformidad con lo ordenado en el Código General Disciplinario.
Para el primer semestre de 2024 contamos con 8 procesos en riesgo de acuerdo con lo registrado en la base de datos de la OCID, de las cuales se han archivaron 3 y se remitio 1 por competencia para el primer trimestre y para el segundo se archivaron 3 y uno presenta conducta continuada.</t>
  </si>
  <si>
    <t>Esta actividad ya fue cumplida al 100%</t>
  </si>
  <si>
    <t>Realizar la gestión procesal correspondiente a la etapa de instrucción para evitar la ocurrencia de la prescripción de la acción disciplinaria en los procesos con fecha de hechos anterior al 31 de diciembre de 2019.</t>
  </si>
  <si>
    <t>Porcentaje de avance en la gestión procesal correspondiente a la etapa de instrucción para evitar la ocurrencia de la prescripción de la acción disciplinaria en los procesos con fecha de hechos anterior al 31 de diciembre de 2019</t>
  </si>
  <si>
    <t>Pliegos de cargos o archivos expedidos en los procesos con fecha de hechos anterior al 31 de diciembre de 2019 / Procesos con fecha de hechos anterior al 31 de diciembre de 2019)*100</t>
  </si>
  <si>
    <t xml:space="preserve">La  prescripción es una figura que inicia su apilcación el 29 de diciembre de 2023, de conformidad con lo ordenado en el Código General Disciplinario.
Para el segundo semestre de 2024 contamos con 23 procesos en riesgo de acuerdo con lo registrado en la base de datos de la OCID, para este trimestre se han gestionado, pero no se han concluido, debido a que los recursos están enfocados en los procesos en riesgo para el primer semestre
</t>
  </si>
  <si>
    <t>Para el primer trimestre han tenido prioridad los procesos en riesgo de prescribir en el primer semestre del 2024.</t>
  </si>
  <si>
    <t>La  prescripción es una figura que inicia su apilcación el 29 de diciembre de 2023, de conformidad con lo ordenado en el Código General Disciplinario.
Para el segundo semestre de 2024 contamos con 23 procesos en riesgo de acuerdo con lo registrado en la base de datos de la OCI. Para el primer trimestre se  gestionaron, pero no se concluyeron, debido a que los recursos están enfocados en los procesos en riesgo para el primer semestre ya para el segundo trimestre se han archivado 8 y se han remitido 4.</t>
  </si>
  <si>
    <t>Se archivaron 5 procesos y se remitieron 2 por competencia y se agrega 1 más</t>
  </si>
  <si>
    <t>La  prescripción es una figura que inicia su apilcación el 29 de diciembre de 2023, de conformidad con lo ordenado en el Código General Disciplinario.
Para el segundo semestre de 2024 contamos con 24 procesos en riesgo de acuerdo con lo registrado en la base de datos de la OCID, para este trimestre se han gestionado 7.</t>
  </si>
  <si>
    <t>Lineamiento de acción 4.2</t>
  </si>
  <si>
    <t>Liderar o cooperar en la realización de charlas, foros o talleres que involucren materias disciplinarias dirigidas a la comunidad universitaria, con enfoque a prevención de faltas disciplinarias y/o prevención y atención de VBG.</t>
  </si>
  <si>
    <t>Charlas realizadas o apoyadas</t>
  </si>
  <si>
    <t>∑ charlas, talleres o foros en los que se participó</t>
  </si>
  <si>
    <t>Para el primer trimestre no se llevo a cabo ninguna charla, taller ni foro, debido a varios factores entre los cuales esta la priorización de los temas por urgencia e importancia y se planificó llevar a cabo estas tareas en el transcurso del año.</t>
  </si>
  <si>
    <t>Para el primer semestre no se llevo a cabo ninguna charla, taller ni foro, debido a varios factores entre los cuales esta la priorización de los temas por urgencia e importancia y se planificó llevar a cabo estas tareas en el transcurso del año.</t>
  </si>
  <si>
    <t>Para el tercer trimestre se llevo a cabo el VIII ENCUENTRO DE OFICINAS DE CONTROL DISCIPLINARIO INTERNO el Jueves 26 de septiembre de 2024.en la Universidad Distrital Francisco José de Caldas. Sede Aduanilla de Paiba. Carrera 32 n.º 12-70 donde la OCID sirvió de anfitriona.</t>
  </si>
  <si>
    <t>.</t>
  </si>
  <si>
    <t>Garantizar el cumplimiento de las acciones asignadas a la OCID en su rol de gestor del proceso de Control Disciplinario.</t>
  </si>
  <si>
    <t>(Documentación actualizada o creada/ documentación identificada para actualización o creación al inicio de la vigencia + documentación identificada para actualización o creación durante el trimestre) *100</t>
  </si>
  <si>
    <t>Para el primer trimestre se gestiono la actualización del procedimiento mediante el documento "CD-PR-001 Control Disciplinario Ordinario"</t>
  </si>
  <si>
    <t>Para el primer trimestre se gestiono la actualización del procedimiento mediante el documento "CD-PR-001 Control Disciplinario Ordinario" y para el segundo se gestiono la actualización del formato "CD-PR-001-FR-006 Notificación por edicto"</t>
  </si>
  <si>
    <t>Para el tercer trimestre no se identifico ninguna actualización</t>
  </si>
  <si>
    <t xml:space="preserve"> OFICINA DE CONTROL INTERNO</t>
  </si>
  <si>
    <t>Para la vigencia 2024, la oficina de control interno estructuró su Plan de Acción a través de 5 actividades generales y 5 metas e indicadores. En el presente informe se consolidan los avances cuantitativos reportados por la Unidad durante el 3 trimestre. De acuerdo con los resultados, el nivel de avance del Plan de Acción de la dependencia es del 70%. En ese sentido, desde la Oficina Asesora de Planeación se establece la siguiente recomendación.
En líneas generales, la unidad muestra un progreso positivo, por lo que se sugiere conservar la misma capacidad de respuesta para asegurar el cumplimiento de las metas definidas.</t>
  </si>
  <si>
    <t>Cumplimiento General Plan de Acción 2024 - OFICINA DE CONTROL INTERNO</t>
  </si>
  <si>
    <t>Lineamiento Estratégico 4</t>
  </si>
  <si>
    <t>Formular y presentar el Programa Anual de Auditorías vigencia 2024 para aprobación ante Comité Coordinador de Control Interno y una vez aprobado, ejecutar las actividades establecidas en el mismo.</t>
  </si>
  <si>
    <t>Auditorías y seguimientos ejecutados</t>
  </si>
  <si>
    <t>(Número actividades ejecutadas/Número actividades Programadas)*100</t>
  </si>
  <si>
    <t>Se formulo y presento al Comité Coordinador de Control Interno el programa Anual de auditorias 2024 el cual fue aprobado mediante el acta No. 1 en la sesión del 12 de marzo.</t>
  </si>
  <si>
    <t>Las dificultades presentadas en este trimestre obedecen básicamente a la demora en la aprobación del Programa Anual de auditorias para la vigencia 2024.</t>
  </si>
  <si>
    <t>Se continuo con la elaboración de los informes según el programa anual 2024</t>
  </si>
  <si>
    <t>Se presentaron demoras en la entrega de la información para elaborar informes</t>
  </si>
  <si>
    <t>Demoras en la entrega de la información para elaborar informes</t>
  </si>
  <si>
    <t>Gestionar, en el marco del rol de relacionamiento con los entes externos, las solicitudes de los diferentes Entes de Control.</t>
  </si>
  <si>
    <t>Requerimientos atendidos</t>
  </si>
  <si>
    <t>(Número de requerimientos atendidos oportunamente/Número de requerimientos solicitados)*100</t>
  </si>
  <si>
    <t>Se recibieron las solicitudes de los entes externos de Control y se enviaron a las dependencias responsables de dar oportuna  respuesta</t>
  </si>
  <si>
    <t>Se siguen presentando dificultades en la entrega oportuna de la información</t>
  </si>
  <si>
    <t>Se recibieron las solicitudes de los entes externos de Control y se enviaron a las dependencias responsables de dar oportuna respuesta</t>
  </si>
  <si>
    <t>Se presentan dificultades en la entrega oportuna de la información</t>
  </si>
  <si>
    <t>Desarrollar acciones de promoción y fortalecimiento de la cultura de Control y autocontrol</t>
  </si>
  <si>
    <t>Actividades de fomento al autocontrol realizadas</t>
  </si>
  <si>
    <t>(Número de actividades ejecutadas/Número de actividades programadas)*100</t>
  </si>
  <si>
    <t>Se elaboró y se solicito a la oficina red de datos la publicación de una diapositiva alusiva al control y autocontrol.</t>
  </si>
  <si>
    <t>Desarrollar las actividades como secretaría técnica del Comité Coordinador de Control Interno</t>
  </si>
  <si>
    <t>Sesiones del Comité Coordinador de Control Interno</t>
  </si>
  <si>
    <t>(Número de sesiones realizadas/ Número de sesiones programadas)*100</t>
  </si>
  <si>
    <t xml:space="preserve">en la primera sesión del comité se cumplió con las actividades propias de la oficina como secretaria técnica </t>
  </si>
  <si>
    <t>Demora en la aprobación del Programa anual 2024</t>
  </si>
  <si>
    <t>En este trimestre no se reunió el Comité coordinador de Control Interno</t>
  </si>
  <si>
    <t xml:space="preserve">Ejecutar las acciones de mejora necesarias para cerrar las brechas identificadas y lograr incrementar el nivel de implementación de las políticas del Modelo Integrado de Gestión – MIPG:
Política: 7-1) Control Interno
Política: 5-2) Transparencia, acceso a la información pública y lucha contra la corrupción.
Política: 4-1) Seguimiento y evaluación del desempeño institucional 
Política: 3-2) servicio al ciudadano
Política: 2-1) Planeación Institucional
</t>
  </si>
  <si>
    <t>cumplimiento</t>
  </si>
  <si>
    <t>acciones realizadas en el periodo/acciones de mejora identificadas *100</t>
  </si>
  <si>
    <t>Para el cierre de brechas e implementar políticas de MIPG se adelantaron acciones correspondientes a las  actividades especificas</t>
  </si>
  <si>
    <t xml:space="preserve">No se evidencian avances en el desarrollo e implementación de la política de gestión estratégica del talento Humano, ni de al plan de participación ciudadana </t>
  </si>
  <si>
    <t>se avanzó en la ejecución de acciones para el cierre de brechas con la elaboración de los informes correspondientes</t>
  </si>
  <si>
    <t>No se evidencian avances en la Gestión Estratégica de talento Humano ni en el Plan de Participación Ciudadana</t>
  </si>
  <si>
    <t>OFICINA ASESORA DE TECNOLOGÍAS E INFORMACIÓN</t>
  </si>
  <si>
    <t>Para la vigencia 2024, la Oficina Asesora de Tecnologías e Información estructuró su Plan de Acción a través de 6 actividades generales y 12 metas e indicadores. En el presente informe se  consolidan los avances cuantitativos reportados por la Unidad durante el 3 trimestre.
De acuerdo con los resultados reportados,el nivel de avance del plan de acción de la dependendencia es del 68 %.  En ese sentido, desde la Oficina Asesora de Planeación, se establece la siguiente recomendación:    
La actividad 4 y 2 no presentan avances significativos. Se recomienda realizar acciones de manera que se garantice el cumplimiento de las metas establecidas para la vigencia.</t>
  </si>
  <si>
    <t>Cumplimiento General Plan de Acción 2024 - OFICINA ASESORA DE TECNOLOGÍAS E INFORMACIÓN</t>
  </si>
  <si>
    <t> Meta Estratégica 27</t>
  </si>
  <si>
    <t>Eje transformador 5</t>
  </si>
  <si>
    <t>Administrar la infraestructura  con los servicios que presta la oficina asesora de tecnologias e información y la unidad de red de datos para soportar los sistemas y servicios que se encuentran alojados alli</t>
  </si>
  <si>
    <t>Disponibilidad del servicio</t>
  </si>
  <si>
    <t>(Tiempo de disponibilidad del servicio / Total de tiempo esperado)*100</t>
  </si>
  <si>
    <t xml:space="preserve">Durante el primer trimestre de la vigencia se realizaron las siguientes actividades:
•	Administración de infraestructura en la nube:
	Administración de infraestructura AWS para eventos especiales como: adición y cancelación de materias, proceso de voto electrónico.
	Asesoría a la oficina de CIDC  para la contratación, implementación y administración de infraestructura de AWS 
	Automatización, despliegue y administración de servicios de infraestructura y servicios en ambientes de pruebas y producción de las nuevas versiones de las aplicaciones, APIS y clientes desarrollados por la OATI.
•	Seguimiento técnico a los contratos supervisados por la dependencia: 
	Diez (10) contratos relacionados con licenciamiento de software.
	Seis (6) contratos relacionados con infraestructura de networking.
	 Un (1) contrato relacionado con internet y enlaces de datos.
	Cinco (5) contratos relacionados con datacenter, cuartos y espacios de telecomunicaciones.
	Dos (2) contratos relacionados con equipos de cómputo y periféricos.
	Un (1) contrato relacionado con procesamiento y almacenamiento.
	Dos (2) contratos relacionado con infraestructura de seguridad. 
         •	Actividades de contratación rubro de funcionamiento:  
	Se realiza el contrato 1090, cuyo objeto es la conectividad, enlaces dedicados de datos entre sedes (WAN) y de internet.
</t>
  </si>
  <si>
    <t>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Las principales dificultades durante este periodo se deben a las demoras de los proveedores para la entrega de estudios de mercado y alta fluctuación del dólar.</t>
  </si>
  <si>
    <t>* Capacitación del servicio Braket - computación cuántica por parte de AWS dada por AWS al Doctorado de Ingeniería, a la Oficina de Investigación y al CECAD, con lo que se logra vincular varios docentes al uso de la herramienta Braket de AWS.  
* Depreciación de APIs en los cluster de test y producción de los servicios ECS de AWS, esto permite tener actualizada la infraestructura de contenedores y gestionar los costos en AWS.
- Diseño y configuración de infraestructura para CORS (Cross-Origin Resource Sharing) para los nuevos microclientes.
- Actualización de APIs con escape de caracteres especiales.
- Atención de eventos especiales tales como proceso de voto, concurso docente, cierre 2024-l y Apertura de semestre 2024-llI.
- Automatización de procesos de infraestructura en la nube.
- Despliegue de funcionarios master sin necesidad de configurar autoscaling y la automatización de los backup de voto cada hora.
*Seguimiento técnico a los contratos supervisados por la dependencia:
- Nueve (9) contratos relacionados con licenciamiento de software.
- Seis (6) contratos relacionados con infraestructura de Networking.
- Un (1) contrato relacionado con internet y enlaces de datos.
- Siete (7) contratos relacionados con Datacenter, cuartos y espacios de telecomunicaciones.
- Dos (2) contratos relacionados con equipos de cómputo y periféricos.
- Un (1) contrato relacionado con procesamiento y almacenamiento.
- Dos (2) contratos relacionado con infraestructura de seguridad.</t>
  </si>
  <si>
    <t>Para infraestructura en la nube no se presentaron dificultades.
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Las principales dificultades durante este periodo se deben a las demoras de los proveedores para la entrega de estudios de mercado y alta fluctuación del dólar.</t>
  </si>
  <si>
    <t>* Creación de infraestructura en AWS para las oficinas de Investigación y de RITA.
* Redimensionamiento del disco duro de la instancia de x-ray, actualización del certificado ssl para el dominio portaloas.udistrital.edu.co.
* Despliegue de nuevos clientes y APIs, actualización de variables de entorno, gestión de los repositorios, actualización de los sistemas administrativos y académicos.
* Diseño y despliegue de un nuevo pipeline para la infraestructura de los servicios de revistas y libros de la Oficina de investigación.
* Se automatizó el despliegue de la infraestructura para IRIS en pruebas y producción.</t>
  </si>
  <si>
    <t>En este periodo no se tuvieron dificultades
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t>
  </si>
  <si>
    <t>Aprovechamiento del rubro disponible</t>
  </si>
  <si>
    <t>(Presupuesto ejecutado / Presupuesto asignado en vigencia)*100</t>
  </si>
  <si>
    <t>Garantizar tecnologías y canales digitales que permitan generar, procesar y acceder a información oportuna sobre las funciones universitarias, los procesos y procedimientos institucionales, el trámite de servicios, la recepción de solicitudes y la generación de respuestas pertinentes y satisfactorias.</t>
  </si>
  <si>
    <t>Brindar soporte a los servicios de TI soportados por la Oficina Asesora de Tecnologías e Información y la Unidad de Red de Datos</t>
  </si>
  <si>
    <t>Bienes o servicios entregados oportunamente</t>
  </si>
  <si>
    <t>(Bienes y servicios entregados dentro del tiempo referente/Bienes y servicios demandados o entregados)*100</t>
  </si>
  <si>
    <t xml:space="preserve">* Se atendieron 840 requerimientos de segundo nivel de los diferentes sistemas que se encuentran en producción.
* Se realizó monitoreo y soporte al sistema de contratación y compras ARGO el cual durante el primer trimestre tuvo un registro de 1095 contratos.
* Se realizó monitoreo y soporte al sistema de resoluciones el cual durante el primer trimestre tuvo un registro de 484 resoluciones de diferentes tipos para docentes de vinculación especial.
* Se realizó monitoreo y soporte al sistema de cumplidos CPS y vinculación especial, el cual durante el primer trimestre tuvo un registro de 5527 solicitudes de cumplidos.
* Se realizó monitoreo y soporte al sistema de gestión financiera SICAPITAL el cual durante el primer trimestre tuvo un registro de 9800 solicitudes entre solicitudes de necesidad, CDP y RP de las dos unidades ejecutoras
* Se realizan actividades especiales como simulacro de voto, acompañamiento a la ultima fase del proceso de concurso Docente con el sistema Jano, acompañamiento en generación de información Migración ERP,
* Se crea modulo para evolución de personal de planta por parte del jefe de dependencia y autoevaluación por parte del personal.
(Informe Trimestral De Funcionamiento Segundo Nivel Enero - Marzo 2024)
* Seguimiento de las políticas de selección, implementación, desarrollo y uso de TI para los sistemas de información de la OATI.
* Seguimiento de requisitos no funcionales y de la arquitectura de aplicaciones de los sistemas en producción.
* Creación de microclientes para mejorar la gestión de los desarrollos de la Oficina Asesora de planeación y SGA.
* Validación la calidad de código estático desarrollado en cada uno de los proyectos de nueva tecnología a través de la herramienta sonarQube.
* Se realiza monitoreo de los tiempos de respuesta de los diferentes sistemas.
 Se realizó la atención y solución de 6.106 solicitudes de las 6.119 solicitudes recibidas por usuarios relacionadas con los servicios prestados por UDNET distribuidas así: 
 - 5582 solicitudes del área de plataformas computacionales atendidas al 100%
 - 212 solicitudes del área de telecomunicaciones atendidas al 94%, a la fecha de corte del informe se encontraban 8 solicitudes en proceso de atención. 
 - 325 solicitudes del área de soporte atendidas al 100% a la fecha de corte del informe.
Se realiza la publicación de 46 noticias en el portal web institucional, 485 documentos asociados a las convocatorias, 81 Número de Convocatorias publicadas en el PWI, y 10 Números de streaming Realizados (Publicados en página principal o en secundarias) con temas académicos, administrativos, culturales o de interés general para la comunidad. Incluye eventos internacionales.
Se realiza el contrato 1090, cuyo objeto es la conectividad, enlaces dedicados de datos entre sedes (WAN) y de internet. 
</t>
  </si>
  <si>
    <t>* Para la OATI se recibieron en el Centro de Servicios 1253 requerimientos.
*  Se escalaron al equipo de segundo nivel el 58% de los casos que llegaron a la OATI.
* Se prestó servicio a los usuarios de manera presencial, por medio electrónico y telefónico en los cuales se solventó de manera inmediata los requerimientos como lo son creación de claves, explicación de manejo de procesos y de sistemas, cambio de permisos, apoyo en la ejecución de los diferentes procesos que se están desarrollando en la oficina. 
Se realizó la atención y solución de 10.170 solicitudes de las 10.180 solicitudes recibidas por usuarios relacionadas con los servicios prestados por UDNET distribuidas así:
- 8922 solicitudes del área de plataformas computacionales atendidas al 100%
- 398 solicitudes del área de telecomunicaciones atendidas al 98%, a la fecha de corte del informe se encontraban 10 solicitudes en proceso de atención.
- 761 solicitudes del área de soporte atendidas al 100% a la fecha de corte del informe.
- 89 solicitudes del área webmaster atendidas al 100% a la fecha de corte del informe.
Se realiza la contratación de fibra ótica de la facultad tecnológica, equipos Rack PDU  y fortalecimiento de la infraestructura y almacenameinto</t>
  </si>
  <si>
    <t xml:space="preserve">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Las principales dificultades durante este periodo se deben a las demoras de los proveedores para la entrega de estudios de mercado y alta fluctuación del dólar, demoras en la entrega de información y documentación para inicio de procesos de contratación. </t>
  </si>
  <si>
    <t>* Se trabajo activamente en la generación de la información para cargue al ERP SARA, sigue siendo un trabajo en conjunto con los dos equipos, y la Oficina ha destinado dos recursos de tiempo completo para dicha actividad.
* Se sigue haciendo acompañamiento al usuario para la gestión del Concurso docente 2024 realizando desarrollo de nuevas funcionalidades de acuerdo a la resolución o ajustes que solicita la Oficina de Docencia.
* Actualmente se está trabajando en la automatización de reportes mediante una herramienta llamada metabase, esto con el fin de brindar información en tiempo real y verídica para el nivel estratégico de la Universidad.
* Para este trimestre se recibieron en el Centro de Servicios 1908 requerimientos.
* Creación de bases de datos, disposición de bases de datos réplica, sincronización de datos, borrados y acompañamiento en la adecuación de bases de datos en entornos locales como apoyo a las actividades de desarrollo del equipo de la OATI.
* Validación de los modelos definidos desde el área de desarrollo en la actualización y construcción de las diferentes plataformas, así como los casos que implicarón la ejecución de scripts para la creación y/o actualización de los modelos previamente aprobados.
* Creación de usuarios, actualización de estos, gestión de permisos y/o creación de variables de usuario y contraseña desde el Parameter Store de AWS para la conexión de bases de datos desde la configuración definida por las APIs desarrolladas en el equipo.
* Se participó en el proceso de adiciones y cancelación de espacios académicos 2024-III.
* Se revisa la configuración de los pipelines definidos en Drone para los despliegues de código.
* Se revisan actividades para automatizar la gestión de la seguridad en los sistemas, así como la
verificación y seguridad en los códigos desarrollados. 
* Realizar acompañamiento a los equipos de desarrollo en la implementación de las metodologías, buenas prácticas y lineamientos de desarrollo seguro dentro del sistema de integración continua.
* Realizar y documentar pruebas de calidad y de seguridad a las aplicaciones.
* Se verifica que el desarrollo de los sistemas esté acorde a lo definido en los lineamientos establecidos por la oficina asesora de tecnologías e información.
* Realizar sguimiento de requisitos no funcionales y de la arquitectura de aplicaciones de los sistemas en producción.
* Se utiliza la herramienta sonarQube para validar la calidad de código estático desarrollado en cada uno de los proyectos de nueva tecnología.
* Se verifica la utilización de apis, se mide los tiempos de respuesta de las aplicaciones.
* Se realizó la atención y solución de 10.433 solicitudes de las 10.522 solicitudes recibidas por usuarios relacionadas con los servicios prestados por UDNET distribuidas así:
- 8856 solicitudes del área de plataformas computacionales atendidas al 100%
- 428 solicitudes del área de telecomunicaciones atendidas al 95%, a la fecha de corte del informe se encontraban 23 solicitudes en proceso de atención.
- 853 solicitudes del área de soporte atendidas al 100% a la fecha de corte del informe.
- 296 solicitudes del área webmaster atendidas al 100% a la fecha de corte del informe.</t>
  </si>
  <si>
    <t>* No se presentaron inconvenientes para esta actividad
* 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t>
  </si>
  <si>
    <t>Disponibilidad servicio de internet.</t>
  </si>
  <si>
    <t>(Tiempo de disponibilidad del servicio de internet durante el periodo/ tiempo establecido de prestación de servicios en el periodo)*100</t>
  </si>
  <si>
    <t>Publicación de información Portal Web Institucional</t>
  </si>
  <si>
    <t>(Número de publicaciones realizadas/Número de publicaciones solicitadas) *100</t>
  </si>
  <si>
    <t>Tramitar de manera oportuna las acciones relacionadas con la gestión administrativa de Oficina Asesora de Tecnologías e Información y la Unidad de Red de Datos</t>
  </si>
  <si>
    <t xml:space="preserve">Bienes o servicios entregados oportunamente
</t>
  </si>
  <si>
    <t xml:space="preserve">Actividades realizadas por la Red de Datos UDNET: 
•	Se realizó la atención de 1 PQRS recibidas por el correo electrónico relacionadas con los servicios prestados por la Dependencia. 
•	Se realizó la gestión para la contratación de 26 persona como CPS, las actividades incluyen: elaboración de necesidades, solicitud de certificación de insuficiencia de personal, elaboración de estudios previos, revisión de documentación solicitada, remisión de carpetas y seguimiento a la contratación. 
•	Se realiza la atención a la auditoria al contrato 1278 por parte de Contraloría. 
•	Se realizó la administración del correo institucional de la dependencia.
•	Se encuentra en proceso de contratación para los proyectos de inversión de: 
-	Modernización y fortalecimiento de infraestructura de networking (WAN) 
-	Modernización y fortalecimiento del sistema de almacenamiento SAN.SAN
-	Adquisición de equipos servidores
•	Gestión de 104 requerimientos administrativos: pagos de contratos, solicitudes de ingreso almacén, respuestas a entes de control, informes técnicos, informes de gestión, tramites de contratación. 
•	Se realiza la solicitud de actualización de un formato en el SIGUD. 
Con respecto a las actividades asociadas al área Web Master se atendieron 167 solicitudes.  </t>
  </si>
  <si>
    <t xml:space="preserve">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t>
  </si>
  <si>
    <t>* Se prestó soporte y actualización a los diferentes sistemas de información que se encuentran en producción, administrados por la OATI.
* Se llevó a cabo la jornada de Votación realizada el 18 de Abril, está no tuvo ningún contratiempo y se logró llevar a cabo de manera satisfactoria, en las cuales se tuvo 5072 votantes. 
* Se trabajo activamente en la generación de la información para cargue al ERP SARA, sigue siendo un trabajo en conjunto con los dos equipos, y la Oficina ha destinado dos recursos de tiempo completo para dicha actividad.
* Se adelantó acompañamiento al usuario para la gestión del Concurso docente 2023- 2024 mediante el aplicativo Jano, y se llevó a cabo el desarrollo de nuevas funcionalidades de acuerdo a la resolución para el concurso 2024-3 que inicio en Junio. Actualmente se encuentra en la segunda fase, que es la evaluación de requisitos a inscritos.
* El cierre de la vigencia 2024-01 se llevó a cabo dentro del cronograma establecido según resoluciones expedidas. (13 de Junio).
* Actualmente se está trabajando en la automatización de reportes mediante una herramienta llamada metabase, esto con el fin de brindar información en tiempo real y verídica para el nivel estratégico de la Universidad.
* Se realiza seguimiento a los proyectos de inversión y funcionamiento en cuanto a actividades y presupuesto tanto en la OATI como en red UDNET.
* Se realiza seguimiento a las actividades de los contratistas de la red UDNET y de la OATI, para la verificación del cumplimiento contractual.
* Seguimiento cuatrimestral al mapa de riesgos.
* Se realiza la contratación de fibra óptica de la facultad tecnológica, equipos Rack PDU  y fortalecimiento de la infraestructura de almacenamiento.
* Gestión de 143 requerimientos administrativos: pagos de contratos, solicitudes de ingreso almacén, respuestas a entes de control, informes técnicos, informes de gestión, tramites de contratación.
* Con respecto a las actividades asociadas al área Web Master se atendieron 593 solicitudes.</t>
  </si>
  <si>
    <t>n.a</t>
  </si>
  <si>
    <t>* Se realiza la gestión de trámite administrativo y de seguimiento a proyectos de funcionamiento e inversión.
* Se realiza seguimiento a CPS de la Oficina Asesora de Tecnologias e Información.
* Se gestionan y contestan los requerimientos administrativos que llegan a la oficina.
* Se realiza seguimiento a las actividades de los contratistas de la red UDNET y de la OATI, para la verificación del cumplimiento contractual.
* Se realiza la contratación de una solución de Networking LAN y WLAN compuesta por equipos, componentes y accesorios de telecomunicaciones, con el fin de soportar y garantizar el acceso a los servicios de red ofrecidos a través de la infraestructura de telecomunicaciones de la Universidad
* Se realiza la contratación de repuestos y periféricos para actualización y/o remplazo en computadores de escritorio, portátiles y servidores de la Universidad  
* Gestión de 125 requerimientos administrativos: pagos de contratos, solicitudes de ingreso almacén, respuestas a entes de control, informes técnicos, informes de gestión, tramites de contratación.
* Con respecto a las actividades asociadas al área Web Master se atendieron 516 solicitudes.</t>
  </si>
  <si>
    <t>no se cuenta con inconvenientes</t>
  </si>
  <si>
    <t> Meta Estratégica 41</t>
  </si>
  <si>
    <t xml:space="preserve">Actividades de actualización o mantenimiento del Portal Web Institucional </t>
  </si>
  <si>
    <t>(Número de actividades realizadas / Número de actividades programadas)*100</t>
  </si>
  <si>
    <t> Meta Estratégica 33</t>
  </si>
  <si>
    <t xml:space="preserve">Apropiar los dominios y habilitadores de transformación digital en el marco de lo dispuesto por MINTIC para el estado colombiano. </t>
  </si>
  <si>
    <t xml:space="preserve">Avance o cumplimiento del proyecto
</t>
  </si>
  <si>
    <t>(acciones o etapas desarrolladas/acciones o etapas definidas)*100</t>
  </si>
  <si>
    <t>•	Atender eventos especiales como: voto, inicio semestre (preinscripción, inscripción, adiciones y cancelaciones), en cuanto a implementación de niveles de seguridad y monitoreo de las acciones sobre la plataforma, la infraestructura y bases de datos.
•	Monitoreo y control a las bases de datos para verificar los niveles de seguridad.
•	Administración de API para su correcto funcionamiento.
•	Análisis de mercado para la adquisición de servicios que fortalezcan la seguridad en la nube y correo institucional.
•	Identificación y migración de recursos de IPv4 para migrarlos a Amazon VPC IP Address manager.
•	Generación de documento de bases de datos y activos de información para la oficina.
•	Generación de información y levantamiento de roles para el ERP.
•	Instalación y configuración de bases de datos.
•	Actualización de diseño y modelado para las bases de datos de los desarrollos actuales como los módulos de inscripción y liquidación de matrículas.
•	Gestión y depuración de usuarios en bases de datos.
•	Administración y generación de backup automáticos y manuales de las bases de datos de pruebas y producción.
•	Actualización de postgress en las bases de datos de pruebas y producción.
•	Se atendieron 46 casos de soporte sobre la base de datos.
•	Generación de 8 reportes de académica según requerimientos.
•	Actualización del tablero desarrollado en Metabase con la información de los estudiantes matriculados desde la selección de un periodo y una facultad dada, así como los datos estadísticos en relación al nivel de formación de forma global para la universidad y con distinción por la facultad seleccionada.</t>
  </si>
  <si>
    <t>* Dificultades en la búsqueda de perfiles lo cual hizo que se retrasara el proyecto MSPI en su iniciación.</t>
  </si>
  <si>
    <t>* Generación de documentación de seguridad de la información se terminaron los siguientes productos: Priorización de necesidades de la universidad para la implementación del sistema de gestión de seguridad de la información, modelo de operación de continuidad del servicio, inventarios activos de información, informe brecha de seguridad, estrategia de seguridad de la información.
* Se trabajaron los siguientes productos en arquitectura institucional: Actualizar el Mapa de capacidades, resolución del gobierno de datos, materialización de la fábrica de analítica, adopción al Plan Nacional de Infraestructura de Datos (PNID) que busca definir la infraestructura de datos del Estado y establecer las acciones necesarias para su gestión, implementación y sostenibilidad. Avances en Datos maestros, datos de referencia, procesos de datos, actualización del PETI.
* Se encuentra en proceso de trabajo: Modelo de operación de la oficina y el proyecto de gobernanza.
* Se relaciona la recuperación de máquina Bastión.
* Se validan dos modelos de baes de datos.
* Se participa de las actividades realizadas por la Alta Consejería Distrital TIC y se realiza el envío de la información que ellos solicitan con relación a la implementación del MSPI en la Universidad.
* Se participa en las actividades realizadas por el equipo de seguridad de la información de la OATI y en las reuniones que sean citadas por parte de Secretaría General para el equipo técnico del subsistema de seguridad de la información.
* Apoyo en los procesos de votaciones para los cuales fue necesario el desarrollo de varios simulacros tanto internos como en acompañamiento a la Secretaria General. En este proceso, se asocia la documentación del minutograma para los diferentes simulacros.
* Se participó en el proceso de Preinscripción de espacios académicos realizado el 15 de Junio de 2024.
* Se revisa la configuración de los pipelines definidos en Drone para los despliegues de código.
* Se realizan las actividades relacionadas con las buenas prácticas descritas en el Well Architected Framework de AWS y se gestionan las herramientas utilizadas como control de las arquitecturas desplegadas en la nube.
* Se revisan actividades para automatizar la gestión de la seguridad en los sistemas, así como la verificación y seguridad en los códigos desarrollados.
* Realizar acompañamiento a los equipos de desarrollo en la implementación de las metodologías, buenas prácticas y lineamientos de desarrollo seguro dentro del sistema de integración continua.
* Realizar y documentar pruebas de carga a las aplicaciones.
* Realizar y documentar pruebas de calidad y de seguridad a las aplicaciones.
* Se ha colaborado en el registro de usuarios en el sistema, la asignación de roles y parámetros de configuración de los usuarios, así como actividades de verificación de información.
* Generación de reportes, actualización de tableros de analítica descriptiva que presentan información sobre estudiantes matriculados, caracterización de estudiantes, vinculación de docentes e información de contratación, así como actividades de apoyo en la optimización de consultas para la mejora en tiempos de carga de estos tableros.
* * Se realiza instalación y configuración de bases de datos.
* validación de los modelos definidos desde el área de desarrollo en la actualización y construcción de las diferentes plataformas.</t>
  </si>
  <si>
    <t>* Integración del equipo y seguimiento real de las diferentes actividades del mismo.
* Cesión de contrato por parte de un integrante del equipo de seguridad. Lo anterior es causante de un leve retraso en el cronograma y actividades esperadas a la fecha.</t>
  </si>
  <si>
    <t xml:space="preserve">Los siguientes documentos han sido presentados y aprobados por parte del comité de institucional de gestión y desempeño
* Priorización de necesidades de la universidad para la implementación del sistema de gestión de seguridad de la información 
* Modelo de operación de continuidad del servicio 
* Inventarios activos de información 
* Informe brecha de seguridad 
Como parte de la estrategia implementada en la Oficina con respecto al proceso de aprobación de los diferentes documentos, desde el equipo de arquitectura se enviaron al equipo de gobernanza los siguientes documentos:
* Catálogo de datos maestros y de referencia
* La importancia de la Arquitectura Institucional Basada en Capacidades para la Transformación Digital de la Universidad Distrital
* Datos Maestros
Actividades adicionales
* Se trabaja el autodiagnóstico del MSPI pedido por la alta consejería de las TIC 
* Se trabaja en el Componente No. 5. Mecanismos para mejorar la Transparencia y Acceso a la Información – Protocolo y se finaliza la construcción del documento en conjunto con Acacia y Red de Datos. 
* Se trabaja en la Meta 5 Accesibilidad de la información pública en paginas web apoyo en el Desarrollo del reglamento de correo electrónico
* Atención a las diferentes solicitudes por parte de facultades y dependencias en relación con validación de requisitos para la adquisición de equipos de software.
* Diligenciamiento preguntas IGAB: https://iris.portaloas.udistrital.edu.co/scp/tasks.php?id=8176 
</t>
  </si>
  <si>
    <t>no se tuvieron</t>
  </si>
  <si>
    <t>Tableros de control</t>
  </si>
  <si>
    <t>(Tableros de control generados/tableros de control por realizar) *100</t>
  </si>
  <si>
    <t>Implementar las herramientas de TI que soporten los procesos de la institución</t>
  </si>
  <si>
    <t>Se Adelantan procesos de contratación en el marco del proyecto de inversión 7899: 
-	Modernización y fortalecimiento de infraestructura de networking (WAN) 
-	Modernización y fortalecimiento del sistema de almacenamiento SAN.SAN
-	Adquisición de equipos servidores
Estudios de mercado para la Meta 2, relacionada con procesos de modernización de datacenter y cuartos de equipos. 
Se realizó la contratación de 1 gerente de proyecto, dos analistas, dos lideres técnicos y quince desarrolladores para el desarrollo de funcionalidades adicionales de cumplidos, argo versión 2, planes de mejoramiento, sistema de gestión académico, core y jano todo ya se encuentra contratado.
Se realizó capacitaciones de las herramientas de desarrollo que se usan, y apropiación del tema que les corresponde para su desarrollo, planeación de actividades.</t>
  </si>
  <si>
    <t>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Las principales dificultades durante este periodo se deben a las demoras de los proveedores para la entrega de estudios de mercado y fluctuación del dólar.</t>
  </si>
  <si>
    <t xml:space="preserve">* Se verifica que el desarrollo de los sistemas esté acorde a lo definido en los lineamientos establecidos por la oficina asesora de tecnologías e información.
* Seguimiento de requisitos no funcionales y de la arquitectura de aplicaciones de los sistemas en producción.
* Se utiliza la herramienta sonarQube para validar la calidad de código estático desarrollado en cada uno de los proyectos de nueva tecnología.
* Verificación de la utilización de apis, se mide los tiempos de respuesta de las aplicaciones.
* Culminación de la ficha MGA con su respectivo informe técnico para el proyecto 2024 - 2028. </t>
  </si>
  <si>
    <t>* Se realizan avance a los desarrollos propuestos como lo es cumplidos, argo, sisifo, core y polux</t>
  </si>
  <si>
    <t>no se presentaron inconvenientes</t>
  </si>
  <si>
    <t>Avance o cumplimiento del proyecto</t>
  </si>
  <si>
    <t xml:space="preserve">(Acciones desarrolladas/Acciones definidas)*100 </t>
  </si>
  <si>
    <t>Lineamiento de acción 5.7</t>
  </si>
  <si>
    <t>Apropiar los dominios y habilitadores de transformación digital en el marco de lo dispuesto  por MINTIC para el estado colombiano.</t>
  </si>
  <si>
    <t>Cumplimiento de las acciones de mejora.</t>
  </si>
  <si>
    <t>(Acciones realizadas en el trimestre para el cierre de brechas identificadas/Acciones de mejoras sobre las políticas identificadas)*100.</t>
  </si>
  <si>
    <t xml:space="preserve">La OATI realizó las siguientes actividades:
* Se realiza documento "Guía de implementación de política de Gobierno  Digital", en la cual se trazan aspectos de implementación de la Política en la Universidad.
* Desarrollo del Comité de Transformación Digital, producto de la reunión se aprueba el documento "Guía de implementación de política de Gobierno Digital" para su presentación ante el Comité Institucional de Gestión y Desempeño.
La Red de Datos realizo las siguientes acciones en el marco del plan de acción MIPG, política 3-5) Gobierno Digital:
Se realizaron mesas de trabajo para la actualización de políticas de los servicios de la Red de Datos. Se cuenta con las siguientes políticas en borrador: 
1. Borrador política correo electrónico
2. Borrador política almacenamiento
3.Borrador política Backup
4. Borrador política de telefonía IP
5. Borrador política servicios de Datacenter
6. Política de dominio
</t>
  </si>
  <si>
    <t xml:space="preserve">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t>
  </si>
  <si>
    <t xml:space="preserve">Como parte de la estrategia implementada en la Oficina con respecto al proceso de aprobación de los diferentes documentos, desde el equipo de arquitectura se postulo el documento de resolución de gobierno de datos al equipo de gobernanza. 
El estado actual del documento es en segunda revisión para su aprobación final y posterior postulación al comité de transformación digital.
</t>
  </si>
  <si>
    <t>* Se esta trabajando en la Política: 3-5) Gobierno Digital</t>
  </si>
  <si>
    <t>No se presentaron dificultades</t>
  </si>
  <si>
    <t>UNIDAD DE RELACIONES INTERNACIONALES E INTERINSTITUCIONALES</t>
  </si>
  <si>
    <t>Para la vigencia 2024, la Unidad de Relaciones Internacionales e Insterinstitucionales, estructuró su Plan de Acción a través de 17 actividades generales y 36 metas e indicadores. En el presente informe se consolidan los avances cuantitativos reportados por la Unidad durante el 3 trimestre. De acuerdo con los resultados, el nivel de avance del Plan de Acción de la dependencia es del 64%. En ese sentido, desde la Oficina Asesora de Planeación se establece la siguiente recomendación:
Las actividades 2, 6, 9, 14 y 17 no presentan avances significativos. Se recomienda realizar acciones de manera que se garantice el cumplimiento de las metas establecidas para la vigencia.</t>
  </si>
  <si>
    <t>Cumplimiento General Plan de Acción 2024 - UNIDAD DE RELACIONES INTERNACIONALES E INTERINSTITUCIONALES</t>
  </si>
  <si>
    <t>Eje transformador 7</t>
  </si>
  <si>
    <t>Desarrollar Estrategias para la Internacionalización del Currículo que se realizaran por medio de actividades de Internacionalización en los planes de estudio los cuales se llevaran a cabo con la actualización de los diseños micro curriculares, la internacionalización de espacios académicos, el desarrollo de electivas transversales para complementar la formación de profesionales globales enfocados en la interculturalidad, ejecución de clases espejo, cátedras conjuntas, COIL y otras estrategias de colaboración y la acreditación internacional de los programas académicos y de las facultades.</t>
  </si>
  <si>
    <t>Planes de Internacionalización formulados por Facultad</t>
  </si>
  <si>
    <t>Σplanes de internacionalización</t>
  </si>
  <si>
    <t>Indicador 1: No reporta avance teniendo en cuenta que las reuniones realizadas con las diferentes unidades no tienen un resultado final se encuentra validando el proceso para dicha actividad
Indicador 2: Se realiza avance en la Gestión para realizar la actividad de clases espejo junto a la Universidad Cesar Vallejo para el 2024-III sin resultados finales hasta el momento
Indicador 3: No reporta avance teniendo en cuenta que las reuniones realizadas con las diferentes unidades no tienen un resultado final se encuentra validando el proceso para dicha actividad</t>
  </si>
  <si>
    <t>Los procesos generados para esta actividad son iniciados en este trimestre a espera que para el próximo trimestre se encuentren los resultados finales y no parciales como esta a la fecha.</t>
  </si>
  <si>
    <t>Indicador 1: Se realizó el ejercicio completo de formulación para el programa de Ingeniería Industrial y se presentó a la Vicerrectoría Académica el día 4 de julio de 2024.
Indicador 2: Se presentaron 3 electivas para la Facultad de Ingeniería. 
Indicador 2: Se realiza actividad de clases espejo con la UCV y el programa de Licenciatura en Física teniendo como resultado el total de las sesiones a realizar por parte de los docentes. "De la mecánica cuántica al análisis vibracional". 
Indicador 3: Mesas de trabajo con el programa de Ingeniería Industrial de la Facultad de Ingeniería y con la Vicerrectoría Académica</t>
  </si>
  <si>
    <t xml:space="preserve">- Disponibilidad de tiempo de los docentes con funciones de internacionalización.
- Grado de maduración de los procesos de internacionalización al interior de las diferentes facultades y programas, capacidad instalada y apropiación de la Política de internacionalización.				</t>
  </si>
  <si>
    <t>No se realizaron avances a la gestion</t>
  </si>
  <si>
    <t>Acompañamientos realizados para el desarrollo de electivas transversales y clases espejo COIL</t>
  </si>
  <si>
    <t>∑ Acompañamientos Realizados
NOTA: 2 Electivas - 2 Clases Espejo (Total 4)</t>
  </si>
  <si>
    <t>Mesas de Trabajo realizadas con Currículo y Calidad para formular estrategias de acreditación internacional de programas académicos y facultades</t>
  </si>
  <si>
    <t>ΣMesas de Trabajo con Currículo y Calidad para la formulación de estrategias en la acreditación internacional de programas académicos y facultades
NOTA: 2 Facultades - 2 Programas Académicos</t>
  </si>
  <si>
    <t>Lineamiento Estratégico 2</t>
  </si>
  <si>
    <t>Acompañar a Currículo y Calidad en el proceso de múltiples titulaciones, creación de dobles programas por niveles de formación intra-facultad e inter-facultades y la creación de dobles o múltiples titulaciones por niveles de formación con instituciones nacionales e internacionales</t>
  </si>
  <si>
    <t>Mesas de trabajo realizadas para la creación por niveles de formación intra-facultad e Inter-Facultades</t>
  </si>
  <si>
    <t>ΣMesas de Trabajo con currículo y calidad para Dobles Programas por niveles de formación
NOTA:  2 Intra-Facultad  - 2 Inter-Facultades (4 Total)</t>
  </si>
  <si>
    <t>En el primer trimestre del 2024 se suscribió el Convenio para la Doble Titulación entre la Licenciatura en Educación Especial de la Universidad Pedagógica Nacional y la Licenciatura en Educación Infantil de la Universidad Distrital Francisco José de Caldas, el cual fue suscrito para realizar reconocimiento de créditos académicos entre los programas de formación de la Universidad Mayor de Cundinamarca, la UDFJC, la Universidad Militar Nueva Granada, la Universidad Nacional de Colombia sede Bogotá, la Escuela Tecnológica Instituto Técnico Central y la Universidad Pedagógica Nacional y promueve entre las instituciones del SUE Distrito Capital la Interacción y transito de los estudiantes en los diferentes espacios academicos de las instituciones, propiciando la movilidad y cooperacion.</t>
  </si>
  <si>
    <t xml:space="preserve">Al primer trimestre del 2024 no se encuentra reglamentadas las dobles titulaciones en la UDFJC		</t>
  </si>
  <si>
    <t>Para el segundo trimestre de 2024 desde la URELINTER se apoyo la formulaciòn del documento de reglamentaciòn de dobles y Multiples titulaciones de la UDFJC. En el marco de este proceso se asistió a una reunión para establecer las acciones que desde la dependencia se incluirian en el documento de reglamentaciòn.</t>
  </si>
  <si>
    <t>No se realizo avance a la Gestion</t>
  </si>
  <si>
    <t xml:space="preserve">Mesas de trabajo realizadas con currículo y calidad para la creación dobles/múltiples titulaciones por niveles de formación con instituciones nacionales e Internacionales
</t>
  </si>
  <si>
    <t>ΣMesas de Trabajo con currículo y calidad para Dobles/Múltiples titulaciones por niveles de formación con instituciones nacionales e Internacionales
NOTA: 2 Nacionales - 2 Internacionales (4Total)</t>
  </si>
  <si>
    <t xml:space="preserve">Realizar mesas de trabajo conjunto con el ILUD y otras dependencias para desarrollar estrategias que permitan la inclusión de al menos una segunda lengua en el currículo del 5% de los programas académicos de pregrado y el fomento del plurilingüismo. </t>
  </si>
  <si>
    <t>Porcentaje de programas académicos de Pregrado con segunda lengua incluida en su currículo.</t>
  </si>
  <si>
    <t>(Programas académicos de pregrado con segunda lengua incluida en su currículo/Total de programas académicos) *100
Nota: Para la medición de este indicador el total de programas académicos de pregrado es 43.</t>
  </si>
  <si>
    <t xml:space="preserve">En el primer trimestre del presente año, se realizó una caracterización de estudiantes de los proyectos curriculares de Ingeniería acreditados de alta calidad, que se encuentran cursando un segundo idioma en el ILUD, estos programas son: Ingeniería de Sistemas en la cual la cantidad total de estudiantes que se encuentran cursando un segundo idioma en el ILUD son 9 estudiantes, Ingeniería Forestal en la cual la cantidad total de estudiantes que se encuentran cursando un segundo idioma en el ILUD son 8 estudiantes. Ingeniería Ambiental en la cual la cantidad total de estudiantes que se encuentran cursando un segundo idioma en el ILUD son 5 estudiantes. </t>
  </si>
  <si>
    <t>Desde la URELINTER se coordinó una reunión con el ILUD y con la Universidad de Universidad de Dalhousie (Canadá) que se realizó el 07 de mayo con el objetivo de identificar actividades de cooperación académica dentro de las cuales se encuentra la enseñanza del Inglés como lengua extranjera. La URELINTER coordinó una reunión con el ILUD y con el Instituto Federal de Ciencia Educación y Tecnología de Río Grande del Norte, que se realizó el 16 de mayo con el objetivo de evaluar actividades de cooperación para la enseñanza del portugués y el español en el marco de convenio actualmente suscrito entre las Instituciones. Adicionalmente, el 20 de junio la URELINTER participó en una reunión con el ILUD con el fin de brindar una orientación sobre una actividad de cooperación que el ILUD desea realizar con la Cancillería.</t>
  </si>
  <si>
    <t>- Reuniones para Avanzar en la formalización de un convenio específico de movilidad con el Instituto Federal de Ciencia, y Tecnología de Río Grande del Norte, que permita vincular asistentes de idiomas en portugues al ILUD.
- Se realizaron reuniones con el ILUD para acordar mecanismos de apoyo entre las dependencias para el programa KOSPIE.</t>
  </si>
  <si>
    <t>Promover las Relaciones externas de la UDFJC a través de convenios, redes, alianzas y asociaciones que contribuyan a las funciones misionales.</t>
  </si>
  <si>
    <t>Numero de Convenios Nacionales Suscritos</t>
  </si>
  <si>
    <t>∑Convenios Nacionales Suscritos</t>
  </si>
  <si>
    <t xml:space="preserve">- En el primer trimestre de la vigencia se suscribieron tres  (3) convenios a nivel nacional. Un (1)convenio para la doble titutlación con la Universidad Pedagógica Nacional, un  (1) Acuerdo Marco de Cooperación con la Universidad Nacional de Colombia y un (1) Convenio Marco de Cooperación  con El Instituto Colombiano de Antropología e Historia (ICANH).  Notas:1) Se han gestionado otros convenios durante el primer trimestre del 2024, pero estos no se incluyen en el presente informe por cuanto se encuentran en proceso de firma de la contraparte 2) El objeto, la duración y la información de cada convenio mencionado se encuentran en los documentos anexos del presente informe.
- En el primer trimestre de la vigencia se suscribieron cinco (5) convenios a nivel internacional.   Un (1) Acuerdo Erasmus + con la Universidad de Jaen, España.  Un (1) Convenio Marco de Cooperación y un (1) Convenio Específico de Movilidad Académica con la Universidad del Caribe, México, un (1) Convenio Marco de Cooperación con la School of the Arts and Media Institute of Miami (SAMIM), Estados Unidos y un (1) Convenio de Subvención con el Servicio Alemán de Intercambio (DAAD) de Alemania. 		
- Durante el primer trimestre de la vigencia se desarrollaron seis (6)  acciones de acompañamiento a la Adhesión  en Red. La proyección y firma por parte de la UDFJC del Convenio Marco que constituye a la red REPETIC. Cuatro Reuniones (3) en la Red ORI SUE DC,  una  se desarrolló el 09 de febrero con motivo de proyección del plan de acción de la red, la otra el jueves 29 de febrero con motivo de aprobación del plan de acción de la red por líneas de trábajo así como para la votación de la nueva secretaría técnica, la tercera reunión se llevó a cabo el 21 de marzo, con el objetivo principal de construir la retroalimentación del borrador de la Política de Internacionalización de la Educación Superior propuesta por el ministerio de educación nacional. Una (1) Reunión General de la red RIUC para Internacionalización del Currículo, el 22 de febrero de 2024, la cual tuvo por objetivo socializar el  Plan de Acción de 2024 por equipos de trabajo y presentar las nuevas adhesiones a la red.		</t>
  </si>
  <si>
    <t>Indicador 1: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2: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3: No hay una estandarización del procedimiento de consolidación de alianzas. Se dilatan los procesos  considerando los tiempos de respuesta de las dependencias de la UDFJC y de las dependencias de las otras instituciones.</t>
  </si>
  <si>
    <t xml:space="preserve">Indicador 1: En el segundo trimestre de la presente vigencia se suscribieron cinco (5) a nivel nacional. Un (1) Convenio Marco de Cooperación con la Universidad de Antioquia, un (1) Convenio Marco de Cooperación y un Convenio Específico de Movilidad con la Fundación Universitaria Juan N. Corpas, un Convenio Marco con la Universidad ECCI y un (1) Convenio Marco de Cooperación con la Asociación Colombiana de Actores del mercado del Carbono. 
Notas:1) Se han gestionado otros convenios nacionales durante el segundo trimestre del 2024, pero estos no se incluyen en el presente informe por cuanto se encuentran en proceso de firma de la contraparte 2) El objeto, la duración y la información de cada convenio mencionado se encuentran en los documentos anexos del presente informe.
Indicador 2: En el segundo trimestre de la presente vigencia se suscribieron seis (6) convenios a nivel internacional. Un (1) Convenio específico de movilidad con la Universidad del Estado de Bahía de Brasil, un (1) Protocolo de Intenciones con la Universidad de Cádiz de España, un (1) Convenio Marco con la Universidad Autónoma de Honduras, un (1) Convenio específico de movilidad con la Universidad Nacional Intercultural de la Selva Central Juan Santos Atahualpa del Perú , un(1) Convenio específico para el desarrollo del programa Kospie con el Servicio Alemán de Intercambio (DAAD) y un (1)  Protocolo de Intenciones con el Instituto Federal de Educación, Ciencia y Tecnología de Río Grande del Norte - IFRN de Brasil.
Notas:1) Se han gestionado otros convenios internacionales durante el segundo trimestre del 2024, pero estos no se incluyen en el presente informe por cuanto se encuentran en proceso de firma de la contraparte 2) El objeto, la duración y la información de cada convenio mencionado se encuentran en los documentos anexos del presente informe.
Indicador 3: Durante el segundo trimestre de la vigencia se desarrollaron seis (6) acciones de acompañamiento a la Adhesión en Red. El 22 de abril se Formalizó la intención de la UDFJC de continuar participando en el programa "Iniciativa Latinoamericana para la Internacionalización de la Educación Superior" (INILAT), conformada por las asociaciones y redes de seis países de la región: Argentina, Brasil, Chile, Colombia, México y Perú.
La URELINTER participó en una (1) Reunión entre la Cátedra UNESCO en Desarrollo del Niño y la Catedra Interinterinstitucional UNESCO en Artes, Educación y Cultura de Paz, para la coordinación  del evento intercátedras que se desarrollará a finales del mes de agosto de 2024.
Una (1) Reunión General de la red RIUC para Internacionalización del Currículo, el 26 de abril de 2024, anunciar la delegación temporal de la UDFJC como presidentes de la red en tanto se realizan las elecciones de la presidencia y vicepresidencia que se celebrarán en el mes de junio, adicionalmente en la reunión se realiza el seguimiento al cronograma y actividades por equipos de trabajo.
La participación en 3 reuniones de la Red ORI SUE DC, una se desarrolló el 17 de abril con tres objetivos principales: 1. Establecer la Ruta de trabajo suscripción de Convenios entre el SUE y al Escuela Tecnológica Instituto Técnico Central, 2. Aprobación planes de trabajo por la línea de acción. 3. Revisión Propuesta Política de Internacionalización para la Educación Superior del Ministerio de Educación Nacional. La segunda reunión se llevó a cabo el 31 de mayo, con dos objetivos principales 1. Revisar la Propuesta de la UNAL Ruta de trabajo suscripción de Convenios entre el SUE y al Escuela Tecnológica Instituto Técnico Central, 2. Balance programa CIMA. La tercera reunión se realizó el 27 de junio con los siguientes objetivos: 1. Establecer la versión final del convenio para la alianza estratégica entre el SUE y la ETITC, 2. Socializar los avances por líneas de trabajo. 
Notas:1) Se han gestionado otros convenios de constitución de redes durante el segundo trimestre del 2024, pero estos no se incluyen en el presente informe por cuanto se encuentran en proceso de revisión o de firma. 	</t>
  </si>
  <si>
    <t>Indicador 1: 1.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2: 1.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3: No hay una estandarización del procedimiento de consolidación de alianzas. Se dilatan los procesos  considerando los tiempos de respuesta de las dependencias de la UDFJC y de las dependencias de las otras instituciones. Debido a que los convenios constitutivos de las Redes involucran a varias instituciones, el tiempo de suscripción de los mismos es extenso.</t>
  </si>
  <si>
    <t xml:space="preserve">Indicador 1: En el tercer trimestre de la presente vigencia se suscribieron nueve (9) convenios a nivel nacional. Un (1) Convenio Marco de Cooperación con la Fundación Agraria, un (1) Convenio Marco y un (1) Convenio Específico de Movilidad con la Universidad Internacional del Trópico Americano, un (1) Convenio Marco con la Caja de Compensación Colsubsidio, un (1) Convenio Específico con el Instituto Geográfico Agustín Codazzi, un (1) Convenio Específico de Movilidad con al Fundación Universitaria Konrad Lorenz, un (1) Convenio Marco con la empresa Home Robotik, un (1) Convenio Marco y un (1) Convenio específico de Movilidad celebrado ene la UDFJC y la Facultad de Ciencias de la Universidad de los Andes.
Notas:1) Se han gestionado otros convenios nacionales durante el tercer trimestre del 2024, pero estos no se incluyen en el presente informe por cuanto se encuentran en proceso de firma de la contraparte 2) El objeto, la duración y la información de cada convenio mencionado se encuentran en los documentos anexos del presente informe.
Indicador 2: En el tercer trimestre de la presente vigencia se suscribieron siete (7) convenios a nivel internacional. Un (1) Memorando de Entendimiento entre El Conservatorio Nacional Edward Said de la Universidad de Birzeit DE Palestina y la Fundación Universitaria Juan N. Corpas de Colombia, un (1) Convenio Marco con el Instituto Colombo – Aleman ICCA Sprach Intitut, un (1) Convenio Marco de Cooperación y un (1) Convenio Específico de Movilidad con la Universidad de Misiones Argentina, un (1) Convenio Marco con la Fundación Educativa Creatividad, Aprendizaje &amp; Innovación – CAI de Chile, un (1) Convenio Marco de Cooperación y un (1) Convenio Específico de Movilidad con Universidad Autónoma del Estado de Hidalgo de México, 
Notas:1) Se han gestionado otros convenios internacionales durante el segundo trimestre del 2024, pero estos no se incluyen en el presente informe por cuanto se encuentran en proceso de firma de la contraparte 2) El objeto, la duración y la información de cada convenio mencionado se encuentran en los documentos anexos del presente informe.
Indicador 3: Durante el tercer trimestre de la vigencia se desarrollaron cuatro (4) acciones de acompañamiento a las Actividades en Red. 
Dos (2) Reuniones Generales de la Red RIUC para Internacionalización del Currículo, el 12 de julio de 2024 con el objetivo de socializar las postulaciones para los cargos de presidencia y vicepresidencia, la siguiente se realizó el 13 de septiembre con el objetivo de socializar los avances por líneas de trabajo y organizar aspectos generales de la asamblea de fin de año. Adicionalmente participó en dos (dos) encuentros de la Red ORI SUE DC, el 27 de julio en la cual se abordaros, y el 8 de agosto en la cual se trataron los siguientes puntos: 1.	Avance convenio ETITC- Movilidad SUE.  2. Convocatoria CIMA. 3. Presentación avances líneas. 4 informe Final, y el 8 de agosto del presente año, en el cual se abordaron los siguientes temas: Avance convenio ETITC- Movilidad SUE.  2. CIMA.  3.	Presentación avances líneas. 4. Informe Final.  5. Metodología y comentarios, Política de Internacionalización V2.
Notas:1) Se han gestionado otros convenios de constitución de redes durante el tercer trimestre del 2024, pero estos no se incluyen en el presente informe por cuanto se encuentran en proceso de revisión o de firma. 
</t>
  </si>
  <si>
    <t xml:space="preserve">1.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No hay una estandarización del procedimiento de consolidación de alianzas. Se dilatan los procesos considerando los tiempos de respuesta de las dependencias de la UDFJC y de las dependencias de las otras instituciones. Debido a que los convenios constitutivos de las Redes involucran a varias instituciones, el tiempo de suscripción de los mismos es extenso.	</t>
  </si>
  <si>
    <t>Numero de Convenios Internacionales Suscritos</t>
  </si>
  <si>
    <t>∑Convenios Internacionales Suscritos</t>
  </si>
  <si>
    <t>Acciones de Acompañamiento a la adhesión de redes y alianzas.
NOTA: Numero de redes y alianzas gestionadas desde la Unidad de Relaciones Internacionales para su adhesión.</t>
  </si>
  <si>
    <t>∑Acciones de Acompañamiento a la gestión de redes y alianzas</t>
  </si>
  <si>
    <t>Acompañar en la formulación de proyectos de cooperación nacional e internacional y en la identificación de fuentes de financiación.</t>
  </si>
  <si>
    <t>Fuentes de financiación identificadas</t>
  </si>
  <si>
    <t>ΣFuentes de Cooperación nacional e internacional Identificados</t>
  </si>
  <si>
    <t>No se realiza avance a la actividad teniendo en cuenta que los resultados al momento son parciales.</t>
  </si>
  <si>
    <t>Se inicia la gestion en el trimestre I correspondiente a espera de resultados finales y concretos para próximos reportes</t>
  </si>
  <si>
    <t>Indicador 1: Se han identificado 4 fuentes de financiación: Embajada de Francia, ICETEX (programa Expertos Internacionales), DAAD (agencia alemana de intercambio académico) y Embajada de Estados Unidos en Bogotá (en asocio con la red CCYK)
Indicador 2: Proyecto Red de Salud Mental para la Facultad de Salud en colaboración con Bienestar</t>
  </si>
  <si>
    <t>- Se proponen fuentes de financiación genéricas, no se conocen las necesidades específicas de las facultades y unidades.
- Dedicación de tiempo para la formulación del proyecto y coincidencias en los tiempos disponibles para las reuniones</t>
  </si>
  <si>
    <t>No se realizo avance en la gestion.</t>
  </si>
  <si>
    <t>Acompañamientos realizados para la formulación de proyectos de cooperación</t>
  </si>
  <si>
    <t xml:space="preserve">ΣAcompañamientos realizados para la formulación de Proyectos de Cooperación </t>
  </si>
  <si>
    <t>Acompañamiento a la Oficina de Investigaciones en las acciones de internacionalización de la investigación, creación e innovación</t>
  </si>
  <si>
    <t xml:space="preserve">Numero de mesas de trabajo convocadas por la Oficina de Investigación 
</t>
  </si>
  <si>
    <t>(Acompañamientos realizados/Acompañamientos solicitados)*100</t>
  </si>
  <si>
    <t xml:space="preserve">- 1. Se realiza mesa de trabajo junto a la ODI y representantes de la Universidad Federico Villareal quienes despues de esta mesa de trabajo iniciaran procesos de acercamientos para entablar acciones en Proyectos de Ciencia Abierta en conjunto, Proyecto articulación ODS, Permitir la publicación de artículos de investigación en revistas indexadas y apoyo de pares académicos para la revisión de los artículos.		</t>
  </si>
  <si>
    <t>Articulación de la ODI con la agencia ATENEA y la mesa de Diplomacia Científica donde se realizan las propuestas de eventos y capacitaciones por parte de ATENEA, explicación de las líneas de trabajo y propuestas de taller .</t>
  </si>
  <si>
    <t>Procesos de formulación de proyectos de cooperación desde la ODI centrados en convocatorias nacionales y con metodología de Marco Lógico, no se manejan Notas Conceptuales y otras formas de presentación de proyectos</t>
  </si>
  <si>
    <t>No se realizo avance en la gestion</t>
  </si>
  <si>
    <t>Desarrollar programas de movilidad estudiantil saliente de tal manera que se facilite la participación de estudiantes con el fin de complementar su formación como profesionales competitivos, participando en algún tipo de actividad académica o estudiantil en otra institución.</t>
  </si>
  <si>
    <t>Porcentaje de estudiantes postulados  y aceptados en IES</t>
  </si>
  <si>
    <t>(Estudiantes Aceptados por instituciones Nacionales e Internacionales / Estudiantes Postulados por la UDFJC)*100</t>
  </si>
  <si>
    <t xml:space="preserve">Indicador 1: En la convocatoria de Movilidad Estudiantil Saliente No.012 para el periodo académico 2024-1, se realizó la postulación oficial de 29 estudiantes a las diferentes instituciones ofertadas en los términos de referencia de la convocatoria, de las cuales los 29 estudiantes fueron aceptados, se realizó la presentación y aceptación de 11 estudiantes al programa de movilidad externo del DAAD en Alemania. Para un Total de; 40 estudiantes postulados y aceptados.		
Indicador 2: Durante el primer trimestre del año 29 estudiantes fueron aceptados para realizar movilidad académica en el periodo académico 2024-1 bajo el marco de la convocatoria No.04-2024, también 11 estudiantes fueron aceptados para realizar movilidad académica bajo el marco del Programa de Servicio Alemán de Intercambio DAAD.		
Indicador 3: Durante el primer trimestre del año, se realizó el proceso de convocatoria de apoyo parcial económico para estudiantes que se encuentran realizando movilidad académica en el periodo académico 2024-1, de la mencionada convocatoria 15 estudiantes fueron beneficiarios, los estudiantes se encuentran en proceso de subsanación de documentación por parte de la Oficina Asesora Jurídica de la UD para  continuar con el proceso de desembolso.		</t>
  </si>
  <si>
    <t xml:space="preserve">Indicador 1: Demoras de los estudiantes en la solicitud de la ampliación de los contenidos programáticos para consulta a la institución de interés, dado que lo realizan sobre el tiempo de cierre de la convocatoria, adicional las solicitudes de los avales de facultad son extensos en los tiempos de recepción de las solicitudes de los estudiantes y por otra parte algunos estudiantes no completan el proceso por cuestiones económicas.	
Indicador 2: Demoras de los estudiantes en la solicitud de la ampliación de los contenidos programáticos para consulta a la institución de interés, dado que lo realizan sobre el tiempo de cierre de la convocatoria, adicional las solicitudes de los avales de facultad son extensos en los tiempos de recepción de las solicitudes de los estudiantes y por otra parte algunos estudiantes no completan el proceso por cuestiones económicas.			</t>
  </si>
  <si>
    <t>Indicador 1: Durante el segundo trimestre del año, se realizaron las convocatorias No. 04, No. 05, No. 06 del programa PILA No.07 del programa de la Alianza del Pacífico, de las mencionadas convocatorias  se han postulado 47 estudiantes a las diferentes instituciones de destino, de las cuales hasta el momento se han recibido 30 cartas de aceptación, está cifra puede ser variable dado que algunos estudiantes pueden no recibir la carta de aceptación o desistir del proceso de Movilidad Académica, Estudiantil, es importante mencionar que las cartas de aceptación son emitidas de acuerdo al calendario académico y el debido proceso que deben realizar las instituciones de destino para el envío de las mismas.
Indicador 2: Para los estudiantes que  realizarán Movilidad Académica en el periodo 2024-3 no se reporta la cifra, dado que puede variar en el transcurso del tiempo, dicha confirmación se realizará en el tercer trimestre del presente año.
Indicador 3: Para los estudiantes que  realizarán Movilidad Académica en el periodo 2024-3 no se reporta la cifra de los que serán beneficiarios del apoyo económico parcial, dado que, en estos momentos nos encontramos en la proyección de la convocatoria para los estudiantes que sean realmente aceptados en el periodo académico 2024-3.</t>
  </si>
  <si>
    <t>Indicador 1: En el proceso se dificulta  los calendarios académicos de las instituciones de destino y la respuesta tardía en la respuesta de solicitud de avales académicos de los estudiantes en la UD.</t>
  </si>
  <si>
    <t xml:space="preserve">Indicador 1: De las convocatorias que abarcan el tercer trimestre del año, se realizarón las convocatorias No. 04, No. 05, No. 06 del programa PILA No.07 del programa de la Alianza del Pacífico, de las mencionadas convocatorias se postularon 47 estudiantes, de los cuales 41 estudiantes fueron aceptados para realizar la movilidad académica, los 7 estudiantes faltantes desisiteron de la movilidad académica por diversas causas como: factores económicos, respuesta tardía de las cartas de aceptación de las instituciones de destino, problemas personales.
Indicaror 2: 41 estudiantes, se encuentran realizando movilidad académica en instituciones nacionales e internacionales durante el periodo académico 2024-3.
Indicador 3: 15 estudiantes recibieron apoyo económico parcial para realizar la movilidad académica en las instituciones de destino de las cuales fueron aceptados.
</t>
  </si>
  <si>
    <t xml:space="preserve">En el proceso se dificulta con los calendarios académicos de las instituciones de destino y la respuesta tardía en la respuesta de solicitud de avales académicos de los estudiantes en la UD, también en la falta de acompañamiento de los proyecto curriculares en la revisión de asignaturas homologables durante la movilidad.
</t>
  </si>
  <si>
    <t>Estudiantes que realizaron movilidad saliente</t>
  </si>
  <si>
    <t>Estudiantes que realizaron movilidad saliente / 1</t>
  </si>
  <si>
    <t>Estudiantes que realizaron movilidad Saliente con apoyo parcial</t>
  </si>
  <si>
    <t>Estudiantes que realizaron movilidad saliente con apoyo parcial / 1</t>
  </si>
  <si>
    <t>Desarrollar programas de movilidad estudiantil Entrante de tal manera que se facilite la participación de estudiantes con el fin de complementar su formación como profesionales internacionalmente competitivos, participando en algún tipo de actividad académica o estudiantil en otra institución.</t>
  </si>
  <si>
    <t>Porcentaje de estudiantes postulados en Movilidad entrante y aceptados en la UD</t>
  </si>
  <si>
    <t>(Estudiantes Aceptados por la UDFJC / Estudiantes Postulados por Instituciones Nacionales e Internacionales)*100</t>
  </si>
  <si>
    <t xml:space="preserve">Indicador 1: En la Convocatoria de Movilidad Estudiantil Entrante del 2024-I, se recibio la postulación formal de 24 estudiantes a traves de nuestro formulario en linea y correo institucional. De los 24 estudiantes postulados se aceptaron las postulaciones de 23 estudiantes, se rechazó la postulación de un estudiante porque no se contaba con un Convenio Vigente con su institución de origen.		
Indicador 2: Teniendo en cuenta que el periodo académico 2024-1, se encuentra en curso todavía no sé tiene certeza del número de estudiantes quienes realizarón y culminaron efectivamente la movilidad, este indicador será reportado en el siguiente trimestre en el cual culmine el calendario académico en la UDFJC.		
Indicador 3: Teniendo en cuenta que el periodo académico 2024-1, se encuentra en curso todavía no sé tiene certeza del número de estudiantes quienes fueron apoyados efectivamente con el apoyo de alojamiento y alimentación para el desarrollo de la movilidad, este indicador será reportado en el siguiente trimestre en el cual culmine el calendario académico en la UDFJC.		</t>
  </si>
  <si>
    <t xml:space="preserve">Indicador 1: Tiempos de respuesta de los avales muy extensos los cuales ocasionan la desersión de los estudiantes, así como la falta de compatibilidad de algunos espacios académicos con las IES externas. 		</t>
  </si>
  <si>
    <t>Indicador 1: Para la convocatoria de Movilidad Estudiantil Entrante 2024-III se postularon 25 estudiantes, de los cuales 8 fueron aceptados. De todos los estudiantes postulados, 6 desistieron del proceso y 11 se postularon de manera incorrecta, lo que fue causal de que no pudieran continuar con el proceso de postulación. Una de las estudiantes externas que realizó su movilidad en el periodo 2024-I, continúa su movilidad en el 2024-III ya que es beneficiaria del Programa de Beca Colombia del ICETEX.		
Indicador 2: De los 23 estudiantes aceptados para el periodo 2024-I, 19 realizaron su proceso de movilidad, debido a que los otros 4 estudiantes desistieron del proceso por motivos personales, cruce de horarios con la IES de origen o por dificultades presentadas en el proceso de inicio de clases. En general, los estudiantes externos presentaron un buen desempeño académico y participaron en diferentes actividades culturales que complementaron su formación profesional en un contexto internacional, así mismo, se presentaron resultados académicos y de plurilingüismo muy positivos.
Indicador 3: De acuerdo con nuestras convocatorias, redes y asociaciones se apoyaron 2 estudiantes internacionales de México y Argentina con apoyo de alojamiento y alimentación.</t>
  </si>
  <si>
    <t>Indicador 1: A pesar de que postuló un gran número de estudiantes, no fue posible continuar con el proceso de 11 de ellos ya que no fueron postulados por la ORI de su institución de origen. Todos estos estudiantes provenían de la misma institución.
Indicador 2: Riesgos externos de seguridad de la ciudad de Bogotá, que afectan la movilidad de los estudiantes externos. Dificultades internas en el proceso de inscripción de los espacios académicos, como cruce de horarios o demoras en los tiempos de sistematización e inicio de clases.
Indicador 3: Tiempos del proceso de contratación muy extensos y dificultades del envío de la información o documentación por parte de los sitios de alojamiento, que dificultan el proceso de apoyo a los estudiantes externos.</t>
  </si>
  <si>
    <t xml:space="preserve">Indicador 1: Para el periodo 2024-III se acepta a una estudiante externa fuera de la convocatoria para realizar una pasantía de investigación en la UDFJC.		
Indicador 2: 10 estudiantes externos realizan su movilidad académica en la UDFJC durante el periodo académico 2024-III
Indicador 3: Para el periodo 2024-III se apoyan a 2 estudiantes internacionales de México y Argentina con apoyo de alojamiento y alimentación.
</t>
  </si>
  <si>
    <t xml:space="preserve">- Para los casos de movilidad especifícos como lo pueden ser las prácticas o pasantías de investigación, donde los proyectos curriculares realizan un primer contacto con el estudiante; algunos no reportan la información necesaria a tiempo a la URELINTER o no realizan el proceso de manera adecuada.		
- Riesgos externos de seguridad de la ciudad de Bogotá, que afectan la movilidad de los estudiantes externos. Dificultades internas en el proceso de inscripción de los espacios académicos, como cruce de horarios. No hay seguridad de finalizacion del semestre académico, lo que puede llevar a la deserción de los estudiantes externos.
- Tiempos del proceso de contratación muy extenso y dificultades del envío de la información o documentación por parte de los sitios de alojamiento, que dificultan el proceso de apoyo a los estudiantes externos.		</t>
  </si>
  <si>
    <t>Estudiantes que realizaron movilidad Entrante</t>
  </si>
  <si>
    <t>Estudiantes que realizaron movilidad Entrante / 1</t>
  </si>
  <si>
    <t>Estudiantes que realizaron movilidad Entrante con apoyo</t>
  </si>
  <si>
    <t>Estudiantes que realizaron movilidad entrante con apoyo  / 1</t>
  </si>
  <si>
    <t>Apoyar los procesos de movilidad de Docentes que generen impacto en las actividades de internacionalización institucional</t>
  </si>
  <si>
    <t>Docentes UD en movilidad por semestre académico</t>
  </si>
  <si>
    <t>Docente que realizaron Movilidad / 1</t>
  </si>
  <si>
    <t xml:space="preserve">Indicador 1: No se realiza movilidad de docentes UD teniendo en cuenta que no se encuentra con contrato para apoyo a la movilidad		
Indicador 2: Docente de la UD realiza postulación a la Fundación Carolina a espera de resultados 		</t>
  </si>
  <si>
    <t>- El contrato de tiquetes aereos para el apoyo de docentes e invitados esta en proceso sin el la Unidad no cuenta con recursos para iniciar procesos de movilidad</t>
  </si>
  <si>
    <t>Indicador 1: Docentes UD que realizaron movilidad Nacional e Internacional en el marco de actividades de internacionalización, CORPOAMAZONIA (1) Docente Invitado para la ceremonia de  colocación de la primera piedra de la Estación Científica Putumayo, la cual se llevo a cabo en el  municipio de Mocoa, departamento del Putumayo, teniendo como resultado final la renovación del convenio vigente entre las dos entidades.
Docente de la facultad de Ciencias y Educación invitado académico al XIII Coloquio sobre Evaluación y Calidad de la Educación” cuyo objeto de análisis es la temática "Tres décadas de experiencias en evaluaciones externas en América Latina".</t>
  </si>
  <si>
    <t>Las dependecias no reportan la movilidad de docentes e invitados con URELINTER</t>
  </si>
  <si>
    <t>Indicador 1: Docente de la Facultad Tecnologica realiza movilidad en calidad de organizadores al XIV Congreso Internacional de Computación (CICOM) que se realizará en la ciudad de Acapulco, México.</t>
  </si>
  <si>
    <t>Las dependencias no reportan la movilidad total de sus docentes y/o gestores.</t>
  </si>
  <si>
    <t xml:space="preserve">Número de docentes que recibieron apoyo económico externo para el desarrollo de su movilidad </t>
  </si>
  <si>
    <t>Apoyar los procesos de movilidad de Invitados que generen impacto en las actividades de internacionalización institucional</t>
  </si>
  <si>
    <t>Invitados Nacionales e Internacionales</t>
  </si>
  <si>
    <t>Invitados que realizaron Movilidad / 1</t>
  </si>
  <si>
    <t xml:space="preserve">Indicador 1: Docente de la Universidad del Sur de California visito la UDFJC con actividades de internacionalización, conferencista, investigador y revisor externo entre la semana del 15 al 19 de abril del 2024, de eta manera se retoma el proceso para firma y puesta en marcha del convenio en proceso entre las IES, el apoyo realizado por la UDFJC y la URELITER fue la compra de tiquetes aereos aprobados en el CRI-002-2024		
Indicador 2: Docente de la Universidad Federal de Minas Gerais - Brasil con invitación académica - investigativa por parte de la Facultad del Medio Ambiente y Recursos Naturales en los días del 6 al 12 de febrero de 2024 realizo actividades de intercambio academicas e investigativas con profesores y  estudiantes y , realizo un apoyo técnico-investigativo en el trabajo de campo de la región del Paramo de Chingaza-Municipio de Fomeque, como parte de las actividades que desarrolla el Semillero de Investigación “Agua y Territorio”, en el marco de la reunión con URELINTER se decidió dar inicio a la Etapa 0 para incluir clases espejos entre las IES.		</t>
  </si>
  <si>
    <t xml:space="preserve">Indicador 1: Los procesos para firma del convenio entre las IES son extensos lo cual conlleva a reprocesos para la firma.		
</t>
  </si>
  <si>
    <t>Indicador 1: (6) Invitados internacionales hacen presencia en la facultad de Artes como apoyo y participación en el “Encuentro sobre experiencias y perspectivas de las músicas, los medios y las tecnologías"
(1) Invitado a la facultad de Ingeniería de Escuela Superior de Cómputo - Instituto Politécnico Nacional (IPN) de México el cual realizo Actividades académicas posdoctorales en el Laboratorio de Investigación en Fuentes Alternativas de Energía - LIFAE adscrito al Doctorado en Ingeniería, enfocadas en el desarrollo de un micro inversor para su utilización en microrredes el cual estará enmarcado dentro de la investigación del proyecto institucionalizado ante la Unidad de Investigaciones de la Universidad Distrital (CIDC) titulado: “Programa de investigación en tecnologías emergentes para microrredes eléctricas inteligentes con alta penetración en energías renovables”.
(1) Invitado en URELINTER de la Universidad de la SALLE - México que realizo actividades de internacionalización y se empieza trabajo en conjunto para realizar un convenio entre las instituciones.
Indicador 2: El invitado de la Universidad del Sur de La Florida quien realizo actividades en la facultad de Ingeniería como Conferencista, Investigador y revisor externo fue apoyado por el programa del ICETEX expertos internacionales.</t>
  </si>
  <si>
    <t>Las Dependencias no reportan la totalidad de sus invitados con URELINTER</t>
  </si>
  <si>
    <t>Indicador 1: Realizaron Movilidad entrante 7 Invitados de diferentes instituciones como la Universidad La Salle de Mexico, HSBI Hochschule Bielefeld – University of Applied Sciences and Arts de Alemania, Escuela Superior de Cómputo - Instituto Politécnico Nacional (IPN) de Mexico, Universidade Federal do Rio de Janeiro, Hochschule Schmallkalden  - Schmalkalden University Applied Sciences de Alemania, Universidad Federal de Mato Grosso (UFMT) de Brasil y Universidad Nacional Autónoma de México todos enmarcados en actividades de Internacionalizacion.
Indicador 2: 2 Invitados realizaron movilidad en el marco del Proyecto TransMigrArts y 1 Invitado por el Programa PILA.</t>
  </si>
  <si>
    <t>Las dependencias de la UDFJC no reportan la movilidad de invitados y/o gestores.</t>
  </si>
  <si>
    <t>Invitados Nacionales e Internacionales que realizaron movilidad en el marco de proyectos interinstitucionales o becas externas</t>
  </si>
  <si>
    <t>Apoyar los procesos de Movilidad académica de gestores en doble vía (entrante / saliente, presencial / virtual nacional / internacional)</t>
  </si>
  <si>
    <t>Gestores de la UD que realizaron movilidad en el marco de proyectos interinstitucionales o becas externas</t>
  </si>
  <si>
    <t>Gestores de la UD que realizaron Movilidad / 1</t>
  </si>
  <si>
    <t>Indicador 2: 1. El Subdirector de la Escuela de Ingeniería, Internacionalización e Investigación de la Universidad de Cádiz Visita la UDFJC con el propósito de retomar y llevar a cabo la convocatoria PIMA entre las IES, se tiene claro que desde este momento la convocatoria para la postulación de estudiantes mediante la convocatoria PIMA se realizara por parte de URELINTER teniendo en cuenta el proceso interno de la UD. 2. Gestores de la Universidad Nacional Federico Villareal realizaron una visita a la UDFJC con el objetivo principal de retomar acciones segun el convenio suscrito entre las IES, entre los resultados destacables esta la movilidad de estudiantes en el año 2024 y 2025 y las actividades en conjunto entre docentes y gestores en movilidad virtual y movilidad presencial</t>
  </si>
  <si>
    <t xml:space="preserve">Indicador 2: Las convocatorias anteriores se realizaron internamente sin previo aviso a la URELINTER lo cual conllevo en su momento a no llevar un historial de la movilidad de estudiantes.		</t>
  </si>
  <si>
    <t xml:space="preserve">(1) Gestor de la UD fue participe en la asamblea general de ACIET en la cual se tocaron temas como el avance de la educación superior en Colombia, así mismo se brindo la oportunidad de presentar el informe de gestión de la Asociación correspondiente a la vigencia 2023. Además, aprovecharon este espacio para fortalecer los lazos y la colaboración con nuestras instituciones afiliadas, fomentando así una mayor sinergia y trabajo conjunto en pro del mejoramiento continuo de la educación en nuestro país.
(5) Gestores de la UD Invitados para la ceremonia de  colocación de la primera piedra de la Estación Científica Putumayo, la cual se llevo a cabo en el  municipio de Mocoa, departamento del Putumayo, teniendo como resultado final la renovación del convenio vigente entre las dos entidades. </t>
  </si>
  <si>
    <t xml:space="preserve">Indicador 2: 7 Gestores externos de universidades Alemanas realizaron movilidad en la UDFJC en el marco de la XVI FERIA DE INTERNACIONALIZACION UD 2024 organizada por la URELINTER y un 1 Gestor Coordinador de Maestría en Física y Matemáticas y su Didáctica Universidad Autónoma del Estado de Hidalgo enmarcados en la Internacionalizacion
</t>
  </si>
  <si>
    <t>Las dependecias no reportar el total de las movilidades realizadas</t>
  </si>
  <si>
    <t>Gestores Invitados que realizaron movilidad en el marco de proyectos interinstitucionales o becas externas</t>
  </si>
  <si>
    <t>Gestores Invitados que realizaron Movilidad / 1</t>
  </si>
  <si>
    <t>Apoyar los procesos de movilidad Egresados para promover los vínculos y la cooperación académica de la institución con sus pares en el ámbito nacional e internacional</t>
  </si>
  <si>
    <t>Socializaciones realizadas</t>
  </si>
  <si>
    <t>Socializaciones realizadas / 1</t>
  </si>
  <si>
    <t>Indicador 2: Durante el primer trimestre de la presente vigencia se realizó el apoyo a dos (2) egresados de la Facultad Tecnológica para Validación de título internacional en National Council of Examiners for Engineering and Surveying (NCEES).</t>
  </si>
  <si>
    <t xml:space="preserve">Indicador 1: No se han realizado socializaciones
Indicador 2: Durante el periodo se apoyó la participación de 5 egresados para su participación en las becas de la AUIP para cursar estudios de maestría en universidades de España </t>
  </si>
  <si>
    <t>Indicador 1: En la XVI FERIA DE INTERNACIONALIZACION UD 2024 organizada por URELINTER, se realiza la socializacion de becas y oportunidades para egresados atravez del DAAD: Oportunidades de estudios, investigación y becas en Alemania.</t>
  </si>
  <si>
    <t>La participacion de los EGRESADOS en actividades de la UDFJC es minimo.</t>
  </si>
  <si>
    <t>Numero de solicitudes apoyo de egresados</t>
  </si>
  <si>
    <t>Numero de solicitudes atendidas / Numero de solicitudes realizadas por egresados.</t>
  </si>
  <si>
    <t>Articular con la Oficina de tecnologías para trazar la hoja de ruta en el desarrollo e implementación de la plataforma de internacionalización.</t>
  </si>
  <si>
    <t>Mesas de trabajo realizadas para la implementación del sistema de internacionalización</t>
  </si>
  <si>
    <t>∑mesas de trabajo</t>
  </si>
  <si>
    <t>Indicador 1: El 21 de febrero de 2024 se realizó una  reunión entre la URELINTER y la OATI cuyo objetivo fue formular la hoja de ruta para el desarrollo de la plataforma web de la URELINTER en un Sistema Unificado.</t>
  </si>
  <si>
    <t xml:space="preserve">Se realizó el envío de la hoja de ruta a la OATI y desde su envío no se ha podido concertar una agenda conjunta para la puesta en marcha de las acciones correspondientes al proyecto de plataforma de internacionalización. 		</t>
  </si>
  <si>
    <t xml:space="preserve">Indicador 1: Se desarrollo 1 Mesa de trabajo con el equipo de la OATI con el fin de revisar las diferentes posibilidades para el desarrollo de la plataforma de internacionalización e interinstitucionalización.  en esta mesa de trabajo se acordó el envío del documento de caracterización elaborado por el equipo de la URELINTER, tablas de información de movilidad entre otros documentos que se encuentran relacionados en el acta de reunión.
Indicador 2: Se desarrollo 1 Mesa de trabajo con el equipo de la OATI con el fin de revisar las diferentes posibilidades para el desarrollo de la plataforma de internacionalización e interinstitucionalización.  en esta mesa de trabajo se acordo el envio del documento de caracterización elaborado por el equipo de la URELINTER, tablas de información de movilidad entre otros documentos que se encuentran relacionados en el acta de reunión </t>
  </si>
  <si>
    <t xml:space="preserve">En la actualidad la URELINTER no cuenta con presupuesto asignado para este proyecto, por este motivo según lo informado por los delegados de la OATI solo se podrá generar un Dash Board como primer avance de este proyecto. </t>
  </si>
  <si>
    <t>No se realizo avance en la Gestion</t>
  </si>
  <si>
    <t>Hoja de ruta elaborada.</t>
  </si>
  <si>
    <t>(fases ejecutadas/fases planeadas (3)) 
Nota: las fases son: Análisis de los requerimientos del sistema, elaboración del cronograma de actividades, ejecución del cronograma</t>
  </si>
  <si>
    <t>Apoyar a las Unidades Académicas en la formulación de estrategias que permitan reportar actividades de impacto según su gestión en los Rankings Nacionales e Internacionales.</t>
  </si>
  <si>
    <t>Mesas de Trabajo Realizadas con las Unidades académicas de la Universidad.</t>
  </si>
  <si>
    <t>∑de mesas de trabajo realizadas.</t>
  </si>
  <si>
    <t>No se realizo Avance en la Actividad teniendo en cuenta que la solicitud de cargue de información no se realizo durante el Trimestre</t>
  </si>
  <si>
    <t xml:space="preserve">Indicador 1: Gestión de la información requerida a través de correo electrónico con OATI, Talento Humano y el área de Gestión de la Información Institucional.
Indicador 3: Reporte y validación del ranking Times Higher Education THE		</t>
  </si>
  <si>
    <t>No se han recibido notificaciones de The Times Higher Education o WUR sobre posiciones alcanzadas.</t>
  </si>
  <si>
    <t>No se realizaron avances en la Gestion</t>
  </si>
  <si>
    <t>Socializaciones realizadas con las Unidades Académicas de la Universidad</t>
  </si>
  <si>
    <t>∑de socializaciones realizadas.</t>
  </si>
  <si>
    <t xml:space="preserve">Reportes realizados </t>
  </si>
  <si>
    <t>(Reporte realizados / Reportes solicitados)*100</t>
  </si>
  <si>
    <t>Fortalecer la Imagen de URELINTER , para lograr el reconocimiento a nivel interno y externo</t>
  </si>
  <si>
    <t>Actualización de la Pagina WEB de URELINTER con las Acciones llevadas acabo durante la vigencia</t>
  </si>
  <si>
    <t>(Información Cargada / Solicitud cargue de Información Mensual)*100</t>
  </si>
  <si>
    <t xml:space="preserve">Indicador 1: Se actualizó la base de datos con los convenios vigentes al primer trimestre de 2024, se actualizó la sección de Movilidad Estudiantil Saliente con los términos de referencia de la convocatoria No-04-2024 perteneciente al primer trimestre.	
Indicador 2: Se crea y socializa el boletín 01 - 02 respectivamente por parte de URELINTER donde se encuentran las actividades relevantes por parte de la Unidad.
Indicador 3: Durante el primer trimestre del 2024 se realizó un (1) programa radial en la sección de REL-ACCIONES de la Emisora LAUD 90,4 FM. Este programa se realizó el 20 de marzo de 2024 y tuvo por objetivo conocer la experiencia y oportunidades que se desarrollaron en el 27 Festival de Astronomía en Villa de Leyva, Boyacá del 15 al 17 de marzo en el cual participó el Laboratorio de Astronomía y Tecnologías de la Información Geoespacial LatitUD y el Observatorio Astronómico de la UDFC.		</t>
  </si>
  <si>
    <t xml:space="preserve">Indicador 3: La programación habitual en  LAUD 90,4 FM retornó en la semana del 18 de marzo, motivo por el cual durante el primer trimestre de 2024 solo se realizó un programa radial.		</t>
  </si>
  <si>
    <t>Indicador 1: Se actualizó la base de datos con los convenios vigentes al segundo trimestre de 2024, Actualización de los nombres de los integrantes del equipo de la URELINTER y publicación de los boletines  (1,2,3,4), se realizaron las publicaciones correspondientes a las convocatorias de Movilidad Estudinatil Saliente No.04, No.05, No.06 y No.07.
Indicador 2: Se crea y socializa el boletín 03 - 04 respectivamente por parte de URELINTER donde se encuentran las actividades relevantes por parte de la Unidad.
Indicador 3: Durante el segundo trimestre del 2024 se realizaron once (11) programa radial en la sección de REL-ACCIONES de la Emisora LAUD 90,4 FM.  donde se reasalto y se dio a conocer cada uno de los procesos que se llevan en las gestiones por parte de la URELINTER y se llevaron diferentes invitados que aportan a la internacionalizacion de la UD y entidades externas.</t>
  </si>
  <si>
    <t xml:space="preserve">Indicador 1: Actualizacion de la Pagina WEB con la agenda y actividades a desarrollar durante la XVI FERIA DE INTERNACIONALIZACION UD 2024
Indicador 2: Creacion y Divulgacion de Boletines INTER-NEWS durante el Trimestre con actividades relevantes de la URELINTER
Indicador 3: Programa REL-ACCIONES con acciones para divulgar a la comunidad educativa de su interes.
</t>
  </si>
  <si>
    <t>Creación de Boletines Mensuales durante la Vigencia</t>
  </si>
  <si>
    <t xml:space="preserve"> Boletines Creados / 1</t>
  </si>
  <si>
    <t>Programas de Radio Emitidos</t>
  </si>
  <si>
    <t>Programas de Radio / 1</t>
  </si>
  <si>
    <t>Participar en eventos estratégicos y misiones académicas para el relacionamiento externo o intercambio de buenas practicas con IES a nivel Internacional</t>
  </si>
  <si>
    <t xml:space="preserve">Participación en eventos estratégicos y misiones académicas para el relacionamiento externo e intercambio de buenas practicas </t>
  </si>
  <si>
    <t>Participación en eventos / 1</t>
  </si>
  <si>
    <t>No se realiza avance en la Actividad teniendo en cuenta el inicio de calendario de IES quienes no han realizado eventos en los cuales la Unidad pueda participar.</t>
  </si>
  <si>
    <t xml:space="preserve">Durante el segundo trimestre del presente año, se realizó la participación de la Unidad de Relaciones Internacionales e Interinstitucionales con motivo de la visita de la Dra. Rebecca Pasini para tratar el tema de la inclusión de los Estados Unidos Como destino de prácticas o pasantías en ÁREAS STEAM, a través de un programa del Departamento de los Estados Unidos. Se adjuntan en un solo archivo las reuniones realizadas desde la Gestión de Cooperación - ACIET (Colombia), CONIF (Brasil), Universidad Tecnológica de Honduras (UTH), Itescam (México).
Participación por parte de URELINTER en la Misión Académica realizada en CORPOAMAZONIA, que tuvo como resultados la renovación del convenio y la puesta de la primera piedra para la estación científica del putumayo."		</t>
  </si>
  <si>
    <t xml:space="preserve">Participacion y organzacion de la URELINTER de la XVI FERIA DE INTERNACIONALIZACION UD, donde universidades Alemanas participaron y nos informaron los procesos y aplicaciones para la movilidad estudiantil, docente, gestores y egresados de la UDFJC y demas actividades con las que podemos compartir y realizar buenas practicas de Internacionalizacion.
Con el fin de fortalecer los lazos de cooperación en los procesos movilidad de docentes, invitados , gestores y estudiantes en doble vía, se realizó una reunión de buenas prácticas en la cual se compartieron las particularidades de los procesos en las dos instituciones, solución de dudas y acuerdos de trabajo conjunto para temas de clases espejo, COIL y  movilidad conjunto con la Universidad Michoacana de Mexico.
</t>
  </si>
  <si>
    <t>Acompañar a la Vicerrectoría Académica para la creación de la maestría en Internacionalización de la Educación Superior</t>
  </si>
  <si>
    <t>∑de estrategias realizadas para la creación de la maestría en Internacionalización de la Educación Superior</t>
  </si>
  <si>
    <t>∑de estrategias realizadas</t>
  </si>
  <si>
    <t>No se realiza avance en la Actividad la Unidad y Vicerrectoría se encuentran enfocados en otras actividades relevantes en su gestión</t>
  </si>
  <si>
    <t>La articulación con Vicerrectoría no ha sido posible por temas internos de la Unidad y de la misma Vicerrectoría quienes se encuentran realizando gestiones con mayor relevancia.</t>
  </si>
  <si>
    <t>Se envió un primer borrador del documento Maestro para la solicitud de Registro Calificado.</t>
  </si>
  <si>
    <t>Está por definirse a que Facultad se va a inscribir la Maestría.</t>
  </si>
  <si>
    <t xml:space="preserve">No se realizo avance en la Gestion </t>
  </si>
  <si>
    <t>OFICINA ASESORA DE PLANEACIÓN</t>
  </si>
  <si>
    <t>Cumplimiento General Plan de Acción 2024 - OFICINA ASESORA DE PLANEACIÓN</t>
  </si>
  <si>
    <t xml:space="preserve">Coordinar y asesorar metodológica y técnicamente el proceso de formulación, seguimiento y evaluación del Plan de Acción 2024, de acuerdo con lo establecido en el Sistema de Planeación Institucional. </t>
  </si>
  <si>
    <t>Documentos (planes e informes) elaborados oportunamente</t>
  </si>
  <si>
    <t>Σ Planes e informes elaborados y publicados oportunamente de acuerdo con el cronograma definido por la OAP</t>
  </si>
  <si>
    <t xml:space="preserve">-Durante el primer trimestre de la vigencia, desde el equipo de planeación estratégica y operativa, se acompañó técnica y metodológicamente, en el ajuste de la versión definitiva del plan de acción de las 32 unidades que formularon plan de acción para la vigencia 2024.
- En la herramienta diseñada para la evaluación de las sesiones se registraron 9 sesiones las cuales fueron calificadas con 5
- Durante el primer trimestre, se consolidó y publicó la versión inicial del plan operativo general, el plan de acción institucional 
</t>
  </si>
  <si>
    <t>Sin dificultades</t>
  </si>
  <si>
    <t>sin reporte</t>
  </si>
  <si>
    <t>Nivel de acompañamiento y asesoría en la formulación y seguimiento al Plan de Acción</t>
  </si>
  <si>
    <t>(Sesiones de acompañamiento y asesoría realizadas/(Solicitudes de acompañamiento de las Unidades Académicas y Administrativas + sesiones programadas por el Equipo))*100</t>
  </si>
  <si>
    <t>Satisfacción del acompañamiento en la asesoría para la formulación y seguimiento al Plan de Acción</t>
  </si>
  <si>
    <t>(∑ numero de personas que calificaron la asesoría como satisfactoria (4 o 5)/ total de acompañamientos registrados)*100</t>
  </si>
  <si>
    <t xml:space="preserve">Realizar el seguimiento y evaluación al Plan Indicativo 2022-2025 y el Plan Estratégico de Desarrollo 2018-2030. </t>
  </si>
  <si>
    <t>Documentos (informes) elaborados oportunamente</t>
  </si>
  <si>
    <t>∑ Documentos elaborados oportunamente</t>
  </si>
  <si>
    <t>Durante el primer trimestre no se realizó seguimiento y evaluación al Plan Indicativo 2022-2025 y el Plan Estratégico de Desarrollo 2018-2030.</t>
  </si>
  <si>
    <t xml:space="preserve">No se reporto avances durante el periodo a reportar. </t>
  </si>
  <si>
    <t>No aplica</t>
  </si>
  <si>
    <t>Productos de socialización y divulgación del marco estratégico y táctico institucional implementadas</t>
  </si>
  <si>
    <t>∑ Productos de socialización y divulgación del marco estratégico y táctico institucional implementadas
(Correos, piezas gráficas, productos audiovisuales)</t>
  </si>
  <si>
    <t>Lineamiento de acción 2.1</t>
  </si>
  <si>
    <t xml:space="preserve">Formular y desarrollar un proyecto para la construcción, apropiación y gestión de la identidad institucional en su completitud. </t>
  </si>
  <si>
    <t xml:space="preserve">Desarrollar las actividades de planeación estratégica de la Universidad que por sus roles y responsabilidades le corresponden a la Oficina en el marco de lo establecido en la Resolución 010 de 2021 del Consejo Superior Universitario "Por la cual se define la ruta de trabajo para la actualización y el redimensionamiento del Plan Estratégico de Desarrollo 2018-2030 de la Universidad Distrital...". </t>
  </si>
  <si>
    <t>Ejecución del cronograma y hoja de ruta del equipo</t>
  </si>
  <si>
    <t>(acciones ejecutadas/acciones establecidas)*100</t>
  </si>
  <si>
    <t xml:space="preserve">El alcance y resultado esperado es la actualización y el redimensionamiento del Plan Estratégico de Desarrollo 2018-2030 de la Universidad Distrital Francisco José de Caldas, el cual se hará a través de la implementación del Modelo del Sistema Viable con la metoldología de Autotransformación y Viplan.  
El Modelo de Sistema Viable de Stafford Beer, permite el diagnóstico y diseño de sistemas organizacionales viables y sostenibles, es decir, identificar las actividades, estructura, interrelaciones y flujos de información para crear, fomentar y fortalecer la capacidad de desarrollo, aprendizaje y adaptabilidad que permiten que una organización superviva en entornos altamente complejos y muy cambiantes,  a continuación se mencionan las fases del proyecto:
Fase 1. Diagnóstico. Etapa de planeación de la planeación (2023-2)
Fase 2.  Ejecución – Declaración de identidad de la UDFJC (2024-1)
Fase 3.  Modelación - Modelamiento estructural.  -Desdoblamiento de la complejidad (2024-2)
Fase 4.  Validación Implementación - Distribución de Discrecionalidad (2024-2)
Fase 5.  Estructura Organizacional. Informe de Actualización y Redimensionamiento PED 2018-2030 (2025-1)
Fase Final.  Documento Redimensionamiento de la Planeación Estratégica Institucional (2025-2).
De acuerdo con lo anterior y en relación con la información del proyecto que fue avalado por el CSU el avance total del total del proyecto a corte de marzo de 2024 es del 42%. </t>
  </si>
  <si>
    <t>informe T3</t>
  </si>
  <si>
    <t xml:space="preserve">Construir un modelo de gestión que articule lo administrativo, académico y  social de la Universidad Distrital Francisco José de Caldas coherente con su identidad, fortaleciendo la gestión del conocimiento y su apropiación. </t>
  </si>
  <si>
    <t>Revisar, evaluar y actualizar la Planeación Estratégica Institucional.</t>
  </si>
  <si>
    <t>Documentos (informes) elaborados</t>
  </si>
  <si>
    <t>Generar estudios y análisis estadísticos y socioeconómicos de condiciones institucionales y sectoriales que se constituyan como insumos para la toma de decisiones.</t>
  </si>
  <si>
    <t xml:space="preserve">Estudios elaborados </t>
  </si>
  <si>
    <t>∑ Estudios elaborados y divulgados</t>
  </si>
  <si>
    <t>Durante el primer triemestre de la vigencia se consolidó el informe "Análisis de cifras de educación superior en Colombia 2012-2022", el cual se divulgó con la alta dirección de la institución y se publicó en la página web de la Oficina Asesora de Planeación. Este informe tiene como objetivo principal caracterizar la oferta y demanda educativa de las Instituciones de Educación Superior durante los últimos diez años, a través del análisis de las estadísticas proporcionadas por el Sistema Nacional de Información de Educación Superior (SNIES). En concreto, se realiza una caracterización del escenario nacional y el escenario del Distrito Capital, así como un comparativo con otras instituciones del sector oficial, es decir, universidades públicas, con el fin de identificar fortalezas, debilidades, oportunidades y amenazas que puedan influir en la planeación estratégica para la toma de decisiones. Para el segundo periodo del año se proyecta sacar una segunda versión del informe que integre la información del periodo 2023 la cual será publicada por e SNIES en el mes de agosto. 
Por otro lado, se avanzó en la elaboración del Boletín Estadístico 2023 y su publicación será realizada en el segundo trimestre del año. A su vez, para el tercer trimestre se proyecta la publiación de un nuevo documento estadístico que se llama "Resumen estadísitico 2024-1", el cual recoge toda la información institucional más relevante del primer periodo del año. La idea es que este ejercicio se repita cada año para que la alta dirección y las unidades que lo requieran cuenten con información oportuna y actualizada a lo largo del año y puedan ir monitoreando las métricas másimportantes de las estadísticas institicionales. De esta forma, el ejercicio de boletín estadísitco ahora estaría compuesto de dos documentos: un Resumen Estadístico, que recoge y presenta la información del primer periodo del año y se publica en el mes de Julio; y un Boletín Estadístico, que es el documento robusto que recoge toda la información institucional de toda la vigencia y es publicado en los primeros meses de la vigencia próxima. 
Durante el trimestre también se avanzó en el diseño e implementación de la Política de Gestión de la Información Estadística. Para esto, se elaboró un documento diagnóstico de la situación de la planeación estadística y se consolidó el ejercicio de identificación del ecosistema de oferta y demanda de información en la Universidad. Ahora, a partir del documento de diagnóstico y el mapeo estadístico, se espera realizar una jornada de socialización con la Oficina Asesora de Tecnologías e Información y la Vicerrectoría Académica para presentar la propuesta de Planeación Estadística y establecer compromisos y acciones concretas para materializar las acciones que se requieren tomar en este ámbito.
Finalmente, en lo relacionado con la actualización de la Canasta Educativa, a la fecha se ha venido fomentando el ejercico de acompañamiento a la creación de los centros de costos en la Universidad, los cuales se espera que sean la fuente de información directa para alimentar el cálculo de la canasta educativa. Cuando se consoliden dichos centros de costos y la Oficina cuente con la posibilidad de consultar la información reportada por estos, se espera actualizar la metodología que define los componentes que conforman la canasta y determinar el costo promedio por estudiante para cada uno de los programas de pregrado ofertados por la Universidad.</t>
  </si>
  <si>
    <t>No reportaron</t>
  </si>
  <si>
    <t xml:space="preserve">Consolidar y reportar el seguimiento a los objetivos y productos asociados al instrumento de Productos, Metas y Resultados - PMR liderado por la Secretaría Distrital de Hacienda. </t>
  </si>
  <si>
    <t xml:space="preserve">Reportes PMR consolidados (componente de indicadores y presupuestal) </t>
  </si>
  <si>
    <t>∑ Reportes PMR consolidados</t>
  </si>
  <si>
    <t>En cuanto al componente de indicadores de objetivo y producto de PMR, la Oficina Asesora de Planeación solicitó los tres reportes que competen a la fecha, los cuales son: enero, febrero y marzo. Para esto se emitió la solicitud mensual del avance de los indicadores de producto y objetivo a las diferentes dependencias involucradas. A partir de estos reportes, se consolidó el reporte mensual de acuerdo con las directrices establecidas para el cargue y envío de la información por parte de la Secretaria de Distrital de Hacienda en la plataforma de Bogdata.</t>
  </si>
  <si>
    <t xml:space="preserve">Sin dificultades </t>
  </si>
  <si>
    <t xml:space="preserve">Se remite la información de los trazadores presupuestales y valor de los CRP del trimestre de Abril a Junio de 2024 a la Secretaría Distrital de Planeación, el equipo de banco de proyectos realiza el cargue en el aplicativo Bogdata de la información de los proyectos de inversión del PDD "Un nuevo contrato Social"
</t>
  </si>
  <si>
    <t xml:space="preserve">Debido a la falta de trazabilidad de la información, el equipo no tenía a su disposición el historial de la información remitida ni la gestión del conocimiento interno del proceso lo que repercute en observaciones posteriores que se tienen que rectificar ante la Secretaría Distrital de Hacienda
</t>
  </si>
  <si>
    <t>Desarrollar las actividades que dentro de su competencia se requieran para el desarrollo, consolidación y mejora de los sistemas de información requeridos para la OAP.</t>
  </si>
  <si>
    <t xml:space="preserve">Avance en la hoja de ruta SISGPLAN 2.0 </t>
  </si>
  <si>
    <t>(Actividades ejecutadas/actividades planeadas)*100</t>
  </si>
  <si>
    <t xml:space="preserve">Durante el primer trimestre se dieron las reuniones de presentación y alineación de necesidades con el equipo de desarrollo asignado por la OATI, adicionalmente se consolidaron 4 historias de usuario.
"Durante el primer trimestre se evidencio el siguiente avance:
Daruma: modulos de planes y ambiente de pruebas habilitado, acompañamiento de alineación y aclaración de dudas, reuniones 14 de marzo, 22 y 24 de abril
ERP: Sesiones de acompañamiento y lineación con el proveedor."
</t>
  </si>
  <si>
    <t xml:space="preserve">"En el segundo trimestre de la vigencia se llevaron a cabo diferentes reuniones con el equipo desarrollador de SISGPLAN las cuales se dieron los días: 
10 y 25 de abril, 23 y 28 de mayo, 11, 17, 18 de julio; en estas reuniones se alinearon las necesidades de las mejoreas solicitadas al sistema SISGPLAN, el día 11 de julio del presente año se llevo a cabo la reunión con el equipo desarrollador de SISGPLAN y la OAP en la cual se verificaron las funcionalidades a liberar a producción en la primera semana de agosto del presente."
</t>
  </si>
  <si>
    <t xml:space="preserve">N/A
</t>
  </si>
  <si>
    <t>Avance en la hoja de ruta de otros aplicativos</t>
  </si>
  <si>
    <t xml:space="preserve">Consolidar los informes institucionales y documentos requeridos por entes internos y externos que de acuerdo a los roles y responsabilidades le competen a la Oficina. </t>
  </si>
  <si>
    <t>Informes y documentos realizados</t>
  </si>
  <si>
    <t>Σ Informes y documentos realizados</t>
  </si>
  <si>
    <t xml:space="preserve">Se realiza el reporte de Información Contractual de Proyectos del PACA (CB-1111-4), en el cual se incluye el avance de las acciones ambientales incluidas en el Plan de Acción Cuatrienal Ambiental - PACA.
 se realiza el un informe Estampilla Pro Universidad Nacional de Colombia y demás universidades estatales de Colombia Ley 1697 de 201 el cual detalla la ejecución de los citados recursos asignados a cada proyectos de inversión durante la vigencia 2023.
se realiza el un informe Estampilla Universidad Distrital Francisco José de Caldas 50 años en cumplimiento de la Ley 1825 de 2017  con corte del 31 de diciembre  de 2023  el cual detalla la ejecución de los citados recursos asignados a cada proyectos de inversión durante la vigencia 2023.
CB-0422 Gastos e Inversiones por Proyecto y Meta </t>
  </si>
  <si>
    <t xml:space="preserve">*Avance Equipo Sistema de Gestión Ambiental*
El reporte del Plan de Acción Cuatrienal Ambiental PACA "Información Contractual de Proyectos del PACA (CB-1111-4)" fue elaborado y remitido a través del aplicativo del SIVICOF en el mes de febrero de 2024. Teniendo en cuenta que es un informe anual, durante este trimestre no se presenta avance con relación a éste. 
El 22 de abril se atiende visita administrativa de la Contraloría Distrital, relacionada con inquietudes presentada en la revisión del reporte PACA correspondiente a la vigencia 2023. La visita fue atendida de forma exitosa y no se presentaron más requerimientos al respecto.
</t>
  </si>
  <si>
    <t xml:space="preserve"> Lineamiento de acción 1.10</t>
  </si>
  <si>
    <t>Asignar e institucionalizar las responsabilidades frente a la consolidación y reporte de la información requerida por los diferentes sistemas del Ministerio de Educación Nacional, MEN (SPADIES, SNIES, SACES, etc.)</t>
  </si>
  <si>
    <t xml:space="preserve">Coordinar a nivel institucional el proceso de consolidación y reporte de información por parte de las dependencias responsables en el Sistema Nacional de Información de la Educación Superior - SNIES. </t>
  </si>
  <si>
    <t xml:space="preserve">Avances en la creación de Procedimiento </t>
  </si>
  <si>
    <t>Actividades ejecutadas para la formalización y publicación en el SIGUD / Actividades programadas para la formalización y publicación en el SIGUD *100</t>
  </si>
  <si>
    <t xml:space="preserve">A la fecha no se han concretado informes por parte de la Oficina Asesora de Planeación.
A la fecha no se han realizado cargues de información, pues el corte para el reporte del primer periodo del año es el 31 de Julio.
El borrador del procedimiento ya fue concretado y concertado, ahora solo falta su formalización por parte del SIGUD.
</t>
  </si>
  <si>
    <t>no se reporta información</t>
  </si>
  <si>
    <t xml:space="preserve">Numero de seguimientos realizados a Reportes de  información al SNIES </t>
  </si>
  <si>
    <t>Σ Informes realizados</t>
  </si>
  <si>
    <t>Cargue de información certificada</t>
  </si>
  <si>
    <t>Cargue de información certificada / Cargue de información solicitada*100
Actividades ejecutadas para la formalización y publicación en el SIGUD / Actividades programadas para la formalización y publicación en el SIGUD *100</t>
  </si>
  <si>
    <t xml:space="preserve"> Meta Estratégica 4</t>
  </si>
  <si>
    <t>Lineamiento de acción 1.6</t>
  </si>
  <si>
    <t xml:space="preserve">Viabilizar la creación de nuevas facultades que permitan cerrar el ciclo formativo, ampliar el campo de acción de la Universidad y fortalecer los procesos de formación, investigación, creación artística e innovación y extensión y proyección social. </t>
  </si>
  <si>
    <t>Desarrollar las actividades que en el rol de Secretaría Técnica le corresponden a la Oficina Asesora de Planeación en los Equipos Gestores de las Facultades de Humanidades y Ciencias Sociales, la Facultad de Ciencias Económicas y Administrativas y la Facultad de Comunicación, Lenguajes e Información.</t>
  </si>
  <si>
    <t xml:space="preserve">Avance en la creación de la Facultad de Humanidades y Ciencias Sociales atendidas </t>
  </si>
  <si>
    <t>(actividades ejecutadas/actividades planeadas)*100</t>
  </si>
  <si>
    <t xml:space="preserve">"1. En el primer trimestre se reestructuraron los equipos de gestión, presentando cambios  en dos de ellos, el más relevante, el cambio presentado en el equipo de gestión de la Facultad de Economía y Administración, al nombrar a la profesora Jeniffer Paola Gracia como delegada de Rectoría para el liderazgo del equipo, toda vez que el Dr José Ignacio Rodríguez quién venía fungiendo como delegado, fue nombrado Decano de la Facultad de Ingeniería. 
2. Se realizaron los análisis epistemológicos en cada uno de los equipos con el fin de estructurar el avance académico a presentar ante el Consejo Académico.
3. Se realizaron las pesquisas conducentes a la identificación de los proyectos currículares relacionados con los saberes de las facultades a crear, arrojando resultados de identificación de los programas existentes en las facultades que se encuentran en operación dentro de la Universidad y que pueden ser el insumos de creación de las mismas. A su vez y relacionado con este punto se identificaron programas que estan siendo formulados y presentados ante el consejo académico para continuar su curso de creación, los cuales pueden ser parte de las correspondientes Facultades, de esta manera se realizó un reconocimiento de los programas con los que se cuenta, los que en el corto plazo pueden entrar en operación y aquellos que con el trabajo del equipo y el profesional especializado a contratar podrían presentar nuevos programas afines a la facultad.
4. Se definieron las hojas de ruta para la construcción del documento de formulación para la viabilidad de creación de las tres facultades. Desde la OAP, se brindaron las herramientas y guías metodológicas, de tal manera que en este trimestre se socializó y armonizó el cronograma y la guía de construcción del documento de formulación.
5. Se coordinó con la Viceacadémica la viabilidad de contratación de profesionales expertos en formulación de nuevas facultades y creación de nuevos programas, asignando dos para el equipo de gestión de la FESH, un profesional para FCEA y uno FCLI. </t>
  </si>
  <si>
    <t>1. En el segundo trimestre se organizaron todas las actividades con el fin de coordinar la presentación del avance de  los equipos de gestión ante el Consejo Académico, el cual fue realizado el Martes 14 de Mayo del 2024 entre las 10:00am y las 5:00pn en la sede Compensar Av 68. Allí,  La jefe Jennifer Crespo realizó la presentación de la gestión desde la vista de Secretaría Técnica para las nuevas facultades que se vienen trabajando, dentro de los aspectos que destacó se encaminó hacia la articulación con el Sistema de Planeación Institucional, los avances de los equipos de Gestión y las actividades proyectadas en el cronograma de actividades. 
2. Dentro de los resultados obtenidos, se logra avanzar en la construcción de las necesidades para la contratación de los prorfesionales que van a construir el documento de viabilidad .
3. Dentro de las actividades internas del equipo de la OAP, se generó la necesidad de evaluación financiera de los proyectos currículares posibles a ser asumidos por las nuevas Facultades</t>
  </si>
  <si>
    <t xml:space="preserve">1. El aplazamiento en varias oportunidades del presente Consejo Académico para la presentación del avance en los equipos de Gestión.
2. Dificultades en la contratación de los profesionales que van a realizar los estudios de pertinencia y construcción del documento de viabilidad.
3. Falta de definición si los proyectos currículares identificados viables van a ser parte para el inicio de las nuevas facultades </t>
  </si>
  <si>
    <t xml:space="preserve">Avance en la creación de la Facultad de Ciencias Económicas y Administrativas atendidas </t>
  </si>
  <si>
    <t xml:space="preserve">Avance en la creación de la Facultad de Comunicación, Lenguajes e Información atendidas </t>
  </si>
  <si>
    <t>Coordinar, junto con la Vicerrectoría Administrativa y Financiera y la Oficina Financiera el desarrollo del proceso de programación presupuestal correspondiente a la vigencia 2025</t>
  </si>
  <si>
    <t>Avance del proceso de programación presupuestal</t>
  </si>
  <si>
    <t>Se construyó el Plan Financiero de la UD (2024-2033), con la participación de la Unidad de Contabilidad, Oficina de Extensión IDEXUD, Oficina de Talento Humano y Banco de Proyectos, para ser presentado ante el Comité de Gestión Presupuestal y Financiero para el respectivo aval</t>
  </si>
  <si>
    <t>Sin dificultad</t>
  </si>
  <si>
    <t xml:space="preserve">"Se elaboró el Plan Financiero de la Universidad,el cual fue aprobado por el Comité de Planeación y Gestión Presupuestal y Financiera en sesión del 12 abril de 2024.
Se elaboró el cronograma de la programación presupuestal, vigencia 2025 y se presentó ante el Comité de Planeación y Gestión Presupuestal y Financiera el sesión del 13 
de junio de 2024.
Se definieron los lineamientos para el ejercicio de programación presupuestal, vigencia 2025 y se presentaron alnte el Comité de Planeación y Gestión Presupuestal y Financiera en sesión del 21 de junio de 2024.
"
</t>
  </si>
  <si>
    <t>NA</t>
  </si>
  <si>
    <t>Evaluar, analizar y asesorar técnica y metodológicamente las propuestas de viabilidad financiera de proyectos académicos y administrativos que lo soliciten.</t>
  </si>
  <si>
    <t>Proyectos académicos y administrativos analizados</t>
  </si>
  <si>
    <t>(Conceptos de evaluación financiera y viabilidad presupuestal expedidos/solicitudes de viabilidad presupuestal allegadas)*100</t>
  </si>
  <si>
    <t>Se emitió concepto de disponibilidad financiera y presupuestal de los recursos para la comisión de estudios de docente y para el proceso de concursos públicos  de personal  docente de la Universidad</t>
  </si>
  <si>
    <t xml:space="preserve">No se reporta </t>
  </si>
  <si>
    <t>Revisión, actualización y modernización del Estatuto General y de las demás normas estatutarias requeridas para el cumplimiento de las funciones institucionales, con las debidas consultas a la comunidad universitaria.</t>
  </si>
  <si>
    <t xml:space="preserve">Realizar seguimiento a la implementación del Estatuto Presupuestal y Financiero de la Universidad. </t>
  </si>
  <si>
    <t>Reporte realizados del estado de implementación</t>
  </si>
  <si>
    <t>∑ reportes presentados al Comité Presupuestal y Financiero</t>
  </si>
  <si>
    <t>Se construyó el insumo en excel para realizar control a la implementación del Estatuto Presupuestal y Financiero, teniendo en cuenta los ejes tratados allí, así como actividades y responsables y estableciendo fechas de cumplimiento, con el fin de ser presentado ante el Comité de Gestión Presupuestal y Financiero</t>
  </si>
  <si>
    <t>No se reporta información</t>
  </si>
  <si>
    <t>Informes de avance presentados</t>
  </si>
  <si>
    <t>(informes de avance elaboradas/informes requeridos)*100</t>
  </si>
  <si>
    <t>Formular y realizar seguimiento al POAI 2024</t>
  </si>
  <si>
    <t xml:space="preserve"> POAI 2024 formulado</t>
  </si>
  <si>
    <t>∑  POAI formulado</t>
  </si>
  <si>
    <t xml:space="preserve">Se realiza el seguimiento al primer trimestre de 2024 de los proyectos de  inversión 
Se consolida cada una de las programaciónes presupuestales y metas de los proyectos de inversión para la construcción del Plan Operativo Anual de Inversiones 2024
</t>
  </si>
  <si>
    <t xml:space="preserve">"Con el Cierre presupuestal de los proyectos del PDD ""Un Nuevo Contrato Social Y Ambiental Para El Siglo XXI"" se genera el informe de inversión de los proyectos formulados en el POAI del 01 de enero al 31 de mayo de 2024.
Se realiza el cargue, cierre y validación de la información del seguimiento de los proyectos de inversión de la UDFJC con corte a 31 de mayo de 2024 en el sistema  segplán para los cuatro módulos (inversión-gestión-territorialización y actividades) "
</t>
  </si>
  <si>
    <t xml:space="preserve">"Ante el proceso de armonización presupuestal y debido a la carga operativa que este proceso implicó se realizará el informe de seguimiento detallado al POAI en el mes de Agosto
El Sistema Segplan al ser una herramienta sin actualización generó que el proceso tuviera demoras y retrasos en el cargue de la información, sin embargo éstos se lograron subsanar en sinergia con el enlace de la Secretaría Distrital de Planeación"
</t>
  </si>
  <si>
    <t>Informes de seguimiento realizados</t>
  </si>
  <si>
    <t>(Número de informes de seguimiento realizados/número de informes programados)*100</t>
  </si>
  <si>
    <t>Semestre 2</t>
  </si>
  <si>
    <t xml:space="preserve">Realizar la armonización presupuestal y formulación nuevos proyectos de inversión con el nuevo Plan Distrital de Desarrollo 2024-2028. </t>
  </si>
  <si>
    <t>Cierre presupuestal  Plan Distrital de Desarrollo 2020 - 2024 "Un Nuevo Contrato Social y Ambiental para la Bogotá del Siglo XXI "</t>
  </si>
  <si>
    <t>Reporte de cierre presupuestal realizado/reporte de cierre presupuestal programado</t>
  </si>
  <si>
    <t xml:space="preserve">Se expido la Circular 08 de 08 de abril de 2024 LIneamientos para la Armonización 2024
Se realizan 10 mesas tecnicas con los lideres de formulación , se realiza presentación ante la alta dirección de la Universidad, de la cual se realizan observaciones para que se ajusten en el instrumento de formulación  MGA
Se presentará avance una vez sean aprobados los nuevos proyectos de inversión.
</t>
  </si>
  <si>
    <t>sin dificultades</t>
  </si>
  <si>
    <t xml:space="preserve">A partir de la Circular #8 Lineamientos para la formulación de Proyectos UDFJC  generada a nivel interno el 8  de abril de 2024 y, teniendo en cuenta los lineamientos suscritos en la Circular  Externa SDH -00009, 30 de Abril de 2024, se realiza el cierre presupuestal de inversión del Plan de Desarrollo “Un Nuevo Contrato Social y Ambiental para el Siglo XXI" y se comienzó el proceso de formulación de los proyectos del PDD "Bogotá Camina Segura", resultado de éste se obtienen 10 mesas de capacitación de formulación en la Metodología general Ajustada (MGA), diferentes mesas de trabajo con la SED, SDP y SDH, se generó una herramienta de participación ciudadana y se formulan 9 proyectos de inversión alineados a las líneas de inversión que se aforan a través de las fuentes de  Estampilla Universidad Distrital y Prounal atendiendo a las necesidades de la universidad, éstos fueron  cargados en la MGA Web y en SEGPLAN, posteriormente fueron  transferidos al  Sistema Unificado de Inversión y Finanzas Públicas (SUIFP) una vez la universidad obtuvo el concepto favorable emitido por la Secretaría Distrital de Planeación, surtido este proceso,  se generó la  creación de conceptos de gasto y se gestionó el aval por parte de la Secretaría Distrital de Hacienda, finalizando este proceso en sinergia con los gestores se realizó la construcción del Plan Anual de Adquisiciones, proceso formalizado con la resolución aprobatoria por parte de rectoría
</t>
  </si>
  <si>
    <t xml:space="preserve">El tiempo del proceso de formulación fue corto frente a las necesidades de los formuladores y requisiciones internas que se presentaron, ante los cambios estructurales a nivel presupuestal  que efectuó el distrito se dificultó la adhesión al cambio puesto que se integran a los proyectos los productos MGA dentro de los rubros presupuestales y seguimiento de los proyectos, generando cambios en las estructuras internas, Así mismo se presenta dificultades por parte de los formuladores en la estructuración y planeación de las actividades planteadas para el Plan Anual de Adquisiciones lo que genera retrasos en las actividades y el proceso de Armonización 
</t>
  </si>
  <si>
    <t>Proyectos formulados de la Universidad Distrital</t>
  </si>
  <si>
    <t xml:space="preserve">∑  Proyectos formulados </t>
  </si>
  <si>
    <t>Documento presentación armonización aprobado</t>
  </si>
  <si>
    <t>∑  Documento armonización presentado</t>
  </si>
  <si>
    <t>Realizar seguimiento y acompañamiento al Plan de Acción Distrital de la Alta Consejería para los Derechos de las Víctimas, la Paz y la Reconciliación de la vigencia 2024, así como la formulación del Plan de Acción correspondiente a la vigencia 2025.</t>
  </si>
  <si>
    <t>Reportes realizados  a la Alta Consejería para los Derechos de las Víctimas, la Paz y la Reconciliación</t>
  </si>
  <si>
    <t>∑ reportes a la Alta Consejería para los Derechos de las Víctimas, la Paz y la Reconciliación</t>
  </si>
  <si>
    <t>"SEGUIMIENTO PAD PRIMER TRIMESTRE 2024-I
Matriz de seguimiento PAD (2020 - 2024) y doucmento de verificación de los beneficiarios en la base de datos del RUV. "
"MATRIZ FORMULACIÓN PAD PLURIANUAL 2024 - 2028. La proyección presupuestaria plurianual 2024-2028 y la armonización presupuestaria contemplan valores estimados, ya que la Institución está en medio de un proceso de armonización presupuestaria para alinearse con el Plan de Desarrollo Distrital, ""Bogotá Camina Segura"". En consecuencia, este documento se considerará válido una vez se dispongan de los valores definitivos asignados,  los valores mencionados en el presente documento, corresponden a una proyección sin los excedentes del Plan Anual de Adquisiciones (2020-2024). También es necesario ajustar el presupuesto de gastos para la Meta 1, ya que se ha ejecutado mediante gastos de funcionamiento.
DOCUMENTO DESCRIPTIVO METAS PAD 2024 - 2028. Insumo cualitativo con las apuestas de la entidad dirigidas a la población víctima del conflicto armado en Bogotá D.C. "
MATRIZ PLAN OPERATIVO ANUAL SUBCOMITÉ TEMÁTICO ATENCIÓN Y ASISTENCIA 2024 – 2025. (ver matriz compartida en one drive para gestión respectiva) y PRESENTACIÓN POA</t>
  </si>
  <si>
    <t xml:space="preserve">"Los resultados del seguimiento al Plan de Acción Distrital (PAD) involucran reuniones, mesas de trabajo y metas propuestas por la Universidad Distrital. Se divide en la finalización de compromisos del seguimiento PAD 2020-2024 y la formulación del PAD 2024-2027, ajustado por la observación de la Oficina de Alta Consejería de Paz.
El SEGUIMIENTO PAD 2020-2024 consta de tres reportes: (1) primer trimestre de 2024-I (ABRIL 12); (2) segundo trimestre 2024-II (JULIO 16) como el informe final del Plan de Acción Distrital bajo la alcaldesa Claudia López; y el Formulario Único Territorial (FUT) - Categoría víctimas 1ER SEMESTRE 2024 UDFJC presentado ante la SDH (JULIO 18). "
La Oficina de Atención a las Víctimas representó a la Rectoría en el Comité Distrital de Justicia Transicional de Bogotá D.C., en cumplimiento del Decreto 339 de 2020 y el reglamento interno mediante el Acuerdo 001 de 2023 del Comité de Justicia Transicional. Previamente se realizó el Primer Ciclo de Subcomités Temáticos 2024 basado en la Ley 1448 de 2011, participando el profesional asignado desde la OAP como enlace técnico en el Subcomité Temático de Atención y Asistencia correspondiente a la Universidad.
"- El SEGUIMIENTO PAD 2024-2027 incluye la MATRIZ PLURIANUAL PAD 2024-2027 con documentos y valores presupuestales provisionales. La versión final será entregada por la Oficina de Alta Consejería de Paz tras la aprobación en el CDJT.
* La MATRIZ PLURIANUAL PAD 2024-2027 ha experimentado ajustes durante una reunión del subcomité. Se presentaron la ""Proyección presupuestaria plurianual 2024-2027"" y la ""Armonización Presupuestaria"" con valores indicativos. La Oficina Asesora de Planeación ha ajustado el instrumento de seguimiento PAD para reflejar correcciones y armonización con el Plan de Desarrollo Distrital ""Bogotá Camina Segura"" para el período 2024-2027.
* El Plan de Acción Distrital (PAD) de Bogotá se basa en seis componentes de Política Pública para cumplir con los lineamientos nacionales. Estos componentes incluyen atención, asistencia, reparación integral, prevención, protección, garantías de no repetición, memoria, paz, reconciliación y ejes transversales. La Universidad Distrital propone tres metas para el PAD con vigencia 2024-2027; la información técnica detallada se encuentra en el Documento Descriptivo requerido.
* Inicialmente, el componente de Asistencia estaba asignado a las metas 1 y 2, pero se propone trasladarlo a la política pública de Reparación Integral para aplicarse a las tres metas establecidas."
</t>
  </si>
  <si>
    <t>El seguimiento del proceso PAD no está documentado. Aunque se proporcionó información básica y se realizó una reunión de socialización al inicio de la asignación por parte del profesional anterior (actualmente no presente en la institución), el nivel de apoyo no fue suficiente en términos de los informes y sus respectivos análisis. No obstante, la asistencia de la Alta Consejería de Paz, Víctimas y Reconciliación  en conjunto con la secretaría principal OAP, facilitó recopilar la información necesaria y reconstruir el proceso para gestionar el conocimiento y transmitirlo de manera más clara o documentada en el futuro.</t>
  </si>
  <si>
    <t xml:space="preserve">Metas del Nuevo Plan Desarrollo 2024-2028 definidas, plan de Atención de Victimas </t>
  </si>
  <si>
    <t>(Metas definidas/metas requeridas)*100</t>
  </si>
  <si>
    <t xml:space="preserve">Plan de Acción de la Alta Consejería realizado </t>
  </si>
  <si>
    <t>∑ de Planes realizados</t>
  </si>
  <si>
    <t>Realizar seguimiento a las diferentes fuentes de financiación de la actividad</t>
  </si>
  <si>
    <t xml:space="preserve">Seguimientos realizados </t>
  </si>
  <si>
    <t>∑ seguimientos realizados al POAI</t>
  </si>
  <si>
    <t xml:space="preserve">"se realizan y se entregan los informes de las siguiente fuentes:
 Informe de Seguimiento Ejecución Planes de Fomento a la Calidad 2019-2023 UD 
Informe de inversión recursos de Estampilla Ley 1697 de 2013 - Vigencia 2023
 Informe Estampilla UD Ley 1825 de 2017 vigencia 2023"
Se realiza seguimiento de los meses febrero, marzo abril y mayo, de acuerdo con la progrmación del plan de acción de cada proyecto de Inversión.
Se realiza el seguimiento al primer trimestre de 2024 del Plan Operativo Anual de Inversiones 2024
</t>
  </si>
  <si>
    <t xml:space="preserve">Durante los meses de Abril y Mayo se generaron los seguimientos correspondientes con los gestores de inversion generando reporte de avnces y seguimiento a la ejecución de los proyectos de inversión, se emitieron las respectivas actas de los compromisos enunciados y se notifican las alertas correspondientes a los proyectos con baja ejecución presupuestal, para el mes de Junio no se realiza ningún proceso de seguimiento debido al proceso de Armonización y fomulación de los nuevos proyectos, sin embargo, se lleva a cabo reunión con los gestores de inversión con el propósito de revisar detalladamente las actividades planteadas en el Plan anual de Adquisiciones y entender cómo se gestará la inversión de Agosto a Diciembre de 2024
</t>
  </si>
  <si>
    <t xml:space="preserve">Se evidencia dificultad al realizar el seguimiento de los giros realizados, el proceso de seguimiento al efectuarse de manera manual y al no tener la información centralizada desde una misma fuente repercute en reprocesos al generar la información
</t>
  </si>
  <si>
    <t xml:space="preserve">∑ de informes y documentos realizados </t>
  </si>
  <si>
    <t>Sesiones realizadas</t>
  </si>
  <si>
    <t xml:space="preserve">(Sesiones realizadas/Sesiones programadas)*100 </t>
  </si>
  <si>
    <t>Fortalecimiento y ampliación de mecanismos que garanticen la eficiencia, eficacia y efectividad de las funciones universitarias; la transparencia y la ética en la toma de decisiones y en la operación institucional; y la seguridad jurídica institucional.</t>
  </si>
  <si>
    <t>Revisar y ajustar el modelo de operación por procesos de la Universidad de acuerdo con los cambios y necesidades  institucionales.</t>
  </si>
  <si>
    <t>Prestar la asesoría, asistencia y acompañamiento a las unidades académicas y/o administrativas en la elaboración, actualización  discusión, revisión, aprobación y publicación y socialización de los niveles de documentación asociados a los Procesos que integran el Modelo de Operación.</t>
  </si>
  <si>
    <t>Nivel de actualización promedio de los Proceso del MOP</t>
  </si>
  <si>
    <t xml:space="preserve"> (∑ nivel de actualización de los procesos/total de procesos)*100</t>
  </si>
  <si>
    <t>Durante el I trimestre el Equipo SIGUD acompañó técnica y metodológicamente a los Procesos en la creación, ajuste y/o eliminación de su documentación. Así, se acompañaron las siguientes solicitudes:
• Creación de 2 formatos y 2 procedimientos, asi como la modificación de 4 formatos del Proceso de Gestión Contractual.
Se da tramite a 16 solicitudes que quedaron pendientes de diciembre de 2023 correspondientes al Proceso de Gestiòn Contractual.</t>
  </si>
  <si>
    <t>Al corte del segundo trimestre de la vigencia se adelantó la asesoría, asistencia y acompañamiento para la actualización documental de los procesos de 1. Gestión de la Información Bibliográfica para el cual se actualizaron 2 formatos, se aprobó la eliminación de 1 indicador y la actualización del normograma (1), 2. Gestión de Recursos Financieros para las unidades de Tesorería y Presupuesto (2), 3. Gestión Jurídica para el cual se creó el procedimiento GJ-PR-007, Cobro Persuasivo y Coactivo (1), 4. Bienestar Institucional para el cual se actualizaron 2 procedimientos y 5 formatos (2), 5. Gestión de los Sistemas de Información y las Comunicaciones para el cual se actualizó el Formato GSIT-PR-008-FR-010 Mantenimiento Preventivo PC's, Servidores y Portátiles (1) 
Así mismo, se efectuó el diagnóstico sobre el estado de la actualización documental de los veintidós (22) procesos que conforman el SIGUD.</t>
  </si>
  <si>
    <t>Sin dificultades presentadas</t>
  </si>
  <si>
    <t xml:space="preserve">Nivel de atención de solicitudes de actualización de documentación de los Procesos </t>
  </si>
  <si>
    <t>(Solicitudes actualización de documentación acompañadas tramitadas/solicitudes recibidas)*100</t>
  </si>
  <si>
    <t>Orientar y asesorar a los Líderes, Gestores de proceso y sus equipos de trabajo en la identificación, revisión, ajuste, y actualización, para el reporte y medición de los Indicadores y otras herramientas de medición de acuerdo con su periodicidad, fuentes y niveles de cargo para el que reporta, hace seguimiento y analiza y el que toma decisiones.</t>
  </si>
  <si>
    <t>Procesos con Indicadores reportados</t>
  </si>
  <si>
    <t>(# de indicadores reportados /# total de Indicadores)*100</t>
  </si>
  <si>
    <t>Para el trimestre evaluado no se reportaron solicitudes de actualización, no se avanzo en las actividades correspondientes a indicadores, de igual manera, no se ha realizado el reporte del FURAG.</t>
  </si>
  <si>
    <t>En el segundo trimestre de 2024, se efectuó el diligenciamiento de la información del MIPG en el aplicativo FURAG. Se resalta que el análisis del índice de desempeño frente al año 2022, se efectuará una vez sea remitido a la Universidad el resultado de la evaluación 2023.</t>
  </si>
  <si>
    <t>Variación Índice de Desempeño Institucional, IDI</t>
  </si>
  <si>
    <t>Índice de Desempeño Institucional 2023 - Índice de Desempeño Institucional 2022</t>
  </si>
  <si>
    <t> Meta Estratégica 42</t>
  </si>
  <si>
    <t>Estudiar, detectar, tratar y eliminar los riesgos de corrupción, motivando la participación de la comunidad universitaria y de la sociedad en la vigilancia de la gestión y la protección del patrimonio de la Universidad.</t>
  </si>
  <si>
    <t>Brindar asesoría y orientación a los Líderes y Gestores de Procesos y sus Equipos de Trabajo  en la aplicación del Manual de Gestión para la Administración del Riesgo. (Contexto, Identificación, Análisis, Valoración, Controles existentes y nuevos Controles).</t>
  </si>
  <si>
    <t>Actualización del Mapa Integral de Riesgos - MIR</t>
  </si>
  <si>
    <t>(Mapas de riesgo actualizados/ Mapas de riesgo que necesitan ser actualizados)*100</t>
  </si>
  <si>
    <t>•Se realizo la consolidación publicación del informe de Monitoreo de Riesgos correspondiente al III cuatrimestre de la vigencia 2023, así como también, su respectiva publicación. 
•Se asesoro y acompaño a los procesos referente a la gestión del riesgo. Actividad donde se revisó la necesidad de actualizar los riesgos de corrupción y de gestión, así como de sus controles. Se evidencia el avance con los siguientes procesos: Gestión de infraestructura física, Bienestar Institucional, Gestión y desarrollo del Talento humano, Gestión jurídica y Gestión de Recursos financieros, Control Interno y Comunicaciones. Con estos procesos tenemos un avance de 31,8% en esta labor.</t>
  </si>
  <si>
    <t>Al corte del segundo trimestre de 2024, se dio inicio a la  actualización  del Manual Institucional de Administración de Riesgos, incorporándole la metodología de riesgos fiscales y actualizando la de riesgos de seguridad y privacidad de la información. 
De otra parte, se actualizó el mapa de riesgos para el proceso de Gestión de Recursos Financieros.
Se publicó en el sitio web de la OAP, el informe del monitoreo al mapa integral de riesgos del primer cuatrimestre del 2024.</t>
  </si>
  <si>
    <t>Informes de monitoreo al MIR consolidados, publicados y socializados</t>
  </si>
  <si>
    <t>∑ Informes de monitoreo al MIR consoliudados, publicados y socializados</t>
  </si>
  <si>
    <t>Prestar la asesoría, asistencia y acompañamiento a las unidades académicas y/o administrativas en lo correspondiente a la estrategia de Rendición de Cuentas de la Universidad.</t>
  </si>
  <si>
    <t>Eventos generados para el despliegue de la Estrategia</t>
  </si>
  <si>
    <t>∑ Eventos generados para el despliegue de la estrategia</t>
  </si>
  <si>
    <t>Se generó la sesión con el Equipo Técnico de Rendición de Cuentas para la presentación del Cronograma del despliegue de los eventos y la selección de la imagen correspondiente a la vigencia 2023, posteriormente, se presentó al Comité Institucional de Gestión y Desempeño la Estrategia la cual es sometida a algunos ajustes. De igual manera, se coordinaron los simulacros tanto de  los Talleres de Diálogo y la Audiencia Pública de Rendición de Cuentas.
Durante el primer  trimestre,  entre los días 6 y 7 de marzo ser realizan los 6 Talleres de Diálogo, el día 6 en la Facultad de Ingeniería, de Ciencias y Educación y en la  Facultad de Ciencias, matemáticas y Naturales. el  día 7  se generan los Talleres de Diálogo correspondientes a las Facultades de Artes, Medio Ambiente y Recursos Naturales y finalmente la Facultad Tecnológica, logrando presentar un formato mas amigable y lograr incrementar los niveles de participación en estos eventos
Posteriormente el día 14 de marzo se desarrolló la Audiencia Publica de Rendición de Cuentas en el auditorio de compensar, en el cual se brindó el apoyo en sala y se solicitó el apoyo por parte del Proyecto Transversal NEISS con las interpretes de lenguaje de señas colombiano</t>
  </si>
  <si>
    <t>Sin Dificultades</t>
  </si>
  <si>
    <t>Esta actividad se ejecutó y culminó en el primer trimestre de 2024.</t>
  </si>
  <si>
    <t>No aplica dado que esta actividad se ejecutó y culminó en el primer trimestre de 2024.</t>
  </si>
  <si>
    <t>Documentos publicados</t>
  </si>
  <si>
    <t>∑ Documentos publicados</t>
  </si>
  <si>
    <t>Acompañar y apoyar el proceso de formulación, seguimiento y evaluación del Plan de Acción Institucional.</t>
  </si>
  <si>
    <t>Planes consolidados y publicados</t>
  </si>
  <si>
    <t xml:space="preserve">∑ de Planes consolidados y publicados </t>
  </si>
  <si>
    <t>Se realiza la formulación y presentación al Comité Institucional de Gestión y Desempeño  del Plan de Acción Institucional el cual es aprobado.
De igual manera se generan las mesas de trabajo con el fin de revisar las actividades planteadas en el Programa de Transparencia y Ética Pública, sobre los cuales se hicieron los ajustes solicitados, para finalmente presentarlo al Comité Institucional de Gestión y Desempeño quienes en la primera sesión generaron las observaciones, las cuales fueron ajustadas  para lograr su posterior publicación.</t>
  </si>
  <si>
    <t>En el segundo trimestre de 2024, se efectuó el primer monitoreo cuatrimestral del Programa de Transparencia y Ética Pública - PTEP, para lo cual se llevaron a cabo las siguientes actividades:
1. Solicitud de la información a las unidades involucradas el día 26 de abril del 2024, para el 1er monitoreo cuatrimestral PTEP.
2. Consolidación del informe, el día 14 de mayo de 2024.
3. Cargue del informe, en la página del SIGUD, el día 17 de mayo de 2024.</t>
  </si>
  <si>
    <t>Informes de monitoreo y análisis realizados al PTEP</t>
  </si>
  <si>
    <t>∑ Informes de monitoreo y análisis realizados</t>
  </si>
  <si>
    <t>Brindar asesoría y orientación a los Líderes, Gestores de Procesos  y sus Equipos de Trabajo en la formulación de acciones que implementarán para la mejora frente al Informe resultante del análisis realizado a la implementación de las Políticas de Desempeño Institucional, en el marco del MIPG.</t>
  </si>
  <si>
    <t>Planes cierre de brechas de MIPG formulados</t>
  </si>
  <si>
    <t>(Planes de cierre de brechas formulados/Planes de cierre de brechas necesarios)*100</t>
  </si>
  <si>
    <t>Se solicito al equipo de Planeación operativa de OAP, incluir en los Planes de acción de las áreas la actividad de articulación con el plan de cierre de brechas del MIPG que se levantara a partir del diligenciamiento del FURAG, los resultados del Plan de cierre de brechas 2022 y los autodiagnósticos que puedan hacerse en el 2024.</t>
  </si>
  <si>
    <t xml:space="preserve">Al corte del segundo trimestre de 2024, en lo relacionado con la formulación de acciones de mejora (planes de cierre de brechas), esta se adelantará una vez la Universidad cuente con los resultados del FURAG 2023.
Ahora bien, respecto al acompañamiento a la implementación de acciones de mejora y al monitoreo al plan de cierre de brechas 2023, se elaboró el informe de monitoreo con corte a 31 de diciembre de 2023 y se presentaron los resultados en el CIGD del 11 de junio de 2024. </t>
  </si>
  <si>
    <t>Informe comparativo del estado de implementación del MIPG como marco de referencia del SIGUD</t>
  </si>
  <si>
    <t>∑ Informes elaborados</t>
  </si>
  <si>
    <t>Informes de seguimiento elaborados</t>
  </si>
  <si>
    <t>∑ Informes de seguimiento elaborados</t>
  </si>
  <si>
    <t xml:space="preserve">Estructurar y presentar proyecto para la mejora del Sistema Integrado de Gestión de la Universidad a partir de la incorporación de TIC. </t>
  </si>
  <si>
    <t>Implementar el aplicativo para la modernización del Sistema Integrado de Gestión de la Universidad, SIGUD, a partir de la incorporación de TIC.</t>
  </si>
  <si>
    <t xml:space="preserve">Nivel de ejecución de las actividades de socialización </t>
  </si>
  <si>
    <t xml:space="preserve"> Se ha desarrollado el cronograma de las capacitaciones  y  la parametrización de la  Herramienta Da ruma según lo programado en el cronograma del desarrollo del proyecto
el  avance del proyecto es  de un   19,80%  con respecto  de  un  20,90%  programado en  el desarrollo de las actividades se encuentra en el informe de ejecución que se remite como evidencia."</t>
  </si>
  <si>
    <t>Al corte del segundo trimestre de 2024, se ha desarrollado el cronograma de las capacitaciones y  la parametrización de la herramienta Daruma según lo programado, logrando completar la primera fase, en donde para culminar, se efectuó la prueba piloto con el proceso de Gestión Integrada.
Ahora bien, en lo que referido al avance de las actividades establecidas en el cronograma, se destacan las relacionadas con la capacitación en los módulos de riesgos, actas, indicadores, auditorías, planes, autodiagnóstico MIPG, portal e informes; así mismo, las actividades relacionadas con el diligenciamiento de la matriz para la migración documental. Lo anterior, representando un avance del 86%  sobre el total de actividades.</t>
  </si>
  <si>
    <t>Informes de resultados generados</t>
  </si>
  <si>
    <t>Implementar estrategias de comunicación, socialización y divulgación, articuladas con los procesos de inducción y reinducción.</t>
  </si>
  <si>
    <t>Planificar e implementar estrategias de comunicación, socialización y divulgación del Sistema Integrado de Gestión de la Universidad Distrital.</t>
  </si>
  <si>
    <t>Nivel de ejecución del Plan de Comunicación del SIGUD</t>
  </si>
  <si>
    <t>(Actividades ejecutadas/actividades planeadas para la vigencia)*100</t>
  </si>
  <si>
    <t>Para este trimestre no se avanzo en esta actividad</t>
  </si>
  <si>
    <t>Al corte del segundo trimestre de 2024, se elaboró la estrategia de comunicación para el SIGUD y se actualizó el plan de comunicación y acompañamiento 2024. Las actividades relacionadas en los mencionados documentos serán ejecutadas en el segundo semestre de la vigencia.</t>
  </si>
  <si>
    <t>No. de Informes de resultados generados</t>
  </si>
  <si>
    <t xml:space="preserve">Avanzar en el proceso de virtualización de los Trámites y OPA´s de la Universidad inscritos en la plataforma SUIT a través del uso de TIC. </t>
  </si>
  <si>
    <t>Prestar la asesoría, asistencia y acompañamiento a las unidades académicas y/o administrativas responsables, en lo que corresponde a la Política de Racionalización de Trámites.</t>
  </si>
  <si>
    <t>Trámites y OPA's nuevos inscritos en el SUIT</t>
  </si>
  <si>
    <t>(Trámites y OPA's inscritos en el SUIT/Trámites y OPA's nuevos y no inscritos en el SUIT)*100</t>
  </si>
  <si>
    <t>Duarnte el primer trimestre de la presente vigencia se realizo la solicitud  de los Datos de Operación  que se registran para los 22 tramites y 1  OPA´s inscritos en la plataforma SUIT correspondientes al lV trimestre de la vigencia 2023 ; se realiza la solicitud de la información a las unidades involucradas el día 05 de enero de 2024; posteriormente se recibe la información solicitada por parte de las diferentes unidades y se realiza la consolidación de la misma en la Matriz de Datos de Operación para luego registrar esta información en la plataforma SUIT en el periodo correspondiente.</t>
  </si>
  <si>
    <t>Al corte del segundo trimestre de 2024,  se realizó la solicitud  de los Datos de Operación  que se registran para los 22 trámites y 1 OPA inscritos en la plataforma SUIT correspondientes al primer trimestre de la vigencia; se realizó la solicitud de la información a las unidades involucradas el día 15 de abril de 2024; posteriormente se consolidó la misma en la Matriz de Datos de Operación y se registró la información en la plataforma SUIT. Así mismo, se elaboró el Informe de Datos de Operación  correspondiente al primer trimestre de 2024.
Respecto a las acciones de racionalización, al corte 30 de junio no se tienen identificadas ni registradas acciones en SUIT.</t>
  </si>
  <si>
    <t>Acciones de racionalización registradas en el SUIT</t>
  </si>
  <si>
    <t>(Acciones de racionalización registradas en el SUIT/Acciones de racionalización identificadas)*100</t>
  </si>
  <si>
    <t xml:space="preserve">Implementar el componente PIGA, Plan Institucional de Gestión Ambiental del Subsistema de Gestión Ambiental, conforme con lo definido en la Resolución 474 de 2015 de Rectoría. </t>
  </si>
  <si>
    <t>Cumplimiento del PIGA 2024</t>
  </si>
  <si>
    <t>Se realizó avance en las actividades propuestas, para lo cual se adjuntan las evidencias correspondientes.</t>
  </si>
  <si>
    <t xml:space="preserve">Durante el segundo trimestre de 2024, se presenta avance en siete (7) actividades del Plan de Acción de la Secretaría Distrital de Ambiente, las cuales se relacionan a continuación: 
-Mantener actualizada la matriz de consumos mensuales de agua potable de las sedes de la Universidad, con la información remitida por las dependencias encargadas de la facturación.
-Mantener actualizada la matriz de consumos mensuales de gas natural, energía eléctrica y consumo de combustibles de las sedes y vehículos de la Universidad, con la información remitida por las dependencias encargadas.
-Realizar el registro y/o actualización en la plataforma del IDEAM de PCB's, para aquellos transformadores que lo requieran.
-Realizar informes de seguimiento semestral a la implementación de criterios de compras sostenibles, de acuerdo con la revisión e inclusión del componente ambiental en los términos de referencia de los contratos.
-Conmemorar la Semana del Medio Ambiente, según lo establecido en el Acuerdo Distrital 197 de 2005.
-Realizar una actividad sobre gestión ambiental, uso eficiente de los recursos y manejo de residuos dirigida al Personal de aseo y Vigilancia.
-Capacitar a la comunidad universitaria en temáticas relacionadas con la Huella de Carbono organizacional en el marco de la sostenibilidad ambiental y consumo sostenible, a partir del contexto de la Universidad.
</t>
  </si>
  <si>
    <t xml:space="preserve">La mayoría de actividades del Plan de Acción están propuestas para desarrollarse en el segundo semestre de la vigencia 2024, teniendo en cuenta que durante el primer semestre se estaba realizando la Formulación del Documento PIGA 2024-2028 y formulación de los proyectos de inversión. </t>
  </si>
  <si>
    <t>Implementar el componente COGA, Control de la Gestión Ambiental del Subsistema de Gestión Ambiental, conforme con lo definido en la Resolución 474 de 2015 de Rectoría.</t>
  </si>
  <si>
    <t>Nivel de actualización documentación priorizada por el SGA</t>
  </si>
  <si>
    <t>(documentación creada o actualizada / documentación priorizada)*100</t>
  </si>
  <si>
    <t xml:space="preserve">Se cumplió con la totalidad de visitas programadas y se generaron los conceptos técnicos correspondientes a cada una de las visitadas solicitadas, dando un total de 9 conceptos técnicos. </t>
  </si>
  <si>
    <t xml:space="preserve">Con relación a la actividad específica "Crear y actualizar la documentación en relación al Subsistema de Gestión Ambiental (procedimientos, guías, manuales, protocolos, formatos, etc." La actualización de la documentación del Subsistema de Gestión Ambiental se realizará en el segundo semestre de 2024, debido a que en el primer semestre se realizó el levantamiento de la información correspondiente a documentación a crear, actualizar o eliminar. 
Con relación a la actividad específica "Formular conceptos técnicos en relación a la ampliación de infraestructura de la Universidad", en el segundo trimestre de 2024, la Oficina de Infraestructura convocó a 8 visitas a inmuebles, de las cuales el Subsistema de Gestión Ambiental asistió a la totalidad convocada. De igual forma se generaron los conceptos técnicos ambientales correspondientes. 
</t>
  </si>
  <si>
    <t xml:space="preserve">No se presentó ninguna dificultad en el desarrollo de esta actividad.    </t>
  </si>
  <si>
    <t>Conceptos técnicos elaborados</t>
  </si>
  <si>
    <t>(conceptos técnicos elaborados/conceptos técnicos requeridos para la ampliación de la infraestructura)*100</t>
  </si>
  <si>
    <t xml:space="preserve">Implementar el componente DESI, de Desarrollo Sostenible Institucional, del Subsistema de Gestión Ambiental conforme a lo definido en la Resolución 474 de 2015 de Rectoría. </t>
  </si>
  <si>
    <t>Cumplimiento de las actividades programadas en el marco del componente DESI del SGA (3)</t>
  </si>
  <si>
    <t>Se han ejecutado las actividades establecidas en la Orden de Servicio 1439 de 2023, no obstante, se requierió prorrogar el contrato por 90 días, dado las condiciones de tiempo (clima) presentadas en el área de intervención.</t>
  </si>
  <si>
    <t>*Se definió que el proceso de mantenimiento silvicultural incluirá la intervención de 569 individuos forestales del patrimonio forestal de la Universidad, se realizaran talas, podas, traslados, tratamientos integral y mantenimiento de arbolado joven.
* Actualizar periódicamente las normativas relacionadas con la gestión ambiental para asegurar el cumplimiento de las regulaciones vigentes.</t>
  </si>
  <si>
    <t>Proceso de Armonización del Plan Anual de Adquisiciones 2024.</t>
  </si>
  <si>
    <t>Eje transformador 6</t>
  </si>
  <si>
    <t>Implementar estrategias de evaluación y mejora continua respecto al Subsistema de Gestión Ambiental de la Universidad Distrital Francisco José de Caldas en el marco de la Certificación en la NTC ISO 14001:2015 y demás normatividad aplicable. 
Actividad a financiar en el marco de la asignación de recursos en el Plan de Fomento a la Calidad 2023</t>
  </si>
  <si>
    <t>Informes de evaluación diagnóstica</t>
  </si>
  <si>
    <t>∑ Informes de evaluación diagnóstica</t>
  </si>
  <si>
    <t xml:space="preserve">Las gestiones realizadas evidencian avance en la actividad general objeto de ejecución mediante la Orden de Servicios suscrita, sin embargo durante el trimestre de reporte no se obtienen productos acordes con el indicador propuesto.
Las gestiones realizadas evidencian avance en la actividad general objeto de ejecución mediante la Orden de Servicios suscrita, sin embargo durante el trimestre de reporte no se obtienen productos acordes con el indicador propuesto.
Las gestiones realizadas evidencian avance en la actividad general objeto de ejecución mediante la Orden de Servicios suscrita, sin embargo durante el trimestre de reporte no se obtienen productos acordes con el indicador propuesto.
</t>
  </si>
  <si>
    <t>En el marco de la suscripción de la Orden de Servicios 2031 de 2023 financiada con recursos del Plan de Fomento a la Calidad 2023, se llevó a cabo:
* Formación de Auditoría Interna en el marco de los lineamientos establecidos en la NTC ISO 19011:2018, orientado a los Sistemas de Gestión de acuerdo con la NTC ISO 14001:2015, NTC ISO 9001:2015 y NTC ISO 45001:2018; para 30 participantes certificados, modalidad presencial con una intensidad de 48 horas.
* Actualización Formulario Previa para llevar a cabo el proceso de Preauditoría y Auditoría de Certificación en la NTC ISO 14001:2015 a dos sedes de la Universidad.</t>
  </si>
  <si>
    <t>Las dificultades presentadas se relacionaron con la disponibilidad de programación, toda vez del 2 de abril al 30 de mayo, se llevaron a cabo los programas de formación objeto de la Orden de Servicios; por lo que se avanzó en la concertación de las sedes: Vivero de la Facultad del Medio Ambiente y Recursos Naturales y Aduanilla de Paiba a ser certificadas por el Organismo de Certificación debidamente acreditado.</t>
  </si>
  <si>
    <t>Avance de la implementación del Plan de Mejoramiento elaborado y aprobado</t>
  </si>
  <si>
    <t>(Actividades ejecutadas/actividades planteadas)*100</t>
  </si>
  <si>
    <t>Informe de auditoria de seguimiento.</t>
  </si>
  <si>
    <t>∑ Auditorías realizadas</t>
  </si>
  <si>
    <t>Promoción de la cultura de respeto por el ambiente y la sostenibilidad ambiental.</t>
  </si>
  <si>
    <t>Tramitar el registro de los elementos de publicidad exterior visual ubicados en las diferentes sedes de la Universidad.</t>
  </si>
  <si>
    <t>Publicidad exterior visual registrada</t>
  </si>
  <si>
    <t>(Elementos de Publicidad exterior visual registrados/ # de elementos de Publicidad exterior visual existentes) *100</t>
  </si>
  <si>
    <t xml:space="preserve">En el marco de la Orden de Servicio 2017 de 2023 la cual tiene por objeto: “Contratar la instalación de avisos en (2) dos sedes de la Universidad Distrital Francisco José de Caldas, que den cumplimiento a lo establecido en el manual de publicidad exterior visual para el distrito capital”, se realizó la instalación de 5 elementos de Publicidad Exterior visual, seguido a esta instalación se debe realizar el registro frente a la SDA para lo cual se necesita el diligenciamiento del formulario respectivo y realizar el pago correspondiente. Los tramites mencionados anteriormente se llevarán a cabo en el segundo trimestre de 2024. 
</t>
  </si>
  <si>
    <t xml:space="preserve">Actualmente se encuentran 19 elementos de Publicidad Exterior Visual con registro vigente, de los cuales 6 deben ser renovados en el segundo semestre de 2024, por esta razón el proceso de renovación de registro se iniciaría en el tercer trimestre de 2024. 
Las fechas de vencimiento de los registros de los elementos a renovar para la vigencia 2024 se deben realizar en el segundo semestre de 2024. </t>
  </si>
  <si>
    <t xml:space="preserve">Elaborar e Implementar el Plan de Capacitación del Sistema de Gestión Ambiental para la vigencia 2024 artticulado con el PIC de la Universidad </t>
  </si>
  <si>
    <t>Cumplimiento del Plan de Capacitación Ambiental del SGA</t>
  </si>
  <si>
    <t xml:space="preserve">Se realiza sólo una capacitación en el periodo
</t>
  </si>
  <si>
    <t>Para el segundo trimestre  llevaron a cabo diversas actividades, incluyendo talleres prácticos sobre reciclaje, uso eficiente de recursos y conservación de la biodiversidad. Estas iniciativas fomentaron la participación activa de estudiantes, docentes y personal administrativo con una participación presencial de 250 personas y 8831 visualizaciones digitales.</t>
  </si>
  <si>
    <t>La percepción de los temas ambientales y su importancia dificulta la participación e interés.</t>
  </si>
  <si>
    <t>Realizar intervenciones ambientales en la Infraestructura Física de la Universidad, en el marco del Proyecto de Inversión 7896 Fortalecimiento y Ampliación de la Infraestructura Física de la Universidad.</t>
  </si>
  <si>
    <t>Intervenciones ambientales a realizar en la planta física de la Universidad: 
1. Árboles Solares
2. Estaciones de Llenado de Agua y filtros
3. Caracterización de vertimientos
4. Paisajismo (techos verdes, jardines verticales y huertas, orgánicos, intervenciones silviculturales y certificación de la plantación.
5. Renovación avisos PEV
6. Monitoreo de ruido ambiental</t>
  </si>
  <si>
    <t>∑ intervenciones realizadas</t>
  </si>
  <si>
    <t xml:space="preserve">Durante el trimestre de reporte no se realizaron gestiones relacionadas con el proyecto de huertas que evidencien un avance en el indicador
</t>
  </si>
  <si>
    <t>Se avanzó en la estructuración de los estudios previos del proyecto de inversión de manejo silvicultural, el objeto contractual se definió como: “Contratar los servicios para realizar el manejo silvicultural del patrimonio forestal de la Universidad Distrital Francisco José de Caldas en la Facultad de Artes - sede Palacio de la Merced, Facultad de Ciencias y Educación - sede Macarena A y B, Facultad del Medio Ambiente y Recursos Naturales - sede Vivero y Facultad Tecnológica,  conforme lo establecido en los permisos y autorizaciones expedidos por la Autoridad Ambiental, y en concordancia a los lineamientos técnicos definidos por la Universidad.” 
Se definió el cuadro de cantidades para elaborar el estudio de mercado.
El valor del estudio de mercado se estableció en $ 408.178.749 de acuerdo a 4 cotizaciones recibidas.
Acompañamiento al proceso de armonización del proyecto 7896 de fortalecimiento de la Infraestructura Física de la Universidad.
Respecto al proyecto de huertas urbanas institucionales, se tiene la versión preliminar de los estudios previos, cuyo objeto contractual es el siguiente: "contratar el suministro e instalación de huertas urbanas institucionales para 4 sedes de la universidad distrital Francisco José de caldas, que estén compuestas por camas de siembra, tierra preparada, plántulas sembradas, un invernadero, así como las herramientas e insumos necesarios para su funcionamiento".
Adicionalmente se tiene adelantado el estudio de mercado para radicar la solicitud de necesidad de dicho proyecto, no obstante, estas se encuentran en proceso de actualización por parte de los oferentes, debido a ajustes finales requeridos.
Finalmente, respecto al proyecto de aprovechamiento de residuos orgánicos, se tiene adelantado parte del estudio de mercado, actualmente se cuentan con 2 cotizaciones y se encuentran pendiente 2 empresas para las cuales no se ha recibido respuesta.</t>
  </si>
  <si>
    <t>La principal dificultad se relaciona con los tiempos de respuesta de los oferentes interesados de participar del estudio de mercado.
Proceso de armonización del Plan Anual de Adquisiciones de la vigencia 2024.
Para el proyecto de aprovechamiento de residuos orgánicos, no se cuentan con suficientes empresas que presten el servicio requerido, o no se encuentran interesadas en participar en procesos con la universidad.</t>
  </si>
  <si>
    <t>Procesos de contratación adelantados para las intervenciones a la Planta Física</t>
  </si>
  <si>
    <t>(Intervenciones contratadas en la vigencia/intervenciones propuestas) *100</t>
  </si>
  <si>
    <t>Desarrollo y actualización sostenible de la infraestructura universitaria de manera articulada entre las sedes de la universidad; además con una relación amable y respetuosa con el medio ambiente.</t>
  </si>
  <si>
    <t>Eje transformador 3</t>
  </si>
  <si>
    <t>Realizar el Inventario de Gases de Efecto Invernadero para las sedes de la Universidad Distrital Francisco José de Caldas, en el marco de la certificación Carbono Neutro.
Actividad a financiar en el marco de la asignación de recursos en el Plan de Fomento a la Calidad 2023.</t>
  </si>
  <si>
    <t>Inventario de Gases de Efecto Invernadero de las sedes de la Universidad.</t>
  </si>
  <si>
    <t>∑ Inventario de Gases de Efecto Invernadero elaborados.</t>
  </si>
  <si>
    <t xml:space="preserve">"* Programación Preverificación Inventario Gases de Efecto Invernadero - GEI
* Programación Formación Equipo Auditor con conocimiento en la Metodología GHG Protocol y la NTC ISO 14064 - 1 2020"
Las gestiones realizadas evidencian avance en la actividad general objeto de ejecución mediante las Ordenes de Servicios suscritas, sin embargo durante el trimestre de reporte no se obtienen productos acordes con el indicador propuesto.
Inventario Gases de Efecto Invernadero Vigencia 2022
</t>
  </si>
  <si>
    <t>En el marco de la suscripción de la Orden de Servicios 2031 de 2023 y 1943 de 2023 financiada con recursos del Plan de Fomento a la Calidad 2023, se llevó a cabo:
* Formación de Auditoría Interna en el marco de los lineamientos establecidos en la NTC ISO 19011:2018, orientado a la medición de la Huella de Carbono (Inventario de Gases de Efecto Invernadero - GEI) bajo la NTC ISO 14064-1:2020, con conocimientos en la medición de la Huella de Carbono organizacional con base en la Metodología GHG Protocol; para 30 participantes, modalidad virtual con una intensidad de 48 horas, del 2 al 25 de Abril de 2024.
* Capacitación virtual el 23 de Abril de 2024, certificada: Sostenibilidad y Cambio Climático, a 100 participantes de diferentes estamentos: Estudiantes, Egresados, Docentes, Funcionarios, Contratistas de la Universidad.
* Adquisición de 1000 Bonos Certificados de Carbono que representan 1000 toneladas de Dióxido de Carbono Equivalente (t CO2e).
En el marco de la suscripción de la Orden de Servicios 2031 de 2023 financiada con recursos del Plan de Fomento a la Calidad 2023, se llevó a cabo:
* Programación y Reprogramación Auditoria de Preverificación del Inventario GEI.
* Concertación Plan de Auditoria.
* Auditoría de Preverificación Inventario GEI 2022.
* Obtención Informe Final Auditoría.
Se realizó la consolidación de información relacionada con el Cálculo de la Huella de Carbono a partir del inventario de GEI 2022 obtenido de acuerdo con la Metodología definida por la Secretaría Distrital de Ambiente y formularios disponibles en la plataforma Storm User, la cual considera los lineamientos del GHG – Greenhouse Gas Protocol y la NTC ISO 14064-1:2006.</t>
  </si>
  <si>
    <t>Las dificultades presentadas en la implementación de Estrategias para la reducción de la Huella de Carbono consistieron en:
1. Participación continua en el programa de formación, toda vez las jornadas se llevaron a cabo los días martes, miércoles y jueves fueron de 4:00 p.m. a 8:00 p.m. durante 12 jornadas distribuidas en un mes.
2. Aprobación del Formato de Certificación de la Capacitación Sostenibilidad y Cambio Climático, con la Imagen Institucional UDFJC - CO2 Cero S.A.S.
3. Para la obtención de la totalidad de Bonos Certificados de Carbono se requirió la suscripción de un Otrosí Modificatorio y Prórroga con el contratista, lo cual implico no proceder hasta tanto no se encontraran los soportes que dieran cuenta de ello.
Las dificultades presentadas se relacionaron con la disponibilidad de la información que consolida el Cálculo de la Huella de Carbono del Inventario GEI 2022, objeto de verificación; lo cual dio a lugar a la respectiva reprogramación de la Auditoría.
Las dificultades presentadas con la consolidación del Inventario GEI 2022, se debieron a:
* La compilación de las Matrices de Consumo de Energía, Gas Natural, Combustibles e Inventario de Dispositivos de Energía 2022, en la versión definitiva generada por el contratista que en dicha vigencia registraba los datos.
* Obtención de las Memorias de Cálculo de la Huella de Carbono, relacionadas con la Plataforma Storm User, por parte de la SDA.
* Verificación del Cálculo Automático realizado por la Plataforma Storm User y vigencia de los factores de emisión y potenciales de calentamiento, a partir de los datos suministrados por la SDA.</t>
  </si>
  <si>
    <t>Estrategias implementadas de reducción de la Huella de Carbono</t>
  </si>
  <si>
    <t>(Estrategias implementadas en la vigencia/total de estrategias proyectadas para la vigencia)*100</t>
  </si>
  <si>
    <t>Informe de auditoria de recertificación</t>
  </si>
  <si>
    <t xml:space="preserve">Implementar las acciones para el manejo del recuso de regalías de la Universidad Distrital. 
</t>
  </si>
  <si>
    <t>Capacitaciones realizadas</t>
  </si>
  <si>
    <t>∑ capacitaciones realizadas</t>
  </si>
  <si>
    <t xml:space="preserve">Para este trimestre no se avanzo en esta actividad
</t>
  </si>
  <si>
    <t>No reportada</t>
  </si>
  <si>
    <t>no reportada</t>
  </si>
  <si>
    <t xml:space="preserve">Informes realizados </t>
  </si>
  <si>
    <t xml:space="preserve">∑ informes al recurso de regalías </t>
  </si>
  <si>
    <t xml:space="preserve">Tramitar de manera oportuna las acciones relacionadas con la gestión administrativa de la Oficina Asesora de Planeación. </t>
  </si>
  <si>
    <t>Respuesta a requerimientos atendidas</t>
  </si>
  <si>
    <t>De 95 requerimientos se finalizaron 92, se remitieron 2 y se encuentran pendientes 1</t>
  </si>
  <si>
    <t xml:space="preserve">Ejecutar las acciones de mejora necesarias para cerrar las brechas identificadas y lograr incrementar el nivel de implementación de las políticas del Modelo Integrado de Gestión – MIPG:
Política: 3-5) Gobierno Digital </t>
  </si>
  <si>
    <t>El Subsistema de Gestión Ambiental cuenta con 5 actividades del Plan de Mejoramiento MIPG 2022, pertenecientes a la política Gobierno Digital. Estas actividades fueron completadas en un 100% en la vigencia 2022, según los soportes que se adjuntan.</t>
  </si>
  <si>
    <t xml:space="preserve">El Subsistema de Gestión Ambiental tenia a cargo 5 actividades del Plan de Mejoramiento MIPG 2022, las cuales para el 4 monitorio se completaron en un 100%.  </t>
  </si>
  <si>
    <t>SECRETARIA GENERAL</t>
  </si>
  <si>
    <t>Para la vigencia 2024, Secretaria General  estructuró su Plan de Acción a través de 12 actividades generales y 17 metas e indicadores.En el presente informe se  consolidan los avances cuantitativos reportados por la Unidad durante el 3 trimestre.
De acuerdo con los resultados reportados,el nivel de avance del plan de acción de la dependendencia  cumplimiento de  es del 86% . En ese sentido, desde la Oficina Asesora de Planeación, se establece la siguiente recomendación:
En términos generales presenta buen avance se recomienda mantener la misma capacidad de respuesta para garantizar el cumplimiento de metas</t>
  </si>
  <si>
    <t>Cumplimiento General Plan de Acción 2024 - SECRETARIA GENERAL</t>
  </si>
  <si>
    <t> Meta Estratégica 14</t>
  </si>
  <si>
    <t>Presentar las propuestas y proyectos de reforma orgánica y estatutaria a la presidencia del CSU para ser incluidas en el orden del día.</t>
  </si>
  <si>
    <t>Orden del día sesiones Consejo Superior Universitario</t>
  </si>
  <si>
    <t>(Sesiones desarrolladas del Consejo Superior Universitario/Sesiones Consejo Superior Universitario )*100</t>
  </si>
  <si>
    <t xml:space="preserve">La Secretaría General actuando como secretaría técnica del Consejo Superior Universitario realizó la consolidación de la información, citación, la organización, el acompañamiento, grabación y seguimiento de cuatro (4) sesiones ordinarias relacionadas así: </t>
  </si>
  <si>
    <t xml:space="preserve">La Secretaría General actuando como secretaría técnica del Consejo Superior Universitario realizó la consolidación de la información, citación, la organización, el acompañamiento, grabación y seguimiento de tres (3) sesiones: 
•	Abril	21/04/2024	Ordinaria	 004	
•	Mayo	23/05/2024	Extraordinaria 005
•	Junio	20/06/2024	Ordinaria	 006
</t>
  </si>
  <si>
    <t xml:space="preserve">La Secretaría General actuando como secretaría técnica del Consejo Superior Universitario realizó la citación, organización, acompañamiento, consolidación de la información, grabación y seguimiento de una (1) sesión:  
Sesión extraordinaria no. 010 12 de septiembre de 2024 </t>
  </si>
  <si>
    <t>No se presentaron dificultades.</t>
  </si>
  <si>
    <t>Tramitar las solicitudes de elaboración de documentos de graduación presentada a las Secretarías Académicas para los estudiantes que esperan recibir su título universitario, así como las solicitudes de copias y duplicados que solicitan los egresados.</t>
  </si>
  <si>
    <t xml:space="preserve">Documentos de grado expedidos por la Secretaría General </t>
  </si>
  <si>
    <t>Documentos de grado generados/Documentos de grado solicitados)*100</t>
  </si>
  <si>
    <t>El Secretario General, de acuerdo al protocolo institucional, realizó la gestión, organización y entrega de 377 carpetas (las cuales incluyen los diplomas con sus respectivas actas de grado) a los graduandos de la Universidad Distrital. Así, como la entrega de 7 duplicados. Para un total de 384 documentos de grado</t>
  </si>
  <si>
    <t>El Secretario General, de acuerdo al protocolo institucional, realizó la gestión, organización y entrega de 1293 carpetas (las cuales incluyen los diplomas con sus respectivas actas de grado) a los graduandos de la Universidad Distrital. Así, como la entrega de un 1) duplicado.</t>
  </si>
  <si>
    <t xml:space="preserve">De acuerdo con el protocolo institucional, la Secretaria General gestionó, organizó y entregó 1465 carpetas que incluyen los diplomas y sus respectivas actas de grado a los graduandos de la Universidad Distrital, además se realizó un grado por ventanilla, así como 4 duplicados adicionales. </t>
  </si>
  <si>
    <t>Posesionar a los servidores públicos (administrativos y docentes) nombrados mediante resolución de Rectoría.</t>
  </si>
  <si>
    <t>Empleados públicos (Docentes) posesionados  por la Secretaria General</t>
  </si>
  <si>
    <t>(Número de docentes posesionados/ Número de docentes nombrados)*100</t>
  </si>
  <si>
    <t xml:space="preserve">La Secretaría General, como notario de la Universidad Distrital, posesionó y tomó juramento de rigor de cuatro (4) funcionarios. 
</t>
  </si>
  <si>
    <t>La Secretaría General, como notario de la Universidad Distrital, posesionó y tomó juramento de rigor de cuatro (4) funcionarios.</t>
  </si>
  <si>
    <t>No hubo posesiones de profesores en el II trimestre</t>
  </si>
  <si>
    <t xml:space="preserve">La Secretaría General, como notario de la Universidad Distrital, posesionó y tomó juramento de rigor de quince (15) funcionarios. 
</t>
  </si>
  <si>
    <t>Empleados públicos (Administrativos) posesionados  por la secretaria general</t>
  </si>
  <si>
    <t>(Número de administrativos posesionados / Número de administrativos nombrados)*100</t>
  </si>
  <si>
    <t>Actuar como secretaría técnica del Consejo Superior Universitario, del Consejo Académico, del Consejo de Participación Universitaria, el Consejo de Gestión, el Comité de Seguridad de la Información y demás que le asignen las normas de la universidad.</t>
  </si>
  <si>
    <t>Porcentaje de sesiones de órganos de gobierno convocadas y desarrolladas</t>
  </si>
  <si>
    <t>(Sesiones de órganos de gobierno convocadas y desarrolladas/ Sesiones de órganos de gobierno y dirección requeridas)*100</t>
  </si>
  <si>
    <t xml:space="preserve">La Secretaría General actuando como secretaría técnica del Consejo Superior Universitario, Consejo Académico, Consejo de Participación, Consejo de Gestión, Comité de Seguridad de la Información realizó el acompañamiento, a través de la organización, planeación, citaciones de las diferentes sesiones, grabación de las mismas y realización de actas de  sesiones desarrolladas durante el tercer trimestre de la vigencia 2024
De 24 sesiones: 
</t>
  </si>
  <si>
    <t xml:space="preserve">La Secretaría General actuando como secretaría técnica del Consejo Superior Universitario, Consejo Académico, Consejo de Participación, Consejo de Gestión, Comité de Seguridad de la Información realizó el acompañamiento, a través de la organización, planeación, citaciones de las diferentes sesiones, grabación de las mismas y realización de actas de sesiones desarrolladas durante el tercer trimestre de la vigencia 2024 
De 27 sesiones:
</t>
  </si>
  <si>
    <t>No se han presentado dificultades</t>
  </si>
  <si>
    <t>La Secretaría General actuando como secretaría técnica del Consejo Superior Universitario, Consejo Académico, Consejo de Participación, Consejo de Gestión y Comité de Seguridad de la Información realizó el acompañamiento, a través de la organización, planeación, citaciones de las diferentes sesiones, grabación de estas y realización de actas de sesiones desarrolladas durante el tercer trimestre de la vigencia 2024. En total se realizaron 12 sesiones.</t>
  </si>
  <si>
    <t>Promover espacios de comunicación mediante los cuales la Secretaría General mantenga informada a la comunidad universitaria en cuanto a las decisiones de los Consejos Superior, Académico, de Participación Universitaria y de Gestión y de Rectoría</t>
  </si>
  <si>
    <t>Moderación de correos por listas</t>
  </si>
  <si>
    <t>(Correos moderados/correos remitidos)*100</t>
  </si>
  <si>
    <t xml:space="preserve">La Secretaría General de la Universidad obrando de conformidad con lo previsto en los Artículos 11° y 14° del Acuerdo 02 de marzo 20 de 2018 realiza la publicación en el Sistema de Información de la Secretaría General (SISGRAL) de actos administrativos, realizó la moderación de 204 correos y realizó la publicación de xxxx  documentos realizados
</t>
  </si>
  <si>
    <t xml:space="preserve">La Secretaría General de la Universidad obrando de conformidad con lo previsto en los Artículos 11° y 14° del Acuerdo 02 de marzo 20 de 2018 realiza la publicación en el Sistema de Información de la Secretaría General (SISGRAL) de actos administrativos, realizó la moderación de 4094 correos y realizó la publicación de 274 documentos realizados, así como la publicación de 175 actos administrativos </t>
  </si>
  <si>
    <t xml:space="preserve">La Secretaría General de la Universidad obrando de conformidad con lo previsto en los Artículos 11° y 14° del Acuerdo 02 de marzo 20 de 2018 realiza la publicación en el Sistema de Información de la Secretaría General (SISGRAL) de actos administrativos, realizó la moderación de 430 correos enviados, así como la publicación de 222 actos administrativos </t>
  </si>
  <si>
    <t>Información publicada</t>
  </si>
  <si>
    <t>(Información publicada oportunamente/Información generada)*100</t>
  </si>
  <si>
    <t>Actos administrativos publicados</t>
  </si>
  <si>
    <t>(Número de documentos publicados/Número de documentos suscritos) * 100</t>
  </si>
  <si>
    <t>Garantizar el cumplimiento del debido proceso de los actos administrativos emitidos por la universidad que deben ser comunicados y administrados</t>
  </si>
  <si>
    <t>Notificación de Actos Administrativos</t>
  </si>
  <si>
    <t>(Actos administrativos notificados/actos administrativos por notificar)*100</t>
  </si>
  <si>
    <t>La Secretaría General en cumplimiento de la normatividad estipulada ha realizado la notificación de 34  actos administrativos los cuales son detallados en los productos intermedios</t>
  </si>
  <si>
    <t>La Secretaría General en cumplimiento de la normatividad estipulada ha realizado la notificación de 127  actos administrativos los cuales son detallados en los productos intermedios</t>
  </si>
  <si>
    <t xml:space="preserve">La Secretaría General en cumplimiento de la normatividad estipulada ha realizado la notificación de 203 actos administrativos de los cuales se detallan algunos de estos en los productos intermedios. </t>
  </si>
  <si>
    <t xml:space="preserve">No se presentaron dificultades. </t>
  </si>
  <si>
    <t>Atender las solicitudes referentes a asesorías relacionadas con las actuaciones jurídicas de la universidad allegadas a la Secretaría General</t>
  </si>
  <si>
    <t>Asesorías realizadas</t>
  </si>
  <si>
    <t>(Asesorías realizadas/asesorías solicitadas)*100</t>
  </si>
  <si>
    <t>La Oficina Jurídica, en su rol de oficina adscrita a la Secretaría General, y atendiendo las circulares de rectoría 002, 003, 004, es la Oficina encargada de realizar las asesorías jurídicas solicitadas a la Secretaría General para hacer cumplir la ley y los estatutos de la universidad</t>
  </si>
  <si>
    <t>Establecer el lineamiento para determinar la necesidad de reportar esta actividad a través de la Oficina Asesora Jurídica. O revisar la posibilidad de inactivar esta actividad para la Secretaría General</t>
  </si>
  <si>
    <t xml:space="preserve">la Secretaría General con el acompañamiento y asesoría jurídica de la Oficina Asesora de Sistemas ha realizado la asesoría en las siguientes actuaciones jurídicas
</t>
  </si>
  <si>
    <t xml:space="preserve">La Secretaría General con el acompañamiento y asesoría jurídica de la Oficina Asesora de Sistemas ha realizado la asesoría en 20 actuaciones jurídicas las cuales se describen a continuación. </t>
  </si>
  <si>
    <t>Realizar la publicación oportuna y completa de toda la información relacionada con el principio de transparencia y derecho de acceso a información pública, de acuerdo con la Ley 1712 de 2014.</t>
  </si>
  <si>
    <t>Documentos archivados con aplicación de TRD</t>
  </si>
  <si>
    <t xml:space="preserve">(Número de documentos archivados con TRD/Número de documentos producidos con TRD)*100 </t>
  </si>
  <si>
    <t>La Secretaría General, ha realizado la conservación de la memoria institucional,  con el desarrollo del contrato interadministrativo con la empresa Archivos del Estado, con la organización, intervención y aplicación de las TRD, la digitalización de archivos documentales y la actualización del normograma de la Universidad Distrital</t>
  </si>
  <si>
    <t xml:space="preserve">Se han presentado dificultades con los procesos de organización del material documental, debido la infraestructura en las sedes dónde esta alojada la información y el poco espacio que hay en la Sede Paiba para el almacenamiento  del material de archivo </t>
  </si>
  <si>
    <t>La Secretaría General en cumplimiento de la normatividad archivística y de la Ley 1274 de 2014 ha realizado la aplicación a 274 documentos producidos por la dependencia, así como la revisión permanente de las tareas asignadas a través del OSTicket</t>
  </si>
  <si>
    <t>Nota: Se realiza el cargue de los documentos de forma aleatoria</t>
  </si>
  <si>
    <t xml:space="preserve">La Secretaría General en cumplimiento de la normatividad archivística y de la Ley 1274 de 2014 en el III trimestre no ejecuto la respectiva aplicación documental a los documentos producidos por la dependencia, la cual tiene programada para el IV trimestre del año. </t>
  </si>
  <si>
    <t xml:space="preserve">Por temas internos esta esta programada para el IV trimestre del año. </t>
  </si>
  <si>
    <t xml:space="preserve">Seguimiento a las capacitaciones y acciones en materia de gestión documental - OS Ticket </t>
  </si>
  <si>
    <t xml:space="preserve">Número de capacitaciones OS ticket realizadas/Número de capacitaciones OS ticket programadas </t>
  </si>
  <si>
    <t>Garantizar el cumplimiento de las acciones asignadas a la Unidad Secretaría General en su rol de gestor del proceso de Planeación Estratégica e Institucional</t>
  </si>
  <si>
    <t>En el marco del proceso de actualización del normograma, con el objeto de realizar y dar cumplimiento a las políticas de gobierno digital, gobierno en línea y transparencia y acceso a la información pública, se ha realizado el traslado de 110 metros lineales, con el objeto de ser identificado, intervenido, digitalizado y publicado por parte de la Empresa Archivos del Estado
Sesión 001 del Equipo de Seguridad de la Información
Construcción documento Secretaría General_MIPG_Gobierno_Digital</t>
  </si>
  <si>
    <t>Dificultades debido al traslado de la documentación sin el cumplimiento de las normas archivísticas</t>
  </si>
  <si>
    <t xml:space="preserve">La Secretaría General como líder del equipo de seguridad de la información ha realizado acciones para el mejoramiento del acceso a la información pública, ley de transparencia y lucha contra la corrupción. Adicionalmente ha organizado y participado en las reuniones de datos abiertos junto con la Oficina Asesora de Sistemas en el marco del Comité  de Transformación Digital.
</t>
  </si>
  <si>
    <t xml:space="preserve">No se han presentado dificultades
</t>
  </si>
  <si>
    <t xml:space="preserve">La Secretaría General como líder del equipo de seguridad de la información ha realizo las siguientes acciones para el mejoramiento del acceso a la información pública, ley de transparencia y lucha contra la corrupción. </t>
  </si>
  <si>
    <t>No se presentaron inconvenientes.</t>
  </si>
  <si>
    <t xml:space="preserve">Acciones desarrolladas en Gobierno Digital, Seguridad Digital, Transparencia, Acceso a la Información Pública y Lucha Contra la Corrupción </t>
  </si>
  <si>
    <t>Acciones realizadas/acciones programadas</t>
  </si>
  <si>
    <t>Tramitar de manera oportuna las acciones relacionadas con la gestión administrativa de la Secretaria General</t>
  </si>
  <si>
    <t xml:space="preserve">La Secretaría General realizó la contratación de 09 OPS para el desarrollo misional y apoyo a las actividades de la Secretaría General
Revisión de los Procesos y Procedimientos en los que interviene la  Secretaria General
Apoyo en la etapa pre-contractual y contractual de los CPS para el  2024 2024 y a la supervisión de la ejecución de los contratos de prestación  de servicio de vigentes de la Secretaria General y trámites de pago. 
Apoyo en la supervisión y pago del contrato 1857-2019 del Archivo de  la Universidad Generación de informes de gestión de la dependencia así como de los  órganos de dirección, Rendición de Cuentas
</t>
  </si>
  <si>
    <t xml:space="preserve">La Secretaría General, realizó el acompañamiento y dio respuestas las solicitudes internas y externas PQRS - Solicitudes - derechos de petición, seguimiento  a los contratos y CPS 
</t>
  </si>
  <si>
    <t xml:space="preserve">La Secretaría General, realizó el acompañamiento y dio respuestas las solicitudes internas y externas PQRS - Solicitudes - derechos de petición, seguimiento a los contratos y CPS </t>
  </si>
  <si>
    <t>Apoyar la convocatoria y desarrollo de los procesos electorales y de consulta de las representaciones de los diferentes estamentos de la UDFJC ante los órganos de dirección y gobierno y designación del Rector.</t>
  </si>
  <si>
    <t>Procesos de planeación, seguimiento, evaluación y gestión  con participación efectiva de los estamentos de la Comunidad Universitaria</t>
  </si>
  <si>
    <t>(Procesos electorales ejecutados/procesos electorales programados)*100</t>
  </si>
  <si>
    <t>La Secretaría General de la Universidad Distrital Francisco José de Caldas, informa que el Rector mediante las Resoluciones N° 023, 024, 025, 026, 027, 028, 029, 030 y 031 del 22 de enero de 2024, convocó y reglamento los procesos para la elección de los representantes de los diferentes estamentos ante los Órganos de Dirección y Gobierno y la Asamblea Universitaria de la Universidad Distrital Francisco José de Caldas, así:.</t>
  </si>
  <si>
    <t xml:space="preserve">La Secretaría General de la Universidad Distrital Francisco José de Caldas, ha realizado las siguientes acciones en el marco de los procesos para la elección de los representantes de los diferentes estamentos ante los Órganos de Dirección y Gobierno y la Asamblea Universitaria de la Universidad Distrital Francisco José de Caldas.
Se desarrollaron 10 acciones específicas, las cuales son detalladas de la siguiente manera: 
</t>
  </si>
  <si>
    <t>La Secretaría General de la Universidad Distrital Francisco José de Caldas, ha realizado las siguientes acciones en el marco de los procesos para la elección de los representantes de los diferentes estamentos ante los Órganos de Dirección y Gobierno y la Asamblea Universitaria de la Universidad Distrital Francisco José de Caldas.
Se desarrollaron 14 procesos electorales.</t>
  </si>
  <si>
    <t>Cumplimiento de las acciones de mejora</t>
  </si>
  <si>
    <t>la Secretaría General, organizó la sesión 001 del 13 de marzo de 2024, del equipo de seguridad de la información con el objeto se iniciar las mesas de trabajo, los puntos principales fueron los siguientes:</t>
  </si>
  <si>
    <t>Se hace necesario alcanzar un mayor grado de articulación entre las diferentes dependencias, para desarrollar mecanismos más eficientes y eficaces que permitan alcanzar un grado de avance, medible, cuantificable y visible</t>
  </si>
  <si>
    <t>La Secretaría General, realizó las mesas de trabajo con Oficina Asesora de Planeación, Oficina Asesora de Sistemas, Red de Datos UDNET, Unidad de Quejas y Reclamos, Unidad de Actas Archivo y Microfilmación y Oficina Asesora Jurídica con el objeto de revisar los procesos transversales y misionales</t>
  </si>
  <si>
    <t xml:space="preserve">Para este trimestre la Secretaría General realizó las mesas de trabajo con la oficina Asesora de Sistemas Red de Datos UDNET, la oficina Asesora de Planeación, Unidad de Quejas y Reclamos, Unidad de Actas Archivo y Microfilmación y Oficina Asesora Jurídica con el objeto de revisar los procesos transversales y misionales de la UD. </t>
  </si>
  <si>
    <t>OFICINA ASESORA JURIDICA</t>
  </si>
  <si>
    <t>Para la vigencia 2024, la Oficina Asesora Jurídica, estructuró su Plan de Acción a través de 14 actividades generales y 14 metas e indicadores. En el presente informe se consolidan los avances cuantitativos reportados por la Unidad durante el 3 trimestre. De acuerdo con los resultados, el nivel de avance del Plan de Acción de la dependencia es del 100%. 
En terminos generales, la dependencia presenta un buen avance en su plan de acción. Se recomienda mantener la misma capacidad de respuesta para el proximo trimestre</t>
  </si>
  <si>
    <t>Cumplimiento General Plan de Acción 2024 - OFICINA ASESORA JURIDICA</t>
  </si>
  <si>
    <t>Consolidación de sistemas de gestión, control, seguimiento, digitalización y acceso a la información, gestión documental, servicio en línea, trámites institucionales y atención a las personas.</t>
  </si>
  <si>
    <t>Desarrollar tareas de Secretaría Técnica del Comité de Conciliación, de acuerdo con lo dispuesto en la resolución 208 del 07 de junio de 2019.</t>
  </si>
  <si>
    <t>Porcentaje de Actualización del SIPROJ a las Solicitudes de Conciliación</t>
  </si>
  <si>
    <t>(Solicitudes y/o Actas de Conciliación tramitadas y radicadas en el SIPROJ/Total solicitudes y/o Actas de Conciliación)*100</t>
  </si>
  <si>
    <t>Durante el 1er trimestre de la vigencia 2024, esta Oficina Asesora Jurídica emitió: ACTAS DE COMITÉ DE CONCILIACIÓN:  CINCO (5)  
*Acta 001 de 2024-19/01/2024: Sesión ordinaria No 01 Comité de conciliación                                                                                                               
* Acta 002 de 2024-06/01/2024: SESIÓN EXTAORDINARIA No. 02 COMITÉ DE CONCILIACIÓN                                                                                                   
*Acta 003 de 2024-28/02/2024: ACTA No. 03 DE 2024 SESIÓN ORDINARIA No. 03 COMITÉ DE CONCILIACIÓN                                                                          
*Acta 004 de 2024-15/03/2024: SESIÓN EXTRAORDINARIA No. 04 COMITÉ DE CONCILIACIÓN                                                                                                                 
*Acta 005 de 2024-19/03/2024: ACTA No. 05 DE 2024 SESIÓN ORDINARIA No. 05 COMITÉ DE CONCILIACIÓN.</t>
  </si>
  <si>
    <t>Durante el 2do trimestre de la vigencia 2024, esta Oficina Asesora Jurídica emitió: ACTAS DE COMITÉ DE CONCILIACIÓN:  DOS (2)                                                                                                                                                    
*Acta 006 de 2024 23/05/2024: Comité de conciliación estudio solicitud de conciliación extrajudicial convocada por el señor Freddy Alexander
*Acta 007 de 2024 28/05/2024: Comité de conciliación Entre la Comisión Nacional del Servicio Civil y la Universidad Distrital Francisco José de Caldas se firmó el contrato 104 de 2022, cuyo objeto fue: “Adelantar el proceso de selección para la provisión de empleos vacantes del sistema específico de carrera administrativa del Instituto Nacional Penitenciario y Carcelario -INPEC-, identificado como proceso de selección No. 1357 de 2019 - INPEC Administrativos</t>
  </si>
  <si>
    <t>"Durante el 3er trimestre de la vigencia 2024, esta Oficina Asesora Jurídica emitió:
ACTAS DE COMITÉ DE CONCILIACIÓN: 
UNA (1)  *ACTA No. 09 DE 2024: Estudio solicitud de conciliación extrajudicial convocada señor el señor Marcos González Pérez ante la Procuraduría General de la Nación en contra de la Universidad Distrital</t>
  </si>
  <si>
    <t>Realizar la defensa de la Universidad en los trámites de conciliación extrajudicial.</t>
  </si>
  <si>
    <t>Actualización de la información de los trámites de conciliación extrajudicial en el SIPROJ.</t>
  </si>
  <si>
    <t>(Trámites de conciliación extrajudicial actualizados/ Total de Trámites de conciliación radicados)*100</t>
  </si>
  <si>
    <t>Durante el 1er trimestre de la vigencia 2024, esta Oficina Asesora Jurídica emitió: ACTAS DE COMITÉ DE CONCILIACIÓN:  TRES (3) Y UN FICHA TÉCNICA DEL COMITÉ DE CONCILIACIÓN RADICADAS EN SIPROJWEB                                                                                                                                                    
*Acta 001 de 2024-19/01/2024: Sesión ordinaria No 01 Comité de conciliación                                                                                                               
* Acta 002 de 2024-06/01/2024: SESIÓN EXTAORDINARIA No. 02 COMITÉ DE CONCILIACIÓN                                                                                                   
*Acta 003 de 2024-28/02/2024: ACTA No. 03 DE 2024 SESIÓN ORDINARIA No. 03 COMITÉ DE CONCILIACIÓN                                                                          
* FICHA TÉCNICA DE CONCILIACIÓN EXTRAJUDICIAL 2024-03-19</t>
  </si>
  <si>
    <t xml:space="preserve">Durante el 2do trimestre de la vigencia 2024, esta Oficina Asesora Jurídica emitió: ACTAS DE COMITÉ DE CONCILIACIÓN:  DOS (2)   Y FICHAS TECNICAS DE CONLICIACIÒN (3)                                                                                                                                                 
* Acta 006 de 2024 23/05/2024: Comité de conciliación estudio solicitud de conciliación extrajudicial convocada por el señor Freddy Alexander
* Acta 007 de 2024 28/05/2024: Comité de conciliación Entre la Comisión Nacional del Servicio Civil y la Universidad Distrital Francisco José de Caldas se firmó el contrato 104 de 2022, cuyo objeto fue: “Adelantar el proceso de selección para la provisión de empleos vacantes del sistema específico de carrera administrativa del Instituto Nacional Penitenciario y Carcelario -INPEC-, identificado como proceso de selección No. 1357 de 2019 - INPEC Administrativos                                           
* FICHA TÉCNICA DE CONCILIACIÓN EXTRAJUDICIAL 2024-05-27                         
* FICHA TÉCNICA DE CONCILIACIÓN EXTRAJUDICIAL 2024-05-24                                     
* FICHA TÉCNICA DE CONCILIACIÓN EXTRAJUDICIAL 2024-05-24 </t>
  </si>
  <si>
    <t>"Durante el 3CER trimestre de la vigencia 2024, esta Oficina Asesora Jurídica emitió:
ACTAS DE COMITÉ DE CONCILIACIÓN:  UNA (1)   *ACTA No. 09 DE 2024: Estudio solicitud de conciliación extrajudicial convocada señor el señor Marcos González Pérez ante la Procuraduría General de la Nación en contra de la Universidad Distrital
FICHAS TECNICAS DE CONLICIACIÒN (1): *FICHA TÉCNICA DE CONCILIACIÓN: Número de proceso: E-2024-264064- solicitud de conciliación presentada por el señor Marco Gonzales Pérez"</t>
  </si>
  <si>
    <t>Realizar el ejercicio de la defensa y representación de la Universidad Distrital Francisco José de Caldas en los procesos judiciales, arbitrales, constitucionales, administrativos y conflictos pensionales.</t>
  </si>
  <si>
    <t>Actualización del SIPROJ</t>
  </si>
  <si>
    <t>(Número de Procesos judiciales, arbitrales, constitucionales, administrativos y conflictos pensionales actualizados / Número total de procesos judiciales, arbitrales, constitucionales, administrativos y conflictos pensionales asignados)*100</t>
  </si>
  <si>
    <t xml:space="preserve">Durante el 1er trimestre de la vigencia 2024, esta Oficina Asesora Jurídica evidencia (246)  DOCIENTOS CUARENTA Y SEIS PROCESOS JUDICIALES Y (104) CIENTO CUATRO PROCESOS ADMINISTRATIVOS los cuales fueron registrados y publicados en SIPROJWEB y el formato SIGUD  UNA (1) FICHA TÉCNICA  </t>
  </si>
  <si>
    <t>Durante el 2do trimestre de la vigencia 2024, esta Oficina Asesora Jurídica evidencia:                                                                                                                 
* En el mes de abril fueron registrados y publicados en SIPROJWEB y el formato SIGUD (263)  DOSCIENTOS SESENTA Y TRES PROCESOS JUDICIALES Y (03) TRES PROCESOS ADMINISTRATIVOS.                                              
* En el mes de abril fueron registrados y publicados en SIPROJWEB y el formato SIGUD (241)  DOSCIENTOS CUARENTA Y UN PROCESOS JUDICIALES Y (06) SEIS PROCESOS ADMINISTRATIVOS.                                             
* En el mes de abril fueron registrados y publicados en SIPROJWEB y el formato SIGUD (225)  DOSCIENTOS VEINTICINCO PROCESOS JUDICIALES Y (05) CINCO PROCESOS ADMINISTRATIVOS.</t>
  </si>
  <si>
    <t xml:space="preserve">Durante el 3er trimestre de la vigencia 2024, esta Oficina Asesora Jurídica evidencia que fueron registrados y publicados en SIPROJWEB y el formato SIGUD : 
En los meses de:
*JULIO: DOCIENTOS VEINTE (220) fueron registrados y publicados en SIPROJWEB.
*AGOSTO: DOCIENTOS TREINTA Y SEIS(236) fueron registrados y publicados en SIPROJWEB.
*SEPTIEMBRE: DOCIENTOS CUARENTA (240) fueron registrados y publicados en SIPROJWEB.                                               </t>
  </si>
  <si>
    <t>NO APLICA</t>
  </si>
  <si>
    <t>1,789,00</t>
  </si>
  <si>
    <t>Gestionar el cobro coactivo en sus diferentes etapas, de acuerdo a las solicitudes de otras dependencias.</t>
  </si>
  <si>
    <t>Gestión de Cobro Coactivo</t>
  </si>
  <si>
    <t>(Cobros coactivos sustanciados/ Total de solicitudes de cobro coactivo recibidos)*100</t>
  </si>
  <si>
    <t>Durante el 1er trimestre de la vigencia 2024, esta Oficina Asesora Jurídica emitió: COBROS COACTIVOS:  DIECISEIS (16)                             
Mandamientos y acuerdos de  pago vigencia 2023 y presente vigencia:                                                                                                          
*20/12/2023 OJ-00022-24: Respuesta Solicitud información CASO COBRO COACTIVO BONO PENSIONAL SAMUEL BARRETO.                        
*21/02/2024 OJ-00088- 24: "Cobro Jurídico Lemoine Editores S.A.S.
Asunto: Respuesta a oficio IE-22155 de 22 de noviembre de 2023, caso LEMOINE EDITORES
S.A.S. "                                                                                                                       
*21/02/2024 OJ-00087-24: "Referencia: Derecho de petición: solicitud información embargo al vehículo AJG082
Asunto: Respuesta a derecho de petición del 24 de octubre de 2023."        
*26/02/2024-OJ-00097-24: Expediente Cobro Coactivo Nro. 001 de 29 de noviembre de 2017                                                                                                 
*26/02/2024- OJ-00098-24: Expediente Cobro Coactivo Nro. 001 de 29 de noviembre de 2017 
ASUNTO: Notificación Auto 1 del 18 de agosto de 2023 “Por el cual la se resuelven unas excepciones y se ordena seguir adelante con el proceso de Cobro Coactivo Nro. 001 de 29 de noviembre de 2017”                                                                                                                   *26/02/2024-OJ–00103–24-Solicitud liquidación caso MARIO AMEZQUITA ESPITIA cédula de ciudadanía N° 17.112.214.                                                    
*01/03/2024-OJ–00120–24: Acuerdo de Pago Serial OJ – 00061– 24             
*01/03/2024-OJ–00121–24: Acuerdo de Pago                                                  
* 04/03/2024-OJ-00131-24: Respuesta a derecho de petición                        
*04/03/2024-OJ-00128-24: Remisión proyecto de acuerdo de pago caso coactivo GUILLERMO BEDOYA OROZCO                                                              
* 04/03/2024-OJ-00129-24: Remisión proyecto de acuerdo de pago           
*06/03/2024-OJ-00144-24:Reiteración oficio OJ-01085 del 4 de diciembre de 2023 solicitud de expedición de CDP (COSTAS) en la acción ejecutiva iniciada por Lucinda Motta Barreto identificada con cédula de ciudadanía número 28.755.948 con radicado 11001310503120230002400.                   
*05/03/2024-OJ-00137-24: : Proyecto de resolución “Por medio de la cual se resuelve el recurso de reposición contra la Resolución de Rectoría 447 del 19 de noviembre de 2019” Asunto : Remisión de proyecto de resolución                                                                                                                 *14/03/2024-OJ-00162-24: : Respuesta a solicitud aclaración estado pagos MARIA ANGELICA GOMEZ FERNANDEZ                                                   
*18/03/2024-OJ-00171-24: Resolución No. 138 de fecha 07 de febrero de 2024 “por la cual se aprueba la actualización de la liquidación del crédito y costas” en el proceso coactivo administrativo No. 16-384 del FONDO DE PREVISIÓN SOCIAL DEL CONGRESO DE LA REPÚBLICA                                               
*12/02/2024-OJ-00061-24: Cobro persuasivo y solicitud de acuerdo de pago</t>
  </si>
  <si>
    <t>Durante el 2do trimestre de la vigencia 2024, esta Oficina Asesora Jurídica emitió: COBROS COACTIVOS Y BONOS PENSIONALES, Mandamientos y acuerdos de  pago de la presente vigencia:   : DIESISIETE (17)                                                                                                                                              
* 01/04/2024-OJ-000192-24: Expediente Cobro Coactivo Nro. 001 de 29 de noviembre de 2017                      
* 01/04/2024-OJ-000193-24: Comunicación Auto Nro 6 del 1 de abril de 2024 “Por medio del cual se da por terminado el proceso de cobro coactivo No. 001 del 29 de noviembre de 2017 y se dictan otras disposiciones”                                                
* 01/04/2024-OJ-000194-24: Comunicación Auto Nro 6 del 1 de abril de 2024 “Por medio del cual se da por terminado el proceso de cobro coactivo No. 001 del 29 de noviembre de 2017 y se dictan otras disposiciones”                                                                                                                 
* 01/04/2024-OJ-000195-24: Solicitud levantamiento medida cautelar del bien con matrícula inmobiliaria número 50N20109137                                                                                                                                                                          
* 10/04/2024-OJ-00238-24: Respuesta a solicitud de cita para tratar su oficio No. DRH – 2462 2021                                                                 
* 06/05/2024-OJ-00311-24: Solicitud aclaración obligación estudiante LEOFREDIS MOSQUERA RENTERÍA                                                                                                                                                                                                                                                                                                                                 
* 06/05/2024-OJ-00319-24: Solicitud adelantamiento gestiones en el caso de MARCOS GONZALEZ PÉREZ                                                                                                                                                           
* 14/05/2024-OJ-00327-24: REQUERIMIENTO URGENTE DE CUMPLIMENTO SENTENCIA ACCIÒN EJECUTIVA RADICADO (11001333501120140047800) ACCIONANTE JORGE ENRIQUE HERNANDEZ ALONSO.                                                                    
* 21/05/2024-OJ-00350-24: Remisión proyecto de Resolución “Por la cual se emite un Bono pensional Tipo B, a cargo del Fondo para el pago del Pasivo Pensional de la Universidad Distrital Francisco José De Caldas”                                                                                               
* 22/05/2024-OJ-00355-24: Remisión proyecto de Resolución “Por la cual se emite un Bono pensional Tipo B, a cargo del Fondo para el pago del Pasivo Pensional de la Universidad Distrital Francisco José De Caldas” a favor del señor NOE GONZÁLEZ BONILLA.                                                                                                               * 24/05/2024-OJ-00357-24: Resolución Nº 534 de 10/05/2024 “POR MEDIO DE LA CUAL SE DA CUMPLIMIENTO A UNA SENTENCIA JUDICIAL Y SE ORDENA LA TERMINACIÓN DEL PROCESO DE COBRO COACTIVO No 862 DE 2022”                                                                                                                                                                                        * 04/06/2024-OJ-00391-24:Remisión proyecto de Resolución “Por la cual se emite un Bono pensional Tipo B, a cargo del Fondo para el pago del Pasivo Pensional de la Universidad Distrital Francisco José De Caldas”                                                                    
* 04/06/2024-OJ-00392-24:Remisión proyecto de Resolución “Por la cual se emite un Bono pensional Tipo B, a cargo del Fondo para el pago del Pasivo Pensional de la Universidad Distrital Francisco José De Caldas”                                                                                                     
* 06/06/2024-OJ-00407-24: Expediente Cobro Coactivo Nro. 001 de 29 de noviembre de 2017                                                                         
* 07/06/2024-OJ-00409-24: MANDAMIENTO DE PAGO NO. 620 DEL 29 DE ABRIL DE 2024 DEL GRUPO DE COBRO COACTIVO DEL MINISTERIO DE COMERCIO, INDUSTRIA Y TURISMO.                                                                                                                                                   
* 07/06/2024-OJ-00410-24:RESOLUCIÓN No.2024-061461 del 31 DE MAYO DE 2024, POR LA CUAL SE RESUELVEN
* 21/06/2024-OJ-00451-24:Respuesta a Solicitud acuerdo de pago</t>
  </si>
  <si>
    <t>"Durante el 3cer trimestre de la vigencia 2024, esta Oficina Asesora Jurídica emitió: COBROS COACTIVOS Y BONOS PENSIONALES, Mandamientos y acuerdos de  pago de la presente vigencia: VEINTI NUEVE (29)  
*08/07/2024-OJ-00490-24: Respuesta a su solicitud de mayor celeridad en la Implementación del cobro por Jurisdicción Coactiva sobre Obligación de entidades concurrentes en las cuotas partes pensionales.                                                                                                                                                                                                                                                                                                                                                                         *16/07/2024-OJ-00544-24:      Devolución tramite expedientes de cobro CAJANAL.                                                                                                                    
*18/07/2024-OJ-00580-24: Remisión proyecto de solicitud de reconocimiento de pensión de vejez compartida a favor de la señora MARIA ELVIRA PERDOMO NIETO identificada con la cédula de ciudadanía No. 41.582.834.                                                                                                                             *18/07/2024-OJ-00575-24:    Citación para notificación Personal dentro del expediente COA - 24 01                                                                                                                                                                                                                                                                                          
*25/07/2024-OJ-00635-24:   Resolución No.183 de fecha 16 de julio de 2024 “Por medio de la cual se dicta mandamiento de pago dentro de un proceso de cobro administrativo coactivo” expedida por el FONDO DE PREVISIÓN SOCIAL DEL CONGRESO DE LA REPÚBLICA en el Expediente 24-183                                                                                                    
*29/07/2024-OJ-00615-24:     Auto 5361 del 23 de julio de 2024 “por medio del cual se resuelven excepciones propuestas contra el mandamiento de pago No. 620 del 29 de abril de 2024” del Ministerio de Comercio, Industria y Turismo. Expediente 6507                        
*02/08/2024-OJ-00654-24:     Remisión proyecto de acuerdo de pago                                                  
*05/08/2024-OJ-00657-24: Remisión proyecto de Resolución “Por la cual se emite un Bono pensional Tipo B, a cargo del Fondo para el pago del Pasivo Pensional de la Universidad Distrital Francisco José De Caldas                                                                                                                                 *05/08/2024-OJ-00658-24:    URGENTE – AUTO DE CUMPLIMIENTO - ORDENA LIBRAR MANDAMIENTO DE PAGO Y ORDENA CERTIFICACIÓNES REQUERIDAS MEDIANTE OFICIO DE 18 DE ABRIL DE 2024 EN EL PROCESO EJECUTIVO DEL TRIBUNAL ADMINISTRATIVO DE CUNDINAMARCA 25000-23-42-000-2023-00178-00 – DEMANDANTE ODALIS MARÍA SÁNCHEZ ROMERO- DEMANDADO UNIVERSIDAD DISTRITAL FRANCISCO JOSÉ DE CALDAS.                                                                                                                                                                                                                                                                                                                     *08/08/2024-OJ-00669-24:    Respuesta a solicitud de indicaciones para acuerdo de pago para estudiantes en mora                                                                                                                                                          
*08/08/2024-OJ-00662-24:    Remisión proyecto de Resolución “Por la cual se emite un Bono pensional Tipo B, a cargo del Fondo para el pago del Pasivo Pensional de la Universidad Distrital Francisco José De Caldas”                                                                                  
*08/08/2024-OJ-00661-24:    Notificación personal del Auto de la Oficina Asesora Jurídica Nro. 15 del 16 de julio de 2024                                                                                                                
 *12/08/2024-OJ-00677-24:   Respuesta OTH-1638 – 2024 Insumos proceso coactivo 21-0045 Ministerio de Salud y Protección Social por concepto de cuotas partes.                                        
 *13/08/2024-OJ-00683-24:   Notificación por correo del Auto de la Oficina Asesora Jurídica Nro. 14 del 12 de julio de 2024                                                                                                             
*15/08/2024-OJ-00699-24: Comunicación Auto 5381 del 13 de agosto de 2024 “por medio del cual se ordena el desembargo de productos financieros y bienes de la ejecutada” del Ministerio de Comercio, Industria y Turismo. Expediente 6507                                                                                                  *01/08/2024-OJ-00640-24:   Respuesta a solicitud de expedición de recibo de pago                                                                                                                    
*22/07/2024-OJ-00590-24:   Citación para notificación Personal dentro del expediente COA - 24 03.                                                                                 
*02/09/2024-OJ-00743-24: Resolución No. 2024-179778 “Por la cual se profiere un Mandamiento de Pago a favor de la Administradora Colombiana de Pensiones – COLPENSIONES” EXPEDIENTE No.DCR-2024-096628.                                                                                                                                       *02/09/2024-OJ-00750-24: Remisión proyecto de Resolución “Por la cual se emite un Bono pensional Tipo B, a cargo del Fondo para el pago del Pasivo Pensional de la Universidad Distrital Francisco José De Caldas”                                                                                                                                     *03/09/2024-OJ-00757-24:    Expediente Cobro Coactivo No. 020 del 29 de noviembre de 2017 ASUNTO: Solicitud levantamiento medida cautelar del vehículo automotor con placa BDL760 MARCA HONDA.                           
*03/09/2024-OJ-00754-24:    Expediente Cobro Coactivo Nro. 020 de 29 de noviembre de 2017 ASUNTO: Citación para notificación personal del Auto No. 19 del 03 de septiembre de 2024 “Por medio del cual se da por terminado el proceso de cobro coactivo No. 020 del 29 de noviembre de 2017 y se dictan otras disposiciones”                                                          
*03/09/2024-OJ-00755-24:    Expediente Cobro Coactivo Nro. 020 de 29 de noviembre de 2017 ASUNTO: Comunicación Auto No. 19 del 03 de septiembre de 2024“Por medio del cual se da por terminado el proceso de cobro coactivo No. 020 del 29 de noviembre de 2017 y se dictan otras disposiciones”                                                                                                              
*03/09/2024-OJ-00753-24:    Notificación por correo del Auto de la Oficina Asesora Jurídica Nro. 17 del 22 de julio de 2024                                                 
*03/09/2024-OJ-00756-24:    Expediente Cobro Coactivo Nro. 020 de 29 de noviembre de 2017 ASUNTO: Comunicación Auto No. 19 del 03 de septiembre de 2024“Por medio del cual se da por terminado el proceso de cobro coactivo No. 020 del 29 de noviembre de 2017 y se dictan otras disposiciones”                                                                                                            
*05/09/2024-OJ-00766-24:   Citación para notificación personal del Auto No. 20 del 04 de septiembre de 2024 “Por el cual se resuelven excepciones contra el Auto No. 060 de 29 de noviembre de 2017 “Por medio de la cual se libra mandamiento ejecutivo” y el Auto No. 000027 del 18 de octubre de 2018 “Por el cual se aclara el auto 60 del 29 de noviembre de 2018” y se dictan otras disposiciones” Titular: JOSÉ IGNACIO PINILLA BAQUERO CC 19260724                                                                                                                                                                                                                                                                                                                                                          *06/09/2024-OJ-00776-24: Asunto: Remisión Auto 5417 del 5 de septiembre de 2024 “POR MEDIO DEL CUAL SE RESUELVE UN RECURSO DE REPOSICIÓN” del Ministerio de Comercio, Industria y Turismo. Expediente 6507                                                                                                                                           *09/09/2024-OJ-00783-24:   Remisión proyecto de solicitud de reconocimiento de pensión de vejez compartida a favor del señor HEBER ENCISO DIAZ identificado con la cédula de ciudadanía No. 10.168.499.                                                                     
*09/09/2024-OJ-00794-24:   Solicitud aclaración porcentaje de cuota parte del pensionado LUIS ALEJANDRO ACOSTA GARZON.         
*09/09/2024-OJ-00800-24:   Citación para notificación Personal dentro del expediente COA - 24 04. 
*30/09/2024-OJ-00877-24:   Depuración de deudas 
*30/10/2024-OJ-00878-24:   Solicitud reliquidación obligación UNIVERSIDAD DEL CAUCA 
*30/10/2024-OJ-00879-24:   Citación para notificación Personal dentro del expediente COA - 24 05</t>
  </si>
  <si>
    <t>Garantizar la legalidad de los trámites precontractuales adelantados por la institución y de los trámites de incumplimientos contractuales, Comisiones de Estudio y Movilidad Académica.</t>
  </si>
  <si>
    <t xml:space="preserve">Documentos precontractuales jurídicamente revisados </t>
  </si>
  <si>
    <t>(Número de documentos precontractuales jurídicamente revisados/ Total de documentos precontractuales recibidas)*100</t>
  </si>
  <si>
    <t xml:space="preserve">Durante el 1er trimestre de la vigencia 2024, esta Oficina Asesora Jurídica emitió: 
Asistencia a sesiones del comité  SEIS (6):   
Acta 001 de 2024-03/01/2024: Comité asesor de contratación
- Plan anual de adquisiciones de la vigencia 2024 así como sus correspondientes adiciones.
Acta 002 de 2024-31/01/2024: Comité asesor de contratación                   
- Modificación al plan anual de adquisiciones de la vigencia 2024.
Acta  004 de 2024-  14/ 02/2024 15/02/2024: Comité asesor de contratación                                                                                                             
- Excluir los proyectos de inversión 7821 y 7894 del plan anual de adquisiciones.
- Modificación al plan anual de adquisiciones de la vigencia 2024.
- Adición y Prorroga del contrato 1099-2023 por sesenta (60) días calendarios y OCHOCIENTOS VEINTISIETE MILLONES QUINIENTOS UN MIL TRESCIENTOS SETENTA Y DOS PESOS ($ 827.501.372) MCTE.
- Recomendación de adjudicación de la orden de compra a UNIÓN TEMPORAL ALIANZA TRANSNACIONAL por $206.274.917,38.
- Recomendar al señor Rector realizar los arrendamientos mencionados anteriormente, de la siguiente manera: (1) La Universidad Distrital Francisco José de Caldas requiere un inmueble en la modalidad de arriendo, que cumpla con la totalidad de los requisitos para el correcto funcionamiento de los diferentes programas de pregrado y posgrados de las Facultades de Ciencias y Educación, y demás dependencias que requiera la Universidad Distrital Francisco José de Caldas. y (2) La Universidad Distrital Francisco José de Caldas requiere un inmueble en la modalidad de arriendo, que cumpla con la totalidad de los requisitos para el correcto funcionamiento de los diferentes programas de pregrado y posgrados, Facultad de Ciencias Matemáticas y Naturales y demás dependencias que requiera la Universidad Distrital Francisco José de Caldas.
Acta 005 de 2024-23/02/2024: Comité asesor de contratación                   
- Adelantar un contrato interadministrativo con la ETB por $1.052.001.000.
- Recomendar al señor rector adjudicar la orden de compra a la empresa DISTRACOM por un valor de $ 50.000.000 incluido IVA.
Acta 006 de 2024-27/02/2024: Comité asesor de contratación                     
- Recomendar al señor Rector suscribir los siguientes contratos: (1) Arrendar un inmueble ubicado en la Calle 42 #16-86 para el funcionamiento de las actividades académicas y administrativas de la Facultad de Ingeniería y otras unidades de la Universidad Distrital Francisco José de Caldas y (2) Arrendamiento de un bien inmueble ubicado en la Avenida Caracas No. 63-85 para el funcionamiento de las actividades académicas y administrativas de la Facultad de Ingeniería y otras unidades de la Universidad Distrital Francisco José de Caldas.
- Publicación del proyecto de pliego de condiciones de la Convocatoria Publica No. 001 de 2024.
- Respuestas a las observaciones al proceso de aseo y cafetería realizado a través de Acuerdo Marco de Precios de Colombia Compra Eficiente.
Acta 007 de 2024- 07/03/2024: Comité asesor de contratación                 
- Publicación de las respuestas a las observaciones, el pliego de condiciones y la resolución de apertura de la Convocatoria Publica No. 001 de 2024.
- Recomendar al señor Rector suscribir la orden de compra con la UNIÓN TEMPORAL SERVICIOS A Y C por valor de $5.868.114.626,90 incluido IVA y AIU.
- Revisar la modalidad de contratación de este proceso "vigilancia, transporte terrestre y tiquetes aéreos en la Bolsa Mercantil de Colombia", entre la Vicerrectoría y la oficina de contratación para ser presentado en el próximo Comité Asesor de Contratación.
INCUMPLIMIENTOS CONTRACTUALES:                                      -                                                                                                                                   
- 28/09/2023 - OJ-00077-24: Respuesta Remisión de proyecto de resolución "Proyecto de resolución “Por la cual se declara el siniestro del amparo de cumplimiento de la garantía única de la Orden de Servicios 1313 de 2022”"
- 05/03/2024 - OJ-00134-24: Contrato de Apoyo a Planes de Formación Posgradual N°. 0052 de 2010 Asunto: Auto de Pruebas 05 de fecha 05 de marzo de 2024  
- 05/03/2024 - OJ-00135-24: Contrato de Apoyo a Planes de Formación Posgradual N°. 0052 de 2010 Asunto: Auto de Pruebas 05 de fecha 05 de marzo de 2024                                                                                                         
- 05/03/2024 - OJ-00136-24: Contrato de Apoyo a Planes de Formación Posgradual N°. 0052 de 2010 Asunto: Auto de Pruebas Nro. 05 de fecha 05 de marzo de 2024
REVISIÓN PROCESO AVAL:    
- 21/02/2024 - OJ-00085-24: Revisión proceso aval contratos CPS -Facultad de Ciencias y Educación Asunto: Respuesta a consulta  
</t>
  </si>
  <si>
    <t>Durante el 2do trimestre de la vigencia 2024, esta Oficina Asesora Jurídica emitió: 
INCUMPLIMIENTOS CONTRACTUALES REVISIÓN :   DOS (2) de la presente vigencia,
REVISIÓN PROCESO AVAL  CONTRATOS CPS : UNO (1) y Asistencia a sesiones del comité: DIESISEIS (16)                                                                                                                      
*03/04/2024-OJ-00206-24: Contrato de Comisión de Estudios Nro. 00101 de 2016 Asunto: Notificación Auto de Pruebas Nro. 07 de fecha 03 de abril de 2024                                                                                                                                        
*03/04/2024-OJ-00207-24: Contrato de Comisión de Estudios Nro. 00101 de 2016. Asunto: Comunicación Auto de Pruebas 07 de fecha 03 de abril de 2024                                                                                                                                                                                                        
*Acta 010 de 2024-01/04/2024: Comité asesor de contratación Presentación evaluación inicial técnica, jurídica y financiera de la Convocatoria Publica No. 001 de 2024 que tiene por objeto: “CONTRATAR LA PRESTACIÓN DE SERVICIOS ADICIONALES EN SALUD PARA LOS TRABAJADORES OFICIALES ACTIVOS, PENSIONADOS QUE SE DESEMPEÑARON COMO TRABAJADORES OFICIALES Y SUS BENEFICIARIOS, DE ACUERDO CON LO ESTABLECIDO EN LA CONVENCIÓN COLECTIVA DE TRABAJO VIGENTE DE LA UNIVERSIDAD DISTRITAL FRANCISCO JOSÉ DE CALDAS                           
*ACTA No. 015 de 2024-12/04/2024:  Comité asesor de contratación Presentación y aprobación de las respuestas a las observaciones y adenda 1 al pliego de condiciones, de la Convocatoria Publica No. 002 de 2024 que tiene por objeto “SELECCIONAR CORREDOR DE SEGUROS LEGALMENTE ESTABLECIDO EN COLOMBIA PARA QUE PRESTE LOS SERVICIOS DE INTERMEDIACIÓN Y ASESORIA EN TODO LO RELACIONADO CON EL PROGRAMA DE SEGUROS DE LA UNIVERSIDAD DISTRITAL FRANCISCO JOSE DE CALDAS                   
*ACTA No. 016 de 2024-16/04/2024:  Comité Asesor de Contratación Presentación respuesta a observaciones extemporáneas y adenda 2 de la convocatoria publica No. 002 de 2024 cuyo objeto es: “SELECCIONAR CORREDOR DE SEGUROS LEGALMENTE ESTABLECIDO EN COLOMBIA PARA QUE PRESTE LOS SERVICIOS DE INTERMEDIACIÓN Y ASESORIA EN TODO LO RELACIONADO CON EL PROGRAMA DE SEGUROS DE LA UNIVERSIDAD DISTRITAL FRANCISCO JOSE DE CALDAS                                             
*ACTA No. 017 de 2024/23/2024: Comité asesor de contratación Presentación y aprobación de la evaluación inicial técnica, jurídica y financiera de la Convocatoria Publica 003 de 2024 cuyo objeto es: “ADQUIRIR, INSTALAR, CONFIGURAR Y PUESTA EN CORRECTO FUNCIONAMIENTO DE SOLUCIONES PARA EL FORTALECIMIENTO DE LA INFRAESTRUCTURA TECNOLÓGICA DE LA UNIVERSIDAD DISTRITAL FRANCISCO JOSÉ DE CALDAS MEDIANTE (3) TRES COMPONENTES.                                  
*17/04/2024-OJ-00267-24: Segundo Requerimiento Contractual CPS-98 y 1512 de 2023
* Acta No 018-2024 del 03/05/2024: Comité Asesor de Contratación Presentación y aprobación evaluación final y recomendación de adjudicación convocatoria pública 003 de 2024 cuyo objeto es “ADQUIRIR, INSTALAR, CONFIGURAR Y PUESTA EN CORRECTO FUNCIONAMIENTO DE  SOLUCIONES PARA EL FORTALECIMIENTO DE LA INFRAESTRUCTURA TECNOLÓGICA DE LA UNIVERSIDAD DISTRITAL FRANCISCO JOSÉ DE CALDAS MEDIANTE (3) TRES COMPONENTES”.                               
*Acta No 022-2024 de 10/05/2024: comité asesor de contratación Presentación y aprobación respuestas a las observaciones proceso de tiquetes aéreos adelantado a través de la Bolsa Mercantil de Colombia                       
*Acta No 023-2024 de 20/05/2024: Comité asesor de contratación Presentación respuestas a las observaciones, pliego de condiciones y resolución de apertura de la convocatoria pública No. 005 de 2024 cuyo objeto es: “ADQUISICIÓN DE BONOS REDIMIBLES POR ALIMENTOS DE LA CANASTA BÁSICA ALIMENTICIA, PARA LOS ESTUDIANTES DE PREGRADO DE LA UNIVERSIDAD DISTRITAL FRANCISCO JOSÉ DE CALDAS BENEFICIARIOS DE LA CONVOCATORIA DEL PROGRAMA DE APOYO ALIMENTARIO PARA EL PERÍODO ACADÉMICO 2024 III PARA CONTINUAR CON EL DESARROLLO DE LAS ACTIVIDADES ACADÉMICAS.”                                                                                  
*Acta No 029-2024 de 06/06/2024:Comité asesor de contratación Presentación pliego de condiciones y resolución de apertura de la convocatoria pública No. 009 de 2024 cuyo objeto es: RENOVAR EL LICENCIAMIENTO DEL SOFTWARE MICROSOFT®, PARA LA UNIVERSIDAD DISTRITAL FRANCISCO JOSÉ DE CALDAS                                                                      
*07/06/2024-OJ-00416-24: Convocatoria Pública 05 de 2024 Asunto: Remisión de evaluación jurídica inicial                                                                        
*Acta No 028-2024 de 30/05/2024: Comité asesor de contratación Presentación respuesta a observaciones extemporáneas y adenda 2 de la convocatoria publica No. 005 de 2024 cuyo objeto es: ADQUISICIÓN DE BONOS REDIMIBLES POR ALIMENTOS DE LA CANASTA BÁSICA ALIMENTICIA, PARA LOS ESTUDIANTES DE PREGRADO DE LA UNIVERSIDAD DISTRITAL FRANCISCO JOSÉ DE CALDAS BENEFICIARIOS DE LA CONVOCATORIA DEL PROGRAMA DE APOYO ALIMENTARIO PARA EL PERÍODO ACADÉMICO 2024 III PARA CONTINUAR CON EL DESARROLLO DE LAS ACTIVIDADES ACADÉMICAS.                                                 *Acta No 032-2024 de 11-06-2024:Comité Asesor de Contratación Presentación evaluación inicial técnica, jurídica y financiera de la convocatoria pública No. 005 de 2024 cuyo objeto es: “ADQUISICIÓN DE BONOS REDIMIBLES POR ALIMENTOS DE LA CANASTA BÁSICA ALIMENTICIA, PARA LOS ESTUDIANTES DE PREGRADO DE LA UNIVERSIDAD DISTRITAL FRANCISCO JOSÉ DE CALDAS BENEFICIARIOS DE LA CONVOCATORIA DEL PROGRAMA DE APOYO ALIMENTARIO PARA EL PERÍODO ACADÉMICO 2024 III PARA CONTINUAR CON EL DESARROLLO DE LAS ACTIVIDADES ACADÉMICAS.”                                             *Acta No. 025-2024 del 27/05/2024: comité asesor de contratación Presentación respuestas a las observaciones al proyecto de pliego de condiciones, resolución de apertura y pliego de condiciones de la convocatoria pública No. 004 de 2024 cuyo objeto es: “CONTRATAR LA ADQUISICIÓN, INSTALACIÓN Y CONFIGURACIÓN DE EQUIPOS DEL GRUPO ROBUSTOS Y MENORES CON DESTINO A LAS UNIDADES ACADÉMICAS DE LABORATORIOS DE LAS FACULTADES DE CIENCIAS MATEMÁTICAS Y NATURALES, INGENIERÍA, TECNOLÓGICA Y CIENCIAS Y EDUCACIÓN DE LA UNIVERSIDAD DISTRITAL FRANCISCO JOSÉ DE CALDAS, DE ACUERDO CON LAS CONDICIONES Y ESPECIFICACIONES PREVISTAS.”                                                 
*19/06/2024-OJ-00445-24: Convocatoria Pública 09 de 2024 Asunto: Remisión de evaluación jurídica inicial                                                                        
*Acta no. 033-2024 del 20/06/2024: Comité Asesor de Contratación Presentación evaluación inicial técnica, jurídica y financiera de la convocatoria publica No. 009 de 2024 cuyo objeto es: RENOVAR EL LICENCIAMIENTO DEL SOFTWARE MICROSOFT®, PARA LA UNIVERSIDAD DISTRITAL FRANCISCO JOSÉ DE CALDAS                                                                           
*Acta no. 034-2024 del 21/06/2024: Comité Asesor de Contratación Presentación y aprobación de las respuestas a las observaciones al proyecto de pliego de condiciones, resolución de apertura, pliego de condiciones de la convocatoria pública 008 de 2024 cuyo objeto es: “SELECCIONAR UNA O VARIAS COMPAÑÍAS DE SEGUROS LEGALMENTE ESTABLECIDAS EN EL PAÍS PARA FUNCIONAR, AUTORIZADAS POR LA SUPERINTENDENCIA FINANCIERA DE COLOMBIA, CON LAS CUALES CONTRATARÁ LA ADQUISICIÓN DE LAS PÓLIZAS DE SEGURO REQUERIDAS PARA AMPARAR Y PROTEGER LOS ACTIVOS                                           
*Acta no. 036-2024 del 25/06/2024:  Comité Asesor de Contratación Presentación y aprobación de las respuestas a las observaciones de la convocatoria pública 008 de 2024 cuyo objeto es: “SELECCIONAR UNA O VARIAS COMPAÑÍAS DE SEGUROS LEGALMENTE ESTABLECIDAS EN EL PAÍS PARA FUNCIONAR, AUTORIZADAS POR LA SUPERINTENDENCIA FINANCIERA DE COLOMBIA, CON LAS CUALES CONTRATARÁ LA ADQUISICIÓN DE LAS PÓLIZAS DE SEGURO REQUERIDAS PARA AMPARAR Y PROTEGER LOS ACTIVOS E INTERESES PATRIMONIALES, LOS BIENES MUEBLES E INMUEBLES DE PROPIEDAD DE LA INSTITUCIÓN, ASÍ COMO DE AQUELLOS POR LOS QUE SEA O LLEGARE A SER LEGALMENTE RESPONSABLE, Y LAS PÓLIZAS DE ACCIDENTES PERSONALES QUE SERÁN ADQUIRIDAS POR SUS ESTUDIANTES, ENTRE OTROS INTERESES ASEGURABLES                                                                                                                  
*Acta No. 028-2024 del 22/06/2024: Comité Asesor de Contratación presentación de evaluación proceso realizado por Colombia compra eficiente                                                                                                                               
*Acta No. 039-2024 del 28/06/2024: Comité asesor de contratación Presentación y aprobación de las respuestas a las observaciones y adenda No. 1 al pliego de condiciones de la convocatoria pública 008 de 2024 cuyo objeto es: “SELECCIONAR UNA O VARIAS COMPAÑÍAS DE SEGUROS LEGALMENTE ESTABLECIDAS EN EL PAÍS</t>
  </si>
  <si>
    <t>"Durante el 3er trimestre de la vigencia 2024, esta Oficina Asesora Jurídica emitió:
- INCUMPLIMIENTOS CONTRACTUALES  :   tres (03) de la presente vigencia
*16/08/2024-OJ-00703-24: Referencia: Contrato de Prestación de Servicios de Apoyo a la Gestión Administrativa 1170 de 2022 Asunto: Citación para adelantar un trámite por presunto incumplimiento contractual 
*09/09/2024-OJ-00793-24: Referencia: Contrato de Obra Pública 1057 de 2022 Asunto: Información sobre presunto incumplimiento contractual
*18/09/2024-OJ-00828-24: Referencia: Contrato de Prestación de Servicios Profesionales 446 de 2023 Asunto: Orientaciones sobre trámite por presunto incumplimiento contractual
- REVISIÓN PROCESO AVAL  CONTRATOS CPS :  (2)
*13/08/2024-OJ-00680-24:Referencia: Contrato de Consultoría 1097 de 2020 Asunto: Pronunciamiento respecto de los descargos realizados
*09/09/2024-OJ-00799-24: Referencia: Contrato de Prestación de Servicios Profesionales 1170 de 2022 Asunto: Pronunciamiento respecto de una fórmula de arreglo directo 
*16/09/2024-OJ-00823-24: ASUNTO: SOLICITUD PRÓRROGA 09 AL CONTATO DE PRESTACIÓN DE SERVICIOS 262- 2020 SUSCRITO MESTREMENDIETA PENALISTAS SAS. 
- CONTRATOS DE MOVILIDAD ACADÈMICA: (1)
*20/09/2024-OJ-00844-24: ASUNTO: REMISIÓN PARA FIRMA CONTRATOS DE MOVILIDAD ESTUDIANTIL 2024.
- Reglamento Interno CPDAP
* 08/08/2024-OJ-00675-24: ASUNTO: Reglamento Interno del CPDAP                                                                
 - Casos Revista IJAST                                                                                                                            
*20/08/2024-OJ-00710-24: ASUNTO: Reiteración documentos faltantes para los casos de revista IJAST                                              
- Asistencia a sesiones del comité: ocho (08)
*30/09/2024-OJ-00873-24: Asunto: Remisión acta de reunión No. 15 -sesión virtual del comité de propiedad intelectual de la Universidad Distrital Francisco José de Caldas 
*30/09/2024-OJ-00876-24: Asunto: Remisión ficha técnica comité Sostenibilidad Contable y de Cartera de la Universidad Distrital Francisco José de Caldas 
*30/10/2024-OJ-00882-24: Remisión Facturas para pago Contrato de Prestación de Servicios No. 242 de 2024. 
*ACTA No. 040 COMITÈ DE CONTRATACIÒN: Presentación respuestas a observaciones extemporáneas y adenda 2 de la convocatoria pública No. 008 de 2024 cuyo
objeto es: “SELECCIONAR UNA O VARIAS COMPAÑÍAS DE SEGUROS LEGALMENTE ESTABLECIDAS EN EL PAÍS PARA FUNCIONAR, AUTORIZADAS POR LA SUPERINTENDENCIA FINANCIERA DE COLOMBIA, CON LAS CUALES CONTRATARÁ LA ADQUISICIÓN DE LAS PÓLIZAS DE SEGURO REQUERIDAS PARA AMPARAR Y PROTEGER LOS ACTIVOS E INTERESES PATRIMONIALES, LOS BIENES MUEBLES E INMUEBLES DE PROPIEDAD DE LA INSTITUCIÓN 
*ACTA No. 044 COMITÈ DE CONTRATACIÒN: Presentación de las respuestas a las observaciones y adenda 1 al pliego de condiciones de la convocatoria No. 011 de 2024 cuyo objeto es “adquisición de bonos redimibles por alimentos de la canasta básica alimenticia, para los estudiantes de pregrado de la universidad distrital francisco José de caldas 
*ACTA No. 041 Comité de contratación: Presentación y aprobación de las respuestas a las observaciones al proyecto de pliego de condiciones, resolución de apertura y pliego de condiciones definitivo de la Convocatoria Pública 011 de 2024 *ACTA No. 042 Comité asesor de contratación: Presentación y aprobación de la evaluación inicial técnica, jurídica y financiera de la Convocatoria Pública 008 de 2024 cuyo objeto es: “SELECCIONAR UNA O VARIAS COMPAÑÍAS DE SEGUROS LEGALMENTE ESTABLECIDAS EN EL PAÍS PARA FUNCIONAR, AUTORIZADAS POR LA SUPERINTENDENCIA FINANCIERA DE COLOMBIA 
*ACTA N.o 051 Comité Asesor de Contratación: Presentación y aprobación proyecto de pliego de condiciones de la Convocatoria Publica 012 de 2024  *ACTA No. 054 Comité asesor de contratación: Presentación y aprobación respuestas a las observaciones, pliego de condiciones y resolución de apertura de la Convocatoria Pública 012 de 2024 cuyo objeto es: “CONTRATAR LAS OBRAS RECUPERACIÓN DE LOS ESPACIOS EDUCAT
*ACTA N.o 052 Comité asesor de contratación: Presentación y aprobación proceso proveedor exclusivo que tiene por objeto: “ Renovar acuerdo institucional de educación large (usuarios académicos y administrativos) ARCGIS POR 2 AÑOS Y ARCGIS DRONE2MAP ADVANCED FOR ARCGIS ONLINE EDUCATIONAL ACADEMIC ANNUAL SUBSCRIPTION 
IVOS"</t>
  </si>
  <si>
    <t>Lineamiento de acción 4.10</t>
  </si>
  <si>
    <t>Publicar, reportar los documentos asociados a la gestión contractual de la Oficina Asesora Jurídica en lo que respecta a las etapas precontractuales y ejecución contractual.</t>
  </si>
  <si>
    <t>Publicación de información en las etapas precontractual y poscontractual de la Oficina Asesora Jurídica  en el SECOP</t>
  </si>
  <si>
    <t>(Número de documentos precontractuales y poscontractuales publicados y actualizados / Total de documentos  precontractuales y poscontractuales recibidos)*100</t>
  </si>
  <si>
    <t>Durante el 1er trimestre de la vigencia 2024, esta Oficina Asesora Jurídica emitió:                                                                                                                                                                                                                                                                                                                                 
* DIECISIETE (17) Informes de Gestión Contractual de la Oficina Asesora Jurídica debidamente publicados en el SECOP II.                                                        
* Planes de Mejoramiento de la Oficina Asesora Jurídica con DIEZ (10) Acciones Incumplidas y NUEVE (9) Acciones Abiertas, las cuales ya tienen su respectiva respuesta reportada en el SISIFO.                                                             
* DIECISIETE (17) Contratos supervisados por la Jefe de la Oficina Asesora Jurídica en el SECOP II, en donde se relaciona la Documentación Precontractual y Poscontractual.</t>
  </si>
  <si>
    <t xml:space="preserve">Durante el 2do trimestre de la vigencia 2024, esta Oficina Asesora Jurídica emitió:                                                                                                                                                                                                                                                                                                                                 
* DIECISEIS (16) Informes de Gestión Contractual de la Oficina Asesora Jurídica debidamente publicados en el SECOP II en el mes de abril de la vigencia 2024.                                                                                                             
* DIECISEIS (16) Informes de Gestión Contractual de la Oficina Asesora Jurídica debidamente publicados en el SECOP II en el mes de mayo de la vigencia 2024.                                                                                                 
* DIECISEIS (16) Informes de Gestión Contractual de la Oficina Asesora Jurídica debidamente publicados en el SECOP II en el mes de junio de la vigencia 2024.                                                                                          
* Planes de Mejoramiento de la Oficina Asesora Jurídica con DIEZ (10) Acciones Incumplidas y NUEVE (9) Acciones Abiertas, las cuales ya tienen su respectiva respuesta reportada en el SISIFO.                                                             
* DIECISEIS (16) Contratos supervisados por la Jefe de la Oficina Asesora Jurídica en el SECOP II, en donde se relaciona la Documentación Precontractual y Poscontractual, para los meses abril, mayo y junio de la vigencia 2024. </t>
  </si>
  <si>
    <t xml:space="preserve">Durante el 3er trimestre de la vigencia 2024, esta Oficina Asesora Jurídica emitió:
* DIECINUEVE (19) Informes de Gestión Contractual de la Oficina Asesora Jurídica debidamente publicados en el SECOP II en el mes de julio de la vigencia 2024.                                                                                                
* DIECINUEVE (19) Informes de Gestión Contractual de la Oficina Asesora Jurídica debidamente publicados en el SECOP II en el mes de agosto de la vigencia 2024.                                                                                                                                                    
* DIECINUEVE (19) Contratos supervisados por la Jefe de la Oficina Asesora Jurídica en el SECOP II, en donde se relaciona la Documentación Precontractual y PosTcontractual, para los meses abril, mayo y junio de la vigencia 2024.                                                                                 </t>
  </si>
  <si>
    <t> Meta Estratégica 19</t>
  </si>
  <si>
    <t>Revisar jurídicamente los actos administrativos emitidos por los órganos de dirección y gobierno de la institución y por las dependencias competentes de la misma.</t>
  </si>
  <si>
    <t>Actos administrativos revisados</t>
  </si>
  <si>
    <t>(Número de actos administrativos revisados / Número total de actos administrativos recibidos)*100</t>
  </si>
  <si>
    <t xml:space="preserve">Durante el 1er trimestre de la vigencia 2024, esta Oficina Asesora Jurídica emitió: PETICIONES Y ACTOS ADMINISTRATIVOS:  CUARENTA Y CINCO (45) respuestas a petición o consulta ,Actualización de resolución ,una (1) Respuesta solicitud de aclaración sobre la Resolución 012 de 2023 de la vigencia (2023) :                                                                                                                           
* 12/01/2024 - OJ-00009-24: Respuesta a seguimiento a la implementación contable(NMNC).                                                                
*12/01/2024-OJ-019-2024: Remisión proyectos de resoluciones para docentes de vinculación especial.                                                                   
*13/02/2024-OJ-00069-24: FTD-1132-2023 Remisión derecho de petición Carlos Pastrán Beltrán.                                                                     
*15/01/2024-OJ-00017-24: Remisión derecho de petición por competencia.                                                                                                     
*16/02/2024-OJ - 00076 - 24: Respuesta derecho de petición                 
*21/02/2024-OJ-00084- 24: Remisión Proyecto de acto administrativo que actualiza Resolución No. 01 del 12 de julio 1984 donde se expidió el Reglamento de Biblioteca.                                                                                     
*20/11/2023-OJ-01045-23: Respuesta solicitud de aclaración sobre la Resolución 012 de 2023.                                                                                        
*06/02/2024-OJ–00059– 24-: Traslado RV: Trámite Sustitución Pension Américo Valoyes Perea ,Remisión derecho de petición por competencia.                      
*13/02/2024-OJ–00066–24-: Inhabilidad sobreviniente por sanción fiscal del docente Pablo Emilio Garzón Carrero ASUNTO: Informe                               
*22/02/2024-OJ-00096-2024:  RESPUESTA DERECHO DE PETICIÓN                 
*26/02/2024-OJ-000101-24: Actualización Resolución 362 del 24 de octubre de 2018 – Comité de Seguridad Vial de la Universidad Distrital Francisco José de Caldas.                                                                                       
*26/02/2024-OJ-000100-24: Actualización Resolución 245 del 27 de octubre de 2020 – Comité Laboral de Bienestar Social e Incentivos de la Universidad Distrital Francisco José de Caldas                                                   
*26/02/2024-OJ-000104-24: Actualización Resolución 693 del 8 de noviembre de 2012 modificada por la Resolución 525 del 20 de septiembre de 2017 – Comité de Bioética de la Universidad Distrital Francisco José de Caldas.                                                                                       *26/02/2024-OJ-000105-24: Actualización Resolución No 404 del 17 agosto de 2016 – Comité Operativo de Emergencias - COE de la Universidad Distrital Francisco José de Caldas.                                                  
*26/02/2024-OJ-000106-24: Actualización Resolución No 536 del 28 de octubre de 2015 – Comité Coordinador de Control Interno de la Universidad Distrital Francisco José de Caldas.                                                  
*23/02/2024-OJ-00091-24: Inicio de mesas de negociación SIPRUD            
*22/02/2024-OJ-00089-24: Revisión Reglamentación Del Comité De Relaciones Interinstitucionales                                                                             
*12/02/2024-OJ–00061–24-Cobro persuasivo y solicitud de acuerdo de pago.                                                                                                                          
*27/02/2024-OJ-00108-24-Radicado No. 2024-EE-051345 Referencia: Segundo requerimiento con radicados No. 2024-ER-075353 / 2023-EE-328013                                                                                                                      
*26/02/2024-OJ-00095-24: Remisión Resoluciones de Revocatoria Parcial y Decaimiento Parcial de Actos Administrativos relacionados con Puntos Docentes                                                                                                                   
*29/02/2024-OJ-00116-24: Trámite Administrativo Presunto Abandono de Cargo                                                                                                                         
*29/02/2024-OJ-00115-24: Remisión proyecto de Resolución “Por la cual se emite un Bono pensional Tipo A, a cargo del Fondo para el pago del Pasivo Pensional de la Universidad Distrital Francisco José De Caldas”        
*04/03/2024-OJ-00122-24: Solicitud acompañamiento audiencia dentro del Trámite Administrativo por Presunto Abandono de Cargo en contra del señor Carlos Pastrán Beltrán.                                                                                
*04/03/2024-OJ-00123-24: Solicitud acompañamiento audiencia dentro del Trámite Administrativo por Presunto Abandono de Cargo en contra del señor Carlos Pastrán Beltrán.                                                                                
*04/03/2024-OJ-00124-24: Solicitud acompañamiento audiencia dentro del Trámite Administrativo por Presunto Abandono de Cargo en contra del señor Carlos Pastrán Beltrán.                                                                                
*04/03/2024-OJ-00133-24: (C-720) Solicitud de acompañamiento - proyecto de ley contra el plazo presuntivo de trabajadores oficiales (R-658)                                                                                                                                                                                                                                                                                                                                                                                                                                                *05/03/2024-OJ-00141-24: Respuesta a Escrito de Petición                            
*06/03/2024-OJ-00142-24: Remisión de proyecto de acuerdo                      
*05/03/2024-OJ-00140–24: Respuesta a solicitud respetuosa y comedida de remitir por este medio el expediente del proceso de cobro coactivo de la referencia.                                                                                                            
*05/03/2024-OJ-00138-24: Citación Mesa de Instalación                                
*05/03/2024-OJ-00137-24:: Proyecto de resolución “Por medio de la cual se resuelve el recurso de reposición contra la Resolución de Rectoría 447 del 19 de noviembre de 2019” Asunto : Remisión de proyecto de resolución                                                                                                                 *08/03/2024-OJ-00153-24: Trámite administrativo por presunto abandono de cargo (Carlos Gregorio Pastrán Beltrán) Asunto : Remisión de diligencias por recusación                                                                                     
*05/03/2024-OJ-00139-24: Citación Mesa de Instalación                              
*15/02/2024-OJ-0074-24: Remisión OFICIO sg-029-2024 de 31 de enero de 2024.                                                                                                                    
*15/03/2024-OJ-00167-24: Convocatoria Pública 01 de 2023 Asunto: Remisión de respuestas a observaciones a pliego de condiciones                     
*14/03/2024-OJ-00161-24: Respuesta a su correo radicado SINPROC 441125 de 2024                                                                                                        
*18/03/2024-OJ-00170-24: Respuesta a Petición.                                            
*18/03/2024-OJ-00172-24: Remisión proyecto de Resolución “Por la cual se emite un Bono pensional Tipo B, a cargo del Fondo para el pago del Pasivo Pensional de la Universidad Distrital Francisco José De Caldas”        
*15/03/2024-OJ-00175-24: Respuesta Parcial a derecho de Petición           
*18/03/2024-OJ-00174-24: Respuesta a derecho de Petición                         
*21/03/2024-OJ-00183-24: Proyecto de resolución “Por medio de la cual acepta un impedimento” Asunto : Remisión de proyecto de resolución           
*07/03/2024-OJ-00148-24: Convocatoria Pública 01 de 2023 Asunto: Remisión de respuestas a observaciones a proyecto de pliego de condiciones                                                                                                              
*23/02/2024-OJ-0094-24: Proyecto de resolución “Por la cual se adopta por una única vez, la evaluación de desempeño transitoria para la valoración de los empleados públicos de carrera administrativa de la Universidad Distrital Francisco José de Caldas, y se definen los criterios para el derecho de preferencia a encargos”                                                          
*19/03/2024-OJ-00176-24: Trámite administrativo por abandono de cargo (Carlos Gregorio Pastrán Beltrán) Asunto : Remisión de escrito de recusación                                                                                                                
*22/03/2024-OJ-00185-24: Radicación #2-2024-06170 Referencia: Denuncia Honorable Concejala Marla Victoria Vargas. DPC 545 de 2024.                             </t>
  </si>
  <si>
    <t xml:space="preserve">Durante el 2do trimestre de la vigencia 2024, esta Oficina Asesora Jurídica emitió: 
PETICIONES Y ACTOS ADMINISTRATIVOS:  CIENTO QUINCE(115)                  
* 01/04/2024-OJ-00187-24: Remisión proyecto de Resolución “Por medio de la cual se declara que una pensión de jubilación es compartible con el Sistema de Prima Media con Prestación Definida y se toman otras decisiones” y “Por medio de la cual se declara que una pensión de jubilación no es compartible con el Sistema de Prima Media con Prestación Definida y se toman otras decisiones””                                                    
* 01/04/2024-OJ-00188-24: Respuesta a Petición SDQS N 1805412024* 01/04/2024-OJ-00189-24: : Respuesta a Escrito de Petición                     
* 01/04/2024-OJ-00190-24 : Respuesta a Escrito de Petición                             
* 01/04/2024-OJ-00190-24 B: Respuesta a Escrito de Petición                         
* 01/04/2024-OJ-00191-24: Remisión de evaluación jurídica inicial.                  
* 01/04/2024-OJ-00196-24: : Respuesta a Requerimiento de la comunicación No. 2024-ER-0144956                                                                                                      
* 01/04/2024-OJ-00197-24: Respuesta a Derecho de Petición de Copias.       
*01/04/2024-OJ-00198-24: Respuesta a Derecho de Petición de Copias                             
* 01/04/2024-OJ-00199-24: Respuesta a Oficio 2024-EE-0718303- Personería de Bogotá, D.C Radicación No. 273404 DE 2022- Auto No. 196 del 3 de marzo de 2024- Auto Prórroga Disciplinaria.                                  
* 01/04/2024-OJ-00200-24: Consulta sobre reconocer puntos salariales o de bonificación a un docente que se encuentra en una comisión no remunerada.               
* 02/04/2024-OJ-00202-24: Respuesta a su correo radicado SINPROC 447157 de 2024                                                                          
* 02/04/2024-OJ-00203-24: Respuesta solicitud Citación a diligencia – Oficio OJ 00150-24 Proceso administrativo sancionatorio iniciado con Resolución No. 096 del 26 de febrero 2024                                    
* 01/04/2024-OJ-00204-24: Respuesta definitiva a derecho de petición                                                                                                  
* 03/04/2024-OJ-00215-24:  Resolución de Rectoría 105 de 2024, "Por medio de la cual se decreta oficiosamente una prueba dentro del trámite de un recurso de reposición" Asunto : Respuesta a traslado de resolución
* 08/04/2024-OJ-00220-24: Convocatoria Pública 01 de 2024 Asunto: Remisión de evaluación jurídica final                                                                                                                                                                        
* 09/04/2024-OJ-00224-24:Proyecto de resolución “Por medio de la cual se corrige un error formal y se aclara la Resolución 080 del 5 de marzo de 2024”                                                                  
* 09/04/2024-OJ-00225-24:REMISIÓN – CESIÓNES DE DERECHOS PATRIMONIALES DE AUTOR 
* 09/04/2024-OJ-00227-24: DERECHO DE PETICIÓN Y REQUERIMIENTO DE CUMPLIMENTO SENTENCIA ACCIÒN DE NULIDAD Y RESTABLECIMIENTO DEL DERECHO RADICADO (11001333502820160038600), accionante BETTY ESPERANZA RAMIREZ RODRIGUEZ, C.C. 63.392.924.                                                                                                                                                   
* 09/04/2024-OJ-00228-24: DERECHO DE PETICIÓN Y REQUERIMIENTO DE CUMPLIMENTO SENTENCIA ACCIÒN DE NULIDAD Y RESTABLECIMIENTO DEL DERECHO RADICADO (110013335020201700026500), accionante FLOR ESTRELLA RODRÍGUEZ RODRÍGUEZ, C.C. 51.659.757                                                            
* 09/04/2024-OJ-00229-24: DERECHO DE PETICIÓN Y REQUERIMIENTO DE CUMPLIMENTO SENTENCIA ACCIÒN DE NULIDAD Y RESTABLECIMIENTO DEL DERECHO RADICADO (11001333502220200013300), accionante OLGA REBECA PAEZ GONZÁLEZ, C.C. 35.509.275.                                                                                  
* 09/04/2024-OJ-00231-24: DERECHO DE PETICIÓN Y REQUERIMIENTO DE CUMPLIMENTO SENTENCIA ACCIÒN DE NULIDAD Y RESTABLECIMIENTO DEL DERECHO RADICADO (11001333502920160025900), accionante PATRICIA AREVALO BOHÓRQUEZ, C.C. 52.070.174                                                                                                          
* 09/04/2024-OJ-00232-24: DERECHO DE PETICIÓN Y SEGUNDO REQUERIMIENTO DE CUMPLIMENTO SENTENCIA ACCIÒN DE NULIDAD Y RESTABLECIMIENTO DEL DERECHO RADICADO (11001334205220210000100), accionante SANDRA ROCIO RODRÍGUEZ                                                                                                          
* 09/04/2024-OJ-00236-24: Remisión proyecto de Resolución “Por la cual se emite un Bono pensional Tipo B, a cargo del Fondo para el pago del Pasivo Pensional de la Universidad Distrital Francisco José De Caldas”                                                                                                                     
* 11/04/2024-OJ-00244-24: Respuesta a su petición “CUMPLIMIENTO SENTENCIA EJECUTIVA JORGE ENRIQUE HERNANDEZ ALONSO”                                                 
* 15/04/2024-OJ-00251-24: : Remisión proyecto de Resolución “Por la cual se emite un Bono pensional Tipo B, a cargo del Fondo para el pago del Pasivo Pensional de la Universidad Distrital Francisco José De Caldas”                                                                                                                          
* 12/04/2024-OJ-00252-24: Remisión Facturas para pago Contrato de Prestación de Servicios No. 242 de 2024.                                                                   
* 15/04/2024-OJ-00258-24: Respuesta a Derecho de petición Carlos Eduardo Londoño                                                                                                         
* 16/04/2024-OJ-00259-24: Revisión Contratos Apoyo parcial a la movilidad estudiantes 2024-1                                                                                 
* 16/04/2024-OJ-00261-24: Informe trimestral seguimiento del Nuevo Marco Normativo Contable – NMNC – Primer Trimestre 2024                                             
* 17/04/2024-OJ-00264-24: Proyecto de resolución “Por medio de la cual se resuelve un recurso de reposición interpuesto en contra de la Resolución 544 de 2024”
* 17/04/2024-OJ-00265- 24: Remisión de proyecto de resolución - Terminación de Procedimiento y se archivan las diligencias adelantadas contra el docente ANDRÉS RODRÍGUEZ FERREIRA                            
*18/04/2024-OJ-00269-24: Remisión Contratos Apoyo parcial a la movilidad estudiantes 2024-1                                                                                          
* 22/04/2024-OJ-00270-24:Remisión de evaluación jurídica inicial                         
* 22/04/2024-OJ-00271-24: Remisión de evaluación jurídica inicial                                           
* 22/04/2024-OJ-00272-24: Oficio 2024-EE-0725991- Personería de Bogotá, D.C, Radicación No. 433657- 2024- Auto No. 240 de 08 de abril de 2024- Apertura de investigación disciplinaria.                                                
* 22/04/2024-OJ-00274-24: Remisión de proyecto de resolución                         
* 22/04/2024-OJ-00275-24: Oficio 2024EE6768- Proposición No 593 de 2024, aprobada en Sesión de la Plenaria el 16 de abril de 2024 - Tema: “Presuntas irregularidades presentadas en la Universidad Distrital Francisco José de Caldas”                                                                                                          
* 22/04/2024-OJ-00276-24: Remisión de proyecto de resolución                            
* 22/04/2024-OJ-00277-24: Remisión de proyecto de resolución                           
* 22/04/2024-OJ-00278-24: Remisión hallazgo 3.2.1.4 por competencia.  
* 22/04/2024-OJ-00279-24: Devolución Contrato Apoyo parcial a la movilidad estudiantes 2024-1                                                                                       
* 22/04/2024-OJ-00280-24: Respuesta Informe preliminar Auditoría AUD. COD 22 PAD 2024.                                                                                 
* 24/04/2024-OJ-00284-24: Devolución de Pagaré y Carta de Instrucciones Contrato de Apoyo a Planes de Formación Posgradual No. 063 del 02 de agosto de 2011.                                                                           
* 25/04/2024-OJ-00286-24: Proyecto resolución reconoce devolución aportes LUZ BEIBA VAREALA DE MANCERA                                                             
* 29/04/2024-OJ-00291-24: Remisión Contrato 14 Apoyo parcial a la movilidad estudiantes 2024-1                                                                                     
* 29/05/2024-OJ-00293-24: Remisión de evaluación jurídica final                             
* 02/05/2024- OJ-00298-24: Comunicación sentencias de primera y segunda instancia proferidas en la acción de Nulidad y restablecimiento del derecho iniciada por Aldemar Ortega Paternina contra la Universidad Distrital Francisco José de Caldas con radicado 11001-33-42-057-2021-00006-00.                                                                                                                  
* 02/05/2024-OJ-00301-24: Remisión de proyección de sentencias con riesgo de pérdida para la vigencia 2024.                                                                                            
* 02/05/2024-OJ-00306-24:Proyecto de acuerdo “Por medio de la cual se crea el Comité Central de Ética en Investigación y Bioética y los Comités de Ética y Bioética de las Facultades de la Universidad Distrital y se dictan otras disposiciones” 
* 06/05/2024-OJ-00307-24: Comunicación Auto prórroga Decreto Pruebas                                                    
* 06/05/2024-OJ-00310-24:   Revisión acto administrativo y términos de referencia de la Convocatoria de apoyo parcial a la movilidad académica de estudiantes de pregrado vigencia 2024.                                                                                    
* 06/05/2024-OJ-00312-24: Respuesta a solicitud de información                                        
* 06/05/2024-OJ-00313-24: Remisión de proyecto de acuerdo
* 06/05/2024-OJ-00317-24: Informe Contrato Comisión de estudios No.003 de 2019 y traslado solicitud del docente comisionado.                                 
* 07/05/2024-OJ-00321-24: Resolución No. 01386 del 25 de abril de 2024 “Por la cual se resuelve un recurso de reposición y se confirma la Resolución No 00367 del 09 de febrero de 2024 de un Cobro persuasivo de cuotas partes pensionales” expedida por el MINISTERIO DE TECNOLOGÍAS DE LA INFORMACIÓN Y LAS COMUNICACIONES                       
* 10/05/2024-OJ-00324-24: REMISIÓN INFORME FINAL DE AUDITORÍA GESTIÓN FINANCIERA Y GESTIÓN PRESUPUESTAL CÓDIGO 22 PAD 2024                                   
* 14/05/2024-OJ-00326-24: Requerimiento de cumplimiento parcial de sentencia acción de reparación directa iniciada por Néstor Julio Galvis Cañón identificado con cedula de ciudadanía número 19.411.383                                         
* 14/05/2024-OJ-00325-24: Resolución Nº 2024-057335 del 09 de Mayo de 2024 POR LA CUAL SE RESUELVEN EXCEPCIONES Y SE ORDENA LA TERMINACIÓN DEL PROCESO                                                                              
* 14/05/2024-OJ-00329-24: Solicitud de CDP pago pasivos exigibles                             
* 17/05/2024-OJ-00337-24: Remisión proyecto de Resolución “Por la cual se reconoce una sustitución pensional de sobrevivientes” a favor de la señora NOHRALBA TORRES MONCADA con ocasión al fallecimiento del señor JOSE DEL CARMEN BLANCO OROZCO (Q.E.P.D)                                                                                               
* 20/05/2024-OJ-00339-24: Remisión de respuestas a observaciones a proyecto de pliego de condiciones                        
* 20/05/2024-OJ-00342-24: “Por medio de la cual se implementa el Acuerdo Colectivo firmado el 7 de mayo de 2024 entre el Sindicato de Profesores de la Universidad Distrital - SIPRUD y la Universidad Distrital Francisco José de Caldas”.                                                                                             
* 20/05/2024-OJ-00343-24: Saldo a marzo 31 de 2024 por concepto de depósitos judiciales                                                                                                                      
* 20/05/2024-OJ-00347-24: Consulta sobre la instancia que por competencia debe reglamentar la distribución de horas de trabajo académico en los programas académicos de posgrado                                                                           
* 20/05/2024-OJ-00348-24: : Remisión de proyecto de resolución                              
* 20/05/2024-OJ-00349-24:: SOLICITUD - P. CARLOS ALFONSO ZAFRA MEJÍA                                              
* 21/05/2024- OJ-00351-24:  Respuesta a Escrito de Petición                                   
* 21/05/2024-OJ-00352-24: Aclaración - notificación por AVISO del Acto Administrativo Resolución 10733 IE7307-2024 TRASLADO POR COMPETENCIA RAD. 2024RS066741                                                                             
* 22/05/2024-OJ-00354-24: Remisión Facturas para pago Contrato de Prestación de Servicios No. 242 de 2024.                                                                 
* 23/05/2024-OJ-00356-24: Comités creados por el Consejo Superior para actualización                                                                                                                             
* 24/05/2024-OJ-00359-24: Proyecto de Acuerdo «Por el cual se expide la Política del Egresado de la Universidad Distrital Francisco José de Caldas» ASUNTO: Remisión de proyecto de acto administrativo                              
* 27/05/2024-OJ-00360-24:Convocatoria Pública 04 de 2023 Asunto: Remisión de respuestas a observaciones a proyecto de pliego de condiciones                                                                                                                          
* 27/05/2024-OJ-00362-24:Cumplimiento de sentencias proferidas en la Acción de Nulidad y Restablecimiento del Derecho iniciado por la Universidad Distrital Francisco José de Caldas contra la señora Gladys Jaimes de Casadiego Radicado 25000- 23-25-000-2006-01098-02.                                                    
* 27/05/2024-OJ-00364-24: Solicitud prórroga para envío de información Comité de Conciliación.                                                                               
* 28/05/2024-OJ-00366-24: Remisión proyecto de Resolución “Por la cual se emite un Bono pensional Tipo B, a cargo del Fondo para el pago del Pasivo Pensional de la Universidad Distrital Francisco José De Caldas” a favor del señor JORGE ALBERTO SILVA ACERO
* 29/05/2024-OJ-00373-24:: Denuncia por presunta comisión de delito                   
* 29/05/2024-OJ-00374-24:Remisión oficio – denuncia por presunta comisión de delito                    
* 31/05/2024-OJ-00386-24:Solicitud prorroga a respuesta a derecho de petición.                                                                                                                                                                 
* 04/06/2024-OJ-00393-24:: RESPUESTA OFICIO DFCE-427-2024 – SOLICITUD MODIFICACIÓN OBLIGACIONES EN CCE                                              
* 04/06/2024-OJ-00395-24:Proyecto de Resolución “Por la cual se reestructura el Comité Asesor para la Sostenibilidad del Sistema de Contabilidad Pública y el Comité de Cartera de la Universidad Distrital Francisco José de Caldas y se integran en el Comité de Sostenibilidad Contable y de Cartera”                                                                                                                       * 04/06/2024-OJ-00397-24: Remisión de proyecto de resolución                                   
* 04/06/2024-OJ-00398-24:: Remisión proyecto de Resolución “Por la cual se da cumplimiento a Sentencia de segunda instancia del Tribunal Administrativo de Cundinamarca Sección Segunda Subsección “C” dentro del proceso ejecutivo 2014-00478 del 1 de marzo de 2018, que ejecutó el cumplimiento de la sentencia de la Sección 2da de la Subsección B del Consejo de Estado, providencia del 4 de agosto de 2011 en el proceso 2004-03760 y del Auto del 27 de abril de 2023 del Juzgado 11 Administrativo de Oralidad del Circuito de Bogotá D.C, “mediante el cual estableció la liquidación del crédito” a favor del señor JORGE ENRIQUE HERNANDEZ ALONSO.                                                   
* 06/06/2024-OJ-00406-24:SOLICITUD TERMINACIÓN BILATERAL CPS 1089 DEL 2024. 
* 07/06/2024-OJ-00411-24: RESOLUCIÓN No. 562 DE FECHA 03 DE MAYO DE 2024 POR MEDIO DE LA CUAL SE APRUEBA ACTUALIZACIÓN DE LA LIQUIDACION DE CRÉDITO Y COSTAS EXPEDIDA POR EL FONDO DE PREVISIÓN SOCIAL DEL CONGRESO DE LA REPÚBLICA                                     
* 07/06/2024-OJ-00412-24: Sentencia proferida en la acción de nulidad y restablecimiento del derecho 1100133370392023-00105-00. Iniciado por la Universidad Distrital Francisco José de Caldas contra la Unidad Administrativa Especial de Pensiones del Departamento de Cundinamarca - UAEPDC                                                                                                            * 07/06/2024-OJ-00413-24: Comunicación para cumplimiento de Sentencias proferidas en la acción de nulidad y restablecimiento del derecho 11001-33-42-055-2016-00574-01 iniciada Jairo Higuera Sanabria contra la Universidad Distrital Francisco José de Caldas.                                          
* 07/06/2024-OJ-00417-24: Respuesta a Escrito de Petición
* 07/06/2024-OJ-00418-24: Respuesta a Escrito de Petición                                                                                  
* 11/06/2024-OJ-00422-24:Solicitud aclaración proyecto de Resolución “Por el cual se rechaza la solicitud de reconocimiento sustitutivo pensional, de una pensión de sobrevivientes hasta tanto se presente la calificación de invalidez por la Junta Regional de calificación de Invalidez de Bogotá y Cundinamarca”                                                                                                               
* 12/06/2024-OJ-00426-24:Remisión proyecto de Resolución “Por medio de la cual se designan los funcionarios para conformar la Comisión de Seguimiento a los acuerdos suscritos con el Sindicato de Profesores de la Universidad Distrital - SIPRUD”                                                              
* 12/06/2024-OJ-00428-24: Remisión de proyecto de resolución                                                                                                                                
* 12/06/2024-OJ-00429-24: Respuesta a escrito de petición sobre “Incumplimiento a Decisión Judicial”                                                                            
* 12/06/2024-OJ-00430-24: : Remisión proyectos de resoluciones para docentes de vinculación especial.                                                                        
* 13/06/2024-OJ-00433-24: Remisión de proyecto de acto administrativo                                                                        
*13/06/2024-OJ-00434-24: SOLICITUD COMUNICACIÓN DE SENTENCIAS DE TUTELA Y PROCESOS JUDICIALES.                                                                              
* 13/06/2024-OJ-00435-24: Por la cual se acepta una renuncia” Martha Lucia Bustos Gómez                                                                                                                       
* 14/06/2024-OJ-00437-24: Reglamento Interno del CPDAP                                               
* 17/06/2024-OJ-00438-24: Accionarios y beneficiarios finales de la Universidad Distrital Francisco José de Caldas ASUNTO: Respuesta a petición                                          
* 18/06/2024-OJ-00441-24: Remisión proyección de valores para adiciones y prórrogas de los Contratos de Prestación de Servicios de la Oficina Asesora Jurídica.                                                                                                           
* 18/06/2024-OJ-00442-24: Respuesta parcial a su derecho de petición  
*18/06/2024-OJ-00443-24: ASUNTO: Traslado puntos derecho de petición Roberto Vergara                                                      
* 20/06/2024-OJ-00446-24: Reiteración solicitud de expedición de CDP (COSTAS) en la acción de nulidad y restablecimiento del derecho iniciada por Cesar Augusto Bedoya Segura identificada con cédula de ciudadanía número 17.147.837 con radicado 25000- 23-42-000-2017-00280-000                                                                                                                                                                                                                                                                                                                                                                                                                                  
* 21/06/2024-OJ-00448-24: Respuesta a Traslado por Competencia punto 7 de Oficio No. 01 de junio 13 de 2024 de la Contraloría de Bogotá                                                                                                                         
* 21/06/2024-OJ-00449-24: Proyecto de Resolución “Por medio de la cual se reglamenta el funcionamiento y la operación del Banco de Proyectos de la Universidad Distrital Francisco José de Caldas y se dictan otras disposiciones” ASUNTO: Remisión de proyecto de acto administrativo
* 21/06/2024-OJ-00454-24: Asunto: RESOLUCIÓN No. 2024-100065 del 18 de Junio de 2024 POR LA CUAL SE RESUELVEN EXCEPCIONES Y SE ORDENA LA TERMINACION DEL PROCESO EXPEDIENTE No: DCR-2022-034167 EXPEDIDA POR COLPENSIONES                                                                                                                                                                                                                                                                                                                                                                                   
* 24/06/2024-OJ-00458-24: ASUNTO: Remisión de proyecto de resolución REFERENCIA: “Por la cual se acepta una renuncia” Alba Consuelo Nieto Lemus                                                                                                           
* 24/06/2024-OJ-00459-24: Convocatoria Pública 05 de 2024 Asunto: Remisión de evaluación jurídica final                                             
* 24/06/2024-OJ-00460-24:Convocatoria Pública 09 de 2024 Asunto: Remisión de evaluación jurídica final                           
* 27/06/2024-OJ-00463-24: ASUNTO: Remisión de proyecto de resolución REFERENCIA: “Por la cual se acepta una renuncia” Martha Cecilia Valdés Cruz                                                                                                               
* 27/06/2024-OJ-00464-24: ASUNTO: Remisión de proyecto de resolución REFERENCIA: “Por la cual se acepta una renuncia” Martha Cecilia Valdés Cruz
* 27/06/2024-OJ-00465-24: ASUNTO: Remisión de proyectos de resolución y expedientes disciplinarios                                                                                  
* 27/06/2024-OJ-00468-24: Proyecto de Resolución “Por medio de la cual se adoptan los ajustes realizados al Plan Indicativo para el periodo 2022-2025 de la Universidad Distrital Francisco José de Caldas” ASUNTO: Remisión de proyecto de acto administrativo                                                                                                                
* 28/06/2024-OJ-00470-24: ASUNTO: Remisión de proyecto de resolución REFERENCIA: “Por la cual se acepta una renuncia” Gloria Stella Acosta Peñalosa
* 03/04/2024-OJ-215-24: Resolución de Rectoría 105 de 2024, "Por medio de la cual se decreta oficiosamente una prueba dentro del trámite de un recurso de reposición" Asunto : Respuesta a traslado de resolución                                                                                                       
</t>
  </si>
  <si>
    <t xml:space="preserve">Durante el 3er trimestre de la vigencia 2024, esta Oficina Asesora Jurídica emitió: PETICIONES Y ACTOS ADMINISTRATIVOS: CIENTO CINCUENTA Y UNO (151)
*02/07/2024-OJ-00473-24: Asunto: Radicado 2975862024 Referencia: Respuesta derecho de petición.                                                                 
*02/07/2024-OJ-00474-24: Referencia: Remisión Facturas para pago Contrato de Prestación de Servicios No. 98 de 2023
*02/07/2024-OJ-00477-24: Referencia: Remisión proyecto de Resolución “Por medio de la cual se concede permiso sindical a los miembros de la Junta Directiva del Sindicato de Profesores de la Universidad Distrital – SIPRUD y se fija el procedimiento para conceder
*02/07/2024-OJ-00476-24: Asunto: Solicitud de expedición de CDP para Cumplimiento de Sentencia Ejecutoriada en la acción ejecutiva 11001334306520220000500 iniciada GEOSYSTEM INGENIERIA S.A.S nit 830512977 contra la UNIVERSIDAD DISTRITAL FRANCISCO JOSE DE CALDAS.
*03/07/2024-OJ-00478-24: Asunto: Reiteración Oficio 00059 – 22 del 19 de enero de 2022 Solicitud CDP - Pago sanción proceso administrativo higiénico sanitario 3699-2018.                           
*03/07/2024-OJ-00482-24: Referencia: Remisión Facturas para pago Contrato de Prestación de Servicios No. 1512 de 2023.                                                                                                                     
*03/07/2024-OJ-00486-24: Referencia: Remisión Facturas para pago Contrato de Prestación de Servicios No. 1512 de 2023                                                                                                                
*03/07/2024-OJ-00485-24: Referencia: Remisión Facturas para pago Contrato de Prestación de Servicios No. 1512 de 2023.                                                                                                                          
*03/07/2024-OJ-00484-24: Referencia: Remisión Facturas para pago Contrato de Prestación de Servicios No. 1512 de 2023                                                                                                                                                                  
*03/07/2024-OJ-00488-24: Referencia: Remisión Facturas para pago Contrato de Prestación de Servicios No. 1512 de 2023.                                                                                                                                                  
*02/07/2024-OJ-00472-24: ASUNTO: Respuesta a su oficio “Insistencia Derecho de Petición”                                                                                                                                                                                                                                                                                                
*03/07/2024-OJ-00481-24: Referencia: Remisión Facturas para pago Contrato de Prestación de Servicios No. 1512 de 2023
*08/07/2024-OJ-00500-24:Remisión Facturas para pago Contrato de Prestación de Servicios No. 242 de 2024.                                                                                                                                                                                                                                                                                                                                                                                                             
*09/07/2024-OJ-00504-24: REFERENCIA: Remisión Proyecto de Acuerdo reglamentación múltiple titulación                                                                                                                                                          
*09/07/2024-OJ-00506-24: ASUNTO: Respuesta de fondo y final a su petición.                                                                                                                                   
*09/07/2024-OJ-00502-24: Referencia: Auditoria de Cumplimiento Nro. 27 Asunto: Respuesta a Oficio 01 de 2024 y Acta de Visita Administrativa                                                                                                                                                                                                                                                                                                   
*10/07/2024-OJ-00507-24B: CONSOLIDADO DE OBSERVACIONES A PREPLIEGO CONV 011 DE 2024 bonos                                                                                                                                                                                                                             
*10/07/2024-OJ-00508-24: ASUNTO: Remisión de proyecto de resolución REFERENCIA: “Por la cual se acepta una renuncia” doctora Jennifer Crespo                                                                  
*10/07/2024-OJ-00511-24: Asunto: Entrega informe de gestión de la Secretaría General rendido por el Doctor José David Rivera Escobar                                                                                                                                                                       
*11/07/2024-OJ-00515-24: Respuesta a Derecho de petición de información, expedición de copias y radicación de anexos. Tema. Embargo de salario de empleado públicos de carrera administrativa Gustavo Enrique Castro Ortiz C.C. 73093031                                                                                                                                                                                                                                                                *12/07/2024-OJ-00517-24 : Solicitud de revisión de respuesta derecho de petición Luz Marina Vargas Castro                                                                                                                                                                               
*12/07/2024-OJ-00518- 24: Remisión solicitud perfil catastral REFERENCIA: proyecto de oficio Rene Horacio torres López                                                                                                                                            
*12/07/2024-OJ-00519-24: Referencia: Respuesta a su solicitud de revisión de respuesta derecho de petición. Solicitud de tiempo adicional y acceso para Completar Registros debido a fallas presentadas de acceso en plataforma tecnológica y ausencia de soporte técnico en el Concurso Públicos de Méritos.                                                                                                                                                              
*15/07/2024-OJ-00523-24:Respuesta a petición remitida por correo electrónico el 8 de julio de 2024 solicitando pago de costas aprobadas en el proceso con Rad. 25000-23-42-000-2017-00280-00                                                                                                                                                                                                                                                                                                                                                                                                                                           
*15/07/2024-OJ-00525-24: Remisión proyectos de resolución                                                                                                                                                                                                                                                                        
*12/07/2024-OJ-00522-24: Referencia: Respuesta a petición (Requerimiento de la comunicación No. 2024-EE-194425).   
*16/07/2024-OJ-00542-24: Remisión proyecto de Resolución ““Por la cual se da cumplimiento a sentencia de segunda instancia del TRIBUNAL ADMINISTRATIVO DE CUNDINAMARCA SECCIÓN SEGUNDA SUBSECCIÓN “D” en el proceso de nulidad y restablecimiento del derecho judicial con radicado No. 11001333501820180053101                                                                      
*12/07/2024-OJ-00520-24: ASUNTO: Respuesta a su derecho de petición                                
*16/07/2024-OJ-00543-24: Referencia: Respuesta a Escrito de Petición                          
*16/07/2024-OJ-00548-24: Remisión proyecto de Resolución “Por medio de la cual se aplica una compatibilidad pensional”.   
*16/07/2024-OJ-00549-24: Remisión proyecto de Resolución “Por medio de la cual se aplica una compatibilidad pensional”.                                                                                                                                                   
*16/07/2024-OJ-00545-24: Referencia: Respuesta a derecho de petición solicitud recibo de deuda sin intereses                                                                                                                                     
*17/07/2024-OJ-00557-24: ASUNTO: Remisión por competencia REFERENCIA: Proceso de Responsabilidad Fiscal No. 170100-0327-21                                                                                          
*17/07/2024-OJ-00558-24: Referencia: Remisión Facturas para pago Contrato de Prestación de Servicios No. 1512 de 2023.                                                                                                                            
*17/07/2024-OJ-00559-24: Referencia: Remisión Facturas para pago Contrato de Prestación de Servicios No. 1512 de 2023.                                                                                                                    
*17/07/2024-OJ-00563-24: Referencia: Remisión Facturas para pago Contrato de Prestación de Servicios No. 1512 de 2023.                                                                                                                   
*17/07/2024-OJ-00564-24: Referencia: Remisión Facturas para pago Contrato de Prestación de Servicios No. 1512 de 2023                                                                                                                         
*17/07/2024-OJ-00566-24: Referencia: Remisión Facturas para pago Contrato de Prestación de Servicios No. 1512 de 2023.                                                                                                                                                             
*17/07/2024-OJ-00567-24: Referencia: Remisión Facturas para pago Contrato de Prestación de Servicios No. 1512 de 2023
*18/07/2024-OJ-00573-24: ASUNTO: Remisión de Resoluciones de Encargo REFERENCIA: “Por la cual se efectúa un encargo” - Alfredo Ardila Godoy - Jorge Enrique Salas - José Mario Higuera González- Martha Liliana Mosquera Vargas - José Joaquín Puerto Martínez - Hugo Fernando Leiva Gutiérrez - Orlando de la Cruz Ríos León 
*18/07/2024-OJ-00574-24: ASUNTO: Citación para notificación Personal dentro del expediente COA – 24 02.                                                                                                                                
*18/07/2024-OJ-00577-24: Asunto: Remisión proyecto de Resolución Referencia: “Por la cual se acepta una renuncia” – Julie Andrea Martínez Méndez                                                                                                                                                                 
*18/07/2024-OJ-00578-24:: Remisión proyecto de Resolución Referencia: “Por la cual se acepta una renuncia” – Medardo Fonseca  
*19/07/2024-OJ-00581-24: REFERENCIA: Evaluación acciones calificación Incumplida. Informe final Auditoría de regularidad código 22 PAD 2024 ASUNTO: Respuesta – OCI-0457 IE-2024IE9311 – Informe final Auditoría de regularidad código 22 PAD 2024
*22/07/2024-OJ-00588-24:Referencia: Remisión Poder de representación trámite Registro de marcas.                                                                                                                                                                                                                                    
*18/07/2024-OJ-00579-24: Referencia: Remisión proyecto de solicitud de reconocimiento de pensión de vejez compartida a favor de la señora NUBIA ULLOA HERREÑO, identificada con la cédula de ciudadanía No. 39.643.214.                                                                                                                                                                                                                                                                                                                                                                                              *23/07/2024-OJ-00595-24: Referencia: Contrato de Consultoría 1097 de 2020 Asunto: Citación para adelantar un trámite por presunto incumplimiento contractual Respetada señora Ehida Juliet, cordial saludo:
*24/07/2024-OJ-00600-24: Referencia: Convocatoria Pública 11 de 2024 Asunto: Remisión de evaluación jurídica inicial                                                                                                                                                                                                                              
*23/07/2024-OJ-00597-24: Referencia: Mauricio Alejandro Quinche Ramírez (C.C. 80.166.236) Asunto: Denuncia por presunta comisión de delito                                                                                                                                                                                  
*24/07/2024-OJ-00601-24: Asunto: Solicitud CDP - Pago sanción proceso administrativo higiénico sanitario 4457-2020.                                                                                                                                                                                                                             
*25/07/2024-OJ-00606-24: REFERENCIA: Proyectos de Resolución por medio de los cuales se resuelven unos recursos de reposición interpuestos contra la Resolución 17 de 2024 ASUNTO: Remisión de proyectos de acto administrativo   
*25/07/2024-OJ-00608-24: Asunto: Revisión proyecto de Resolución “Por medio de la cual se reglamenta el eje de direccionamiento estratégico de Gestión de Cooperación y relacionamiento externo establecido en el numeral 4° del artículo 5° del Acuerdo 009 del 20 de abril de 2023 “Por el cual se adopta la Política de Inter institucionalización e Internacionalización de la Universidad Distrital Francisco José de Caldas”  
*26/07/2024-OJ-00612-24: Referencia: Remisión derecho de petición por competencia.                                                                                                                                                                                                                                                                      
*29/07/2024-OJ-00617-24: ASUNTO: Remisión de proyecto de resolución                                                                                                                                                                                                                                                                                                 
*29/07/2024-OJ-00618-24: Asunto: Remisión proyecto de minuta de cesión de derecho patrimoniales de autor Obra “DGPAD-COLOMBIA”                                                                                                                                                                                            
*29/07/2024-OJ-00619-24: Asunto: Remisión proyecto de minuta de cesión de derecho patrimoniales de autor Obra “MU-DCRN”                                                                                                                                                                                             
*29/07/2024-OJ-00621-24: Asunto: Remisión proyecto de minuta de cesión de derechos patrimoniales de autor                                                                                                                                                                                                                              
*29/07/2024-OJ-00623-24: Asunto: Solicitud revisión al Contrato No 00159 del 17 de diciembre del 2009 del docente YURY DE JESÚS FERRER FRANCO                                                                                                                                                      
*30/07/2024-OJ-00629-24: Referencia: Convocatoria Pública 11 de 2024 Asunto: Remisión de evaluación jurídica final                                                                                                                                                                                                                 
*31/07/2024-OJ-00634-24: Referencia: Remisión Facturas para pago Contrato de Prestación de Servicios No. 242 de 2024                                                                                                                                                                                                          
*01/08/2024-"OJ-00638-24-Referencia: Respuesta a Solicitud de Información                                          
*01/08/2024-OJ-00639-24:Asunto: Respuesta a escrito de petición sobre estado de cuenta de cobro y solicitud cumplimiento de sentencia                                                                                                  
*31/07/2024-OJ-00633-24: Asunto: Remisión proyectos de Resolución Referencia: “Por la cual se deroga la Resolución de Rectoría Nro.263 del 18 de julio de2024”                                                          
*31/07/2024-OJ-00631-24: Asunto: Remisión proyectos de Resolución Referencia: “Por la cual se acepta una renuncia” – Claudia Patricia Castellanos y Edilberto Fernández Santos                                                                                                                                
*02/08/2024-OJ-00650-24: Referencia: Remisión proyecto de Resolución “Por la cual se reconoce una sustitución pensional de sobrevivientes” a favor de la señora LUISA FERNANDA BOHORQUEZ VILLAMIZAR con ocasión al fallecimiento del AMÉRICO PEREA VALOYES (Q.E.P.D)                                                                                                                                                   
*02/08/2024-OJ-00651-24: ASUNTO: Remision pagares     *06/08/2024-OJ-00660-24: Asunto: Remisión proyectos de Resolución Referencia: “Por la cual se concede una licencia ordinaria no remunerada a un docente de carrera de la Universidad” - DEISSY MILENA NARVÁEZ  *08/08/2024-OJ-00667-24: Referencia: Resolución por la cual se revoca puntos docentes a la docente LUZ ANDREA RODRIGUEZ ROJAS.                                                                                                                                                                        
*12/08/2024-OJ-00678-24: Referencia: Remisión Poder de representación trámite Registro y solicitud de operaciones aéreas.                                                                                                                          
*12/08/2024-OJ-00679-24: Referencia: Remisión proyecto de Resolución “Por la cual se da cumplimiento a la sentencia proferida por el JUZGADO VEINTIUNO ADMINISTRATIVO DE BOGOTA en el proceso de Nulidad y Restablecimiento del Derecho con radicado No. 11001333502120180045700 iniciado por la Universidad Distrital Francisco José de Caldas en contra de la señora FABIOLA SAENZ BLANCO.                                                                                                    
*13/08/2024-OJ-00681-24: REFERENCIA: Proyecto de Acuerdo “Por el cual se modifican el Acuerdo 027 de 1993 del Consejo Superior Universitario de la Universidad Distrital Francisco José de Caldas” ASUNTO: Remisión de proyecto de acto administrativo                                                        *13/08/2024-OJ-00682-24: ASUNTO: Remisión de proyecto de resolución REFERENCIA: “Por la cual se acepta una renuncia” docente Luis Fernando Gómez Rodríguez                                                   
*14/08/2024-OJ-00689-24: REFERENCIA: Proyecto de Acuerdo “Por el cual se expide el Reglamento Académico y Administrativo de los Proyectos Curriculares de Doctorado de la Universidad Distrital Francisco José de Caldas” ASUNTO: Remisión de proyecto de acto administrativo                                                                                                                                                           *14/08/2024-OJ-00693-24: Referencia: Solicitud de documentación e información (Lombardo Rodríguez López) Asunto : Remisión de proyecto de respuesta                                                              
*15/08/2024-OJ-00698-24: Referencia: Proyecto de resolución “Por la cual se declara el siniestro del amparo de cumplimiento de la garantía única del Contrato de Prestación de Servicios de Apoyo a la Gestión Administrativa 484 de 2023” Asunto : Remisión de proyecto de resolución                                                                                                                                                           *14/08/2024-OJ-00690-24: Referencia: Remisión queja del señor JORGE ENRIQUE HERNANDEZ ALONSO. 
*16/08/2024-OJ-00707-24: Asunto: Traslado de derecho de petición elevado por la señora Amparo Clavijo Olarte                                                                                                                                            
*21/08/2024-OJ-00713-24: Referencia: Remisión proyecto de poder y/o autorización para radicar compatibilidad pensional                                                                                                                       
*21/08/2024-OJ-00714-24: Referencia: Remisión Resolución por medio de la cual se vincula a docente experto 
*22/08/2024-OJ-00717-24-ASUNTO: Remisión copias actas de liquidación. REFERENCIA: Solicitud de copias- DFAMARENA 298 – 24 
*21/08/2024-OJ-00715-24: Asunto: Consulta sobre aplicación del literal h) del art. 2° del Acuerdo 03 de 2022 del Consejo Académico.                                          
*26/08/2024-OJ-00728-24: Referencia: Información sobre contratación Asunto : Respuesta a derecho de petición concejal Oscar Ramírez                                                                                                                   
*15/08/2024-OJ-00696-24: ASUNTO: Remisión de proyecto de resolución                                          
*14/08/2024-OJ-00694-24: Asunto: Respuesta a derecho de petición del 27 de junio de 2024.                                                                                                                
*01/08/2024-OJ-00637-24: Asunto: Remisión proyectos de Resolución Referencia: “Por medio de la cual se hace un nombramiento en provisionalidad” – Claudia Patricia Castellanos y Edilberto Fernández Santos   
*25/07/2024-OJ-00605-24: ASUNTO: Remisión copia denuncia – terrorismo en concurso heterogéneo amenazas                                                                                                                                
*28/08/2024-OJ-00735-24: REFERENCIA: Proyecto de Resolución “Por la cual se resuelve un recurso de reposición interpuesto en contra de la Resolución 012 de 2024” ASUNTO: Remisión de proyecto de acto administrativo                                                                                                                      *27/08/2024-OJ-00732-24: Asunto: Remisión proyecto de Resolución Referencia: “Por medio de la cual se reconoce el Día del Afiliado al Sindicato de Profesores de la Universidad Distrital - SIPRUD" 
*27/08/2024-OJ-00731-24: Asunto: Remisión proyecto de Resolución Referencia: “Por medio de la cual se modifica y aclara la Resolución Nro. 302 del 28 de junio de 2023” Gloria Ximena Montealegre   
*29/08/2024-OJ-00737-24: Referencia: Solicitud Suspensión Contrato de Prestación de Servicios Nr. 242 de 2024                                                                                
*30/08/2024-OJ-00739-24: ASUNTO: Remisión por competencia carpeta física REFERENCIA: Cooperativa SIPCOOP 
*30/08/2024-OJ-00741-24: ASUNTO: Remisión acta de terminación y liquidación bilateral de contrato. REFERENCIA: Acta de liquidación CCE No. 087 de 2010 - Martha Janet Velasco Forero  
*26/08/2024-OJ-00724-24: Ref: Remisión de expedientes 0AD-099:2023 y OAD -926-2022                                                                                                                                                                                                                                                                                                                              
*27/08/2024-OJ-00730-24: ASUNTO: Respuesta a su petición de asunto “Solicitud de aclaración de la Resolución N. 288 de 2024 y la Resolución N. 289 de 2024, expedidas por la Rectoría de la Universidad Distrital Francisco José de Caldas”.                                                                                                                          *02/09/2024-OJ-00745-24: Asunto: Respuesta Oficio OCID-420 reiteración de pruebas expediente TD-101-2020 *02/09/2024-OJ-00749-24: Asunto: Remisión proyectos de Resolución                                            
*03/09/2024-OJ-00758-24: Referencia: Devolución caso derogatoria puntos docente ANGELA PARRADO
*03/09/2024-OJ-00759-24:Asunto: Remisión prorroga No. 1 al contrato de comisión remunerada de estudios en Bogotá no. 02 del 22 de julio de 2021 celebrado entre la Universidad Distrital Francisco José de caldas y Yeny Andrea Niño Villamizar.                                                                                                                                                                                                                                                                                                                                                                                                                                                                                                                                
*03/09/2024-OJ-00760-24: Asunto: Solicitud de información respecto del trámite y gestión de pago de la sentencia favorable a los intereses de la señora Alexandra Nayibe Rubio Rodríguez en proceso identificado con numero de radicación 25000-23-42-000-2013-01749-00 con sentencias emitidas por el Tribunal Administrativo de Cundinamarca y Consejo de Estado – Sección Segunda – Subsección A .
*05/09/2024-OJ-00764-24: REFERENCIA: REMISIÓN FORMATO MINUTA CONVENIO DE CONCURRENCIA PARA EL PAGO DEL PASIVO PENSIONAL DE LA UNIVERSIDAD DISTRITAL FRANCISCO JOSE DE CALDAS, SUSCRITO ENTRE LA NACIÓN – MINISTERIO DE HACIENDA Y CRÉDITO PÚBLICO, EL DISTRITO CAPITAL DE BOGOTA, Y LA UNIVERSIDAD DISTRITAL FRANCISCO JOSE DE CALDAS.                                                                                                                            
*05/09/2024-OJ-00767-24: Asunto: Remisión oficio incapacidad médica Rector Universidad Distrital                                                                                                                                                           
*03/09/2024-OJ-00753B-24: Asunto: URGENTE - Reiteración para gestión de pago de fallos judiciales  
*06/09/2024-OJ-00770-24: ASUNTO: OTROSI DE PRÓRROGA NO. 1 CONTRATO DE COMISIÓN REMUNERADA DE ESTUDIOS. 
*06/09/2024-OJ-00780-24: Asunto: Remisión prorroga No. 1 al contrato de comisión remunerada de estudios en Bogotá no. 01 del 22 de julio de 2021 celebrado entre la universidad distrital francisco José de caldas y Yaqueline Garzón Rodríguez                                                                                                             *09/09/2024-OJ-00784-24: ASUNTO: Remisión prorroga No. 1 al contrato de comisión remunerada de estudios en Bogotá no. 01 del 22 de julio de 2021 celebrado entre la universidad distrital francisco José de caldas y Yaqueline Garzón Rodríguez                                                                                                                           *09/09/2024-OJ-00786-24: Referencia: Respuesta a solicitud de información tramite de sustitución pensional ANA ISABEL MORALES-MARIA CRISTINA RESTREPO                                                                                                                         
*09/09/2024-OJ-00787-24: Referencia: Remisión proyecto de Resolución “Por medio de la cual se reliquida el pago del auxilio convencional de la prima semestral en los términos del artículo 15 de la convención colectiva de trabajo reconocida a través de sentencia judicial”                                                                                                                                                                    *09/08/2024-OJ-00781-24: REFERENCIA: MODIFICACIÓN CLAUSULA DOCENTES VINES                                                                                                                                                                                 
*06/09/2024-OJ-00779-24: REFERENCIA: Proyecto de Acuerdo “Por el cual se expide el Reglamento Académico y Administrativo del Doctorado en Ambiente e Ingeniería Sustentable de la Universidad Distrital Francisco José de Caldas” ASUNTO: Remisión de proyecto de acto administrativo *09/09/2024-OJ-00798-24:Referencia: Nombramiento de docentes provisionales Asunto: Respuesta parcial a derecho de petición de la Secretaría de Relaciones Laborales de la Asociación Sindical de Profesores, Empleados y Trabajadores del Sistema de Regionalización de la Universidad del Valle (ASRUV) 
*10/09/2024-OJ-00801-24: Referencia: Remisión Facturas para pago Contrato de Prestación de Servicios No. 242 de 2024.
*11/09/2024-OJ-00809-24: Referencia: Contrato de Prestación de Servicios 1618 de 2021 Asunto: Devolución de acta de liquidación
*10/09/2024-OJ-00802-24: Referencia: Solicitud Adición y Prórroga Contrato de Prestación de Servicios Nr. 242 de 2024  
*11/09/2024-OJ-00808-24: Referencia: Remisión proyecto de Resolución ““Por la cual se da cumplimiento a sentencia del 29 de agosto de 2023 del Tribunal Administrativo de Cundinamarca Sección Primera Subsección C, mediante la cual modificó la sentencia de primera instancia proferida por el Juzgado Primero Administrativo de Oralidad del Circuito de Bogotá el 20 de septiembre de 2019 en el proceso de nulidad con radicado No. 11001333400120170021800”
*11/09/2024-OJ-00811-24: ASUNTO: Remisión de proyecto de resolución    
*OJ-00804-24: Asunto: URGENTE - REQUERIMIENTO DEL JUZGADO TREINTA Y UNO LABORAL DEL CIRCUITO DE BOGOTÁ EN EL PROCESO EJECUTIVO INICIADO PROCESO EJECUTIVO INICIADO POR LUCINDA MOTTA BARRETO IDENTIFICADA CON CÉDULA DE CIUDADANÍA NÚMERO 28.755.948 CON RADICADO *12/09/2024-OJ-00813-24
*12/09/2024-OJ-00812-24: ASUNTO: SOLICITUD PRÓRROGA 09 AL CONTATO DE PRESTACIÓN DE SERVICIOS 262- 2020 SUSCRITO MESTREMENDIETA PENALISTAS SAS.  
*12/09/2024-OJ-00816-24: ASUNTO: Remisión archivo Excel. REFERENCIA: Cesantías definitivas y parciales en proceso jurídico
*13/09/2024-OJ-00818-24: REFERENCIA: Directrices sobre organización de formas de trabajo en las facultades de la Universidad Distrital. ASUNTO: Circular No.001 de 04 de enero de 2024 – Numeral 1. Acerca del personal profesional y especializado a contratar – Numeral 1.1.2. Personal Jurídico  
*13/09/2024-OJ-00819-24: ASUNTO: REMISIÓN MINUTA DERECHOS PATRIMONIALES DE AUTOR - JULIO ERNESTO SANTOYO RENDÓN. REFERENCIA: RESPUESTA OFICIO NO. CIDC_0285_2024 
*13/09/2024-OJ-00821-24: ASUNTO: Remisión Acta de liquidación contrato de comisión de estudios No. 10 de 2008 celebrado entre la universidad Distrital Francisco José de Caldas y Ruth Esperanza Román Castillo. 
*13/09/2024-OJ-00820-24: REFERENCIA: Sus oficios SG- 959 y 960 del 23 de agosto de 2024 
*16/09/2024-OJ-00823-24: ASUNTO: SOLICITUD PRÓRROGA 09 AL CONTATO DE PRESTACIÓN DE SERVICIOS 262- 2020 SUSCRITO MESTREMENDIETA PENALISTAS SAS.
*16/09/2024-OJ-00825-24: ASUNTO: Acto Legislativo 3 de 2011 “Por el cual se establece el principio de la sostenibilidad fiscal” 
*16/09/2024-OJ-00822-24: ASUNTO: Remision actas de liquidacion contratos de comision de estudio 
*17/09/2024-OJ-00827-24: Asunto: Respuesta a derecho de petición fechado del 26 de agosto del 2024. 
*18/09/2024-OJ-00829-24: Ref. Solicitud de CDP para adiciones y prórrogas de Contratos de Prestación de Servicios de la Oficina Asesora Jurídica. 
*19/09/2024-OJ-00832-24: Referencia: Respuesta a Solicitud de Información </t>
  </si>
  <si>
    <t>Asesorar a las diferentes dependencias de la Universidad con relación a las actividades propias de la Universidad.</t>
  </si>
  <si>
    <t>Conceptos jurídicos emitidos sobre las actividades propias de la institución</t>
  </si>
  <si>
    <t>(Número de conceptos jurídicos emitidos sobre las actividades propias de la institución / Número total consultas jurídicas sobre las actividades propias de la institución)*100</t>
  </si>
  <si>
    <t>Durante el 1er trimestre de la vigencia 2024, esta Oficina Asesora Jurídica emitió:                                                                                                                                                                                                                                                                     
CONCEPTO JURÍDICO:  CUATRO (4) conceptos o consultas de la vigencia 2023 y OCHO (8) de la presente anualidad 
2023:                                                                                                                     
* *11/01/2024 - OJ-00016-24: Respuesta consulta carga académica a docente incapacitado.                                                                                                                  
* 11-01/2024 - OJ-00017-24: Concepto jurídico – pago de seguridad social en la vinculación tipo SAR                                                                                      
* 15/01/2024 - OJ-00024-24: Respuesta consulta comisión no remunerada docente Facultad del Medio Ambiente y Recursos Naturales.                                                                                                                        
* 19/01/2024 - OJ-00035-24: Concepto Jurídico sobre certificados cetil con ocasión de la vinculación de supernumerarios.                                                                 
2024:                                                                                                                              
* 17/01/2024 - OJ-00032-24: Concepto revisión pensión de invalidez por riesgo común.                                                                                                                      
* 12/02/2024 - OJ-00063-24: Informe Acuerdo 17 de 2023 del Consejo Superior Universitario.                                                                                                       
* 12/02/2024 - OJ-00064-24: Acuerdo “Por el cual se reglamenta el proceso de concursos públicos de méritos para la provisión de cargos en la planta de personal docente en la Universidad Distrital Francisco José de Caldas”                                                                                                                      * 19/02/2024 - OJ-00079-24: Concepto Artículo 94 del Acuerdo 011 de 2002                                                                                                                                                  
* 04/03/2024 - OJ-00125-24: Respuesta solicitud de aclaración sobre docente TCO                                                                                                                     
* 11/03/2024 - OJ-00154-24: Alcance solicitud de aclaración sobre docente TCO (OJ-00125-24).                                                                                                            
* 11/03/2024 - OJ-00155-24: Respuesta a solicitud de Concepto Jurídico respecto de procedimiento para pago recobro de póliza con ocasión de la sanción impuesta por la CNSC                                                                                            
* 14/03/2024 - OJ-00163-24: Solicitud de Aval o Concepto Estatuto de Personal Administrativo</t>
  </si>
  <si>
    <t>Durante el 2do trimestre de la vigencia 2024, esta Oficina Asesora Jurídica emitió:        CONCEPTO JURÍDICO:  CATORCE (14) conceptos o consultas de la vigencia 2024                                                                                                                                                                                                                                                                          
* 02/04/2024 - OJ-00201-24: TRAMITE BECA MATRICULA - ESTEBAN HIGUERA                                                                                                                              
* 03/04/2024 - OJ-00217-24: URELINTER-IE-3558-2024 Solicitud concepto revisión convocatoria apoyo parcial económico "Lizeth Vanessa Jaramillo Caviativa 2024-1"                                                                      
* 08/04/2024 - OJ-00222-24: CONCEPTO CASO DOCENTE YURI FERRER 
* 10/04/2024 - OJ-00237-24: Reiteración Oficio IE 1432 Consulta sobre disposición de trabajos de grados impresos de la Universidad                            
* 11/04/2024 - OJ-00246-24: Consulta jurídica - Propuestas no recibidas en el correo electrónico del Pregrado de Arte Danzario                                                                                                                        
* 12/04/2024 - OJ-00250-24: CONCEPTO ACUERDO EXCLENCIA ACADEMICA                                                                                                                     
* 06/05/2024 - OJ-00314-24: SOLICITUD CONCEPTO FINANCIERO Y/O JURIDICO PARA DEVOLUCION DE RENDIMIENTOS FINANCIERO AL SISTEMA GENERAL DE REGALIAS                                                                                   
* 16/05/2024 - OJ-00335-24: (C-1544) DOCUMENTOS POLÍTICA COMUNIACIONES UD MAYO 2024                                                                            
* 20/05/2024 - OJ-00340-24: Solicitud Aclaración Proceso - Matriculas de Honor                                                                                                                       
* 20/05/2024 - OJ-00341-24: Concepto jurídico ingresos extra temporales                                                                                                            
* 20/05/2024 - OJ-00345-24: Concepto Jurídico Asunto: Acuerdo “Por el cual se establecen y complementan los criterios para la asignación de Puntos Salariales y de Bonificación para los docentes de Carrera de la Universidad Distrital Francisco José de Caldas, establecidos en el Decreto 1279 de 2002”                                                         
* 20/05/2024 - OJ-00346-24: Proyecto Preparatorio Arte Danzario                   
* 04/06/2024 - OJ-00394-24: AIDX - CORREO DEL ILUD RV: CONTRATO 045 DE 2022 - SOLICITUD CUENTA DE COBRO PARA PAGO CURSO DE ALEMÁN                                                                                                                          
* 11/06/2024 - OJ-00420-24: Solicitud concepto devolución de valores de vigencia anterior</t>
  </si>
  <si>
    <t>Durante el 3er trimestre de la vigencia 2024, esta Oficina Asesora Jurídica emitió:       
CONCEPTO JURÍDICO  conceptos o consultas de la vigencia 2024 diecinueve (19):
*12/07/2024-OJ-00521-24: ""ASUNTO: Concepto “Proyecto Spin Off” 
*15/07/2024-OJ-00526-24: ""REFERENCIA: VINCULACIÓN ESTUDIANTES Y PROFESIONALES EN LLEEI ASUNTO: RESPUESTA A SOLICITUD DE CONCEPTO"" 
*15/07/2024-OJ-00527-24: ""REFERENCIA: INHABILIDAD SOBREVINIENTE SEÑOR LUIS LEONARDO VERGARA ARANGUREN ASUNTO: RESPUESTA A SOLICITUD DE CONCEPTO"" 
*17/07/2024-OJ-00555-24: ""REFERENCIA: Proyecto de Acuerdo “Por medio del cual se adopta la Política Institucional de Comunicaciones de la Universidad Distrital Francisco José de Caldas” ASUNTO: Remisión de concepto de viabilidad jurídica"" 
*17/07/2024-OJ-00560-24: ""Referencia: Concepto Jurídico Asunto: Acuerdo “Por el cual se establecen y complementan los criterios para la asignación de Puntos Salariales y de Bonificación para los docentes de Carrera de la Universidad Distrital Francisco José de Caldas, establecidos en el Decreto 1279 de 2002” 
*23/07/2024-OJ-00599-24: ""REFERENCIA: Incompatibilidad aspirante a representante de los exrectores ante el CSU ASUNTO: Respuesta a solicitud de concepto""
*29/07/2024-OJ-00625-24: ""Asunto: Concepto Jurídico sobre devolución de matrícula – Caso estudiante LENIN FABIÁN QUINTERO MORA."" 
*08/08/2024-OJ-00663-24: ""Asunto: Consulta sobre responsabilidades y deberes por parte de la Universidad o empleador en la solicitud y ejecución de las evaluaciones médico ocupacionales para el caso de docentes de vinculación especial. "" 
*08/08/2024-OJ-00664-24: Asunto: Concepto Jurídico cursos intersemestrales - ""Proceso Devolución Cursos Intersemestrales 2023. 
*08/08/2024-OJ-00665-24: ""Asunto: Concepto sobre descuento de egresado correspondiente al 30% de que trata el art. 44 del Acuerdo 004 de 2006 proferido por el Consejo Superior Universitario."" 
*08/08/2024-OJ-00666-24:Referencia: Respuesta a consulta caso pensión Alberto Murillo 
*15/08/2024-OJ-00700-24: Referencia: Concepto – Vigencia Acuerdo N.º 002 de abril 09 de 2002 «Por el cual se crea el Fondo de Publicaciones y se define el Proyecto de Política Editorial de la Universidad Distrital Francisco José de Caldas» 
*15/08/2024-OJ-00702-24: REFERENCIA: Descarga de horas docentes directivos sindicales del SIPRUD ASUNTO:| Respuesta a solicitud de consulta
*16/08/2024-OJ-00708-24: Asunto: Solicitud de Alcance a requerimiento de Concepto Jurídico sobre aceptación de títulos en concurso docente 
*30/08/2024-OJ-00742-24: Referencia: Concepto – Convalidación De Títulos En Concurso Docente 
*03/09/2024-OJ-00752-24: Ref: Concepto jurídico respecto a disfrute de Año Sabático y docencia por hora catedra. 
*12/09/2024-OJ-00810-24: REFERENCIA: Proyectos curriculares de pregrado en Tecnología en Mecatrónica Industrial e Ingeniería Mecatrónica ASUNTO: Respuesta a solicitud de concepto de viabilidad jurídica 
*13/09/2024-OJ-00817-24: REFERENCIA: Maestría Estudios Educativos Afrocolombianos y Afro latinoamericanos del Instituto para la Pedagogía, la Paz y el Conflicto Urbano ASUNTO: Respuesta a solicitud de concepto de viabilidad jurídica. Alcance OJ 938 del 30 de octubre de 2023 
*30/09/2024-OJ-00868-24: REFERENCIA: Mecanismos de subvención de docentes en el Proyecto TransMigrArts ASUNTO: Respuesta a solicitud de concepto"</t>
  </si>
  <si>
    <t>Garantizar la divulgación de toda información pública generada por la universidad; así como el control de la información pública clasificada y reservada que maneja la institución.</t>
  </si>
  <si>
    <t>Intervenir archivísticamente (archivo físico) y creación de un sistema que administre en carpetas compartidas (archivo digital) el archivo de gestión de la Oficina Asesora Jurídica, de acuerdo a las TRD y las normas vigentes.</t>
  </si>
  <si>
    <t xml:space="preserve">Documentación del archivo organizada, depurada y digitalizada </t>
  </si>
  <si>
    <t xml:space="preserve">(Expedientes archivísticos organizados, depurados y digitalizados / Total expedientes archivísticos de 2024)*100 </t>
  </si>
  <si>
    <t>Durante el 1er trimestre de la vigencia 2024, esta Oficina Asesora Jurídica emitió: Solicitud de información : 
TREINTA Y CUATRO (34), Actos administrativos: TRECE (13), 
Acuerdos de pago SEIS (6), Bono pensional  DOS (2), 
Cobros coactivos NUEVE (9), 
Comités SEIS (6),
Contratación UNO (1), 
Cumplimientos de fallo UNO (1), 
Demandas DOS (2),
Derechos de petición CATORCE (14), 
Temas docentes UNO (1), 
Fallos UNO (1), 
Incumplimientos contractuales CUATRO (4), 
Peticiones DOS (2), 
Planes de mejoramiento UNO (1), 
Puntos docentes DOS (2),
Resolución docentes UNO (1), 
Sindicato CUATRO (4), 
Tutelas CUATRO (4), 
Conceptos TRECE (13)</t>
  </si>
  <si>
    <t>Durante el 2do trimestre de la vigencia 2024, esta Oficina Asesora Jurídica emitió: 
* Solicitud de información : SETENTA Y CUATRO (74), 
* Actos administrativos: CINCUENTA Y SIETE (57), 
* Acuerdos de pago TRES (3), 
* Bono pensional  SIETE (7), 
* Cobros coactivos DIEZ (10),
* Comités CINCO (5),
* Contratación TRES (3),
* Cumplimientos de fallo DOS (2),
* Demandas CINCO (5),
* Derechos de petición VEINTICINCO (25),
* Temas docentes CERO (0),
* Fallos DOS (2),
* Incumplimientos contractuales TRES (3),
* Peticiones TRES (3),
* Planes de mejoramiento UNO (1),
* Puntos docentes UNO (1),
* Resolución docentes CERO (0),
* Sindicato UNO (1),
* Tutelas CERO (0),
* Conceptos CATORCE (14)</t>
  </si>
  <si>
    <t>Durante el TERCER trimestre de la vigencia 2024, esta Oficina Asesora Jurídica emitió:
Solicitud de información : ciento cincuenta y tres (153)
Actos administrativos: sesenta y ocho (68)
Acuerdos de pago TRES (3)
Bono pensional  cinco (5)
Cobros coactivos diecisiete (17)
Comités Cuatro (4)
Contratación cinco (5)
Cumplimientos de fallo DOS (2)
Demandas uno (1)
Derechos de petición VEINTI CINCO (25)
Temas docentes CERO (0)
Fallos cinco (5)
Incumplimientos contractuales seis (6)
Peticiones TRES (3)
Planes de mejoramiento tres (3)
Puntos docentes tres (3)
Resolución docentes CERO (0)
Sindicato cero (0)
Tutelas CERO (0)
Conceptos diecinueve (19)</t>
  </si>
  <si>
    <t>Tramitar de manera oportuna las acciones relacionadas con la gestión administrativa de la Oficina Asesora Jurídica</t>
  </si>
  <si>
    <t>Respuesta a Requerimientos
Planes de Mejoramiento
Respuesta oportuna de requerimientos</t>
  </si>
  <si>
    <t>(Requerimientos atendidos oportunamente / Requerimientos recibidos)*100</t>
  </si>
  <si>
    <t>Durante el 1er trimestre de la vigencia 2024, esta Oficina Asesora Jurídica emitió:
ASUNTO: Respuesta a Solicitud de Información – OCI-0044-2024 IE 584"                                                                                                                                                                          
*12/02/2024-OJ–00065–24 : Respuesta a solicitud de Información Oficio OCID-655 – Expediente TD-016-2023.                                                                  
*26/02/2024-OJ-00099-24: Actualización Resolución 174 del 17 de junio de 2020 - Comité para la Equidad de Género de la Universidad Distrital Francisco José de Caldas                                                                                        
*26/02/2024-OJ–00102-24: Respuesta a solicitud de información procesos de cobro coactivo Colpensiones.                                                         
*27/02/2024-OJ-00107-24:Radicado 2024-EE0706675 de la Personería de Bogotá Referencia: Solicitud Información puntos 2 y 4                              
*27/02/2024-OJ–00109-24:OFICIO TALENTO HUMANO REQUERIMIENTO JUZGADO 31 LABORAL LUCINDA MOTTA                                      
*27/02/2024-OJ-00114-24: Información Proceso de Cobro No. 2021_1300768 – liquidación certificada de deuda No. AP-00946322 del 24 de mayo de 2023 por concepto de aportes pensionales.                                                    
*22/02/2024-OJ-00071-24 : Solicitud de insumos para la defensa judicial de la Universidad – CONTESTACIÓN DEMANDA - ORDINARIO LABORAL No. 11001-31-05- 035-2023-00362-00, accionante MARIA ODALINDA ORDUÑA DE MENDEZ C.C. 41.446.964.                                                          
*27/02/2024-OJ–00110-24: Requerimiento de pruebas por parte del Juzgado 62 Administrativo de Bogotá, en la acción de reparación directa iniciada por Néstor Julio Galvis Cañón identificado con cedula de ciudadanía número 19.411.383                                                                            
*01/03/2024-OJ-00117-24: Urgente. Solicitud información REF. Proceso de Responsabilidad Fiscal No. 170000-013-21                                                  
*01/03/2024-OJ-00118-24: Urgente. Solicitud información REF. Proceso de Responsabilidad Fiscal No. 170000-013-21                                                  
*01/03/2024-OJ-00119-24: Urgente. Solicitud información REF. Proceso de Responsabilidad Fiscal No. 170000-013-21                                                  
*04/03/2024-OJ-00127-24: TRASLADO SOLICITUD DE INFORMACIÓN - VISITA DMINISTRATIVA 05 AUD. COD 22 PAD 2024                                            
*29/02/2024-OJ-00143-24: Solicitud de insumos para la defensa judicial de la Universidad – CONTESTACION DE DEMANDAS - ORDINARIO LABORAL No. 11001-31-05-012-2018-00398-00, accionante AMAYA JIMENEZ JORGE ALEXANDER C.C. N° 80204778.                                                                             
*06/03/2024-OJ-00145-24: SOLICITUD DE INSUMOS PARA FICHA TÉCNICA COMITÉ DE CONCILIACIÓN – CONCILIACIÓN E-2024-036612 PROCURADURÍA 85 JUDICIAL I ADMINISTRATIVA BOGOTÁ – CONVOCANTE JENNER ALONSO TOBAR TORRES C.C. No. 1.032.393.628                                
*06/03/2024-OJ-00147-24: Solicitud de insumos para la defensa judicial de la Universidad – SOLICITUD DE INFORMACION - ORDINARIO LABORAL No. 11001-31-05-022-2018- 00543-00, accionantes HERNANDO BRICENO CARDENAS, MARIA VICTORIA GALINDO DE SABOYA, MARINA VELOZA DE RUIZ, LUCAS EFRAIN MORALES GUZMAN, GUSTAVO PEÑA PERDOMO, BLANCA LUCY UMAÑA CEBALLOS, HECTOR ARMANDO SANCHEZ HERNANDEZ, MARIA TRINIDAD CARO, HECTOR ALVAREZ CAMACHO, MIGUEL CARRILLO, JAIRO EDILBERTO RODRIGUEZ MERCHAN, JAIME RUIZ RICO, JAIME RUIZ RICO, BLANCA ALICIA BERNAL DE MERCHAN e INOCENCIO EUCLIDES CORTES ROBLES.                                                              *07/03/2024-OJ-00149-24: RESPUESTA SOLICITUD DE INFORMACIÓN – PROCESO DE RESPONSABILIDAD FISCAL 170000-0131-21.                               
*07/03/2024-OJ-00150-24: Solicitud citación diligencia.                                
*07/03/2024-OJ-00151-24: Radicado No. 2024-EE-070705 Referencia: Segundo requerimiento con radicado No. 2024-ER-0123782                         
*11/03/2024-OJ-00156-24: Solicitud de insumos para la defensa judicial de la Universidad – CONTESTACIÓN DEMANDA - NULIDAD Y RESTABLECIMIENTO DEL DERECHO No. 11001334205220230009500, accionante MARITZA RICHOUX LAVERDE.                                                          *12/03/2024-OJ-00157-24: Comunicación sentencias de primera y segunda instancia proferidas en la acción de Nulidad iniciada por Alfonso Forero contra la Universidad Distrital Francisco José de Caldas                     
*14/03/2024-OJ-00164-24: Oficio No. 49 AFG 22 – UDFJC_PAD_2024 ASUNTO: Respuesta a requerimiento de información                                       
*14/03/2024-OJ-00165-24: Solicitud de insumos para la defensa judicial de la Universidad – REQUIERE POR SEGUNDA VEZ PRUEBA DE OFICIO – NULIDAD Y RESTABLECIMIENTO DEL DERECHO No. 11001333502820230005600, accionante GERMAN EDUARDO VARGAS ZAPATA C.C. No. 79.434.860.                                                                                 
*15/03/2024-OJ-00166-24: : Solicitud certificado nómina del profesor Wilman Enrique Navarro Mejía                                                                            
*18/03/2024-OJ-000168-24: Solicitud de insumos para la defensa judicial de la Universidad – EXPEDIENTE ADMINISTATIVO – NULIDAD Y RESTABLECIMIENTO DEL DERECHO No. 110013335013202300301, accionante ZULAY ANDREA SUÁREZ VALENZUELA C.C. No. 1.014.253.761      
*18/03/2024-OJ-00169-24: SOLICITUD DE INSUMOS PARA LA DEFENSA JUDICIAL DE LA UNIVERSIDAD – INFORMACIÓN DE PAGO - RESOLUCIÓN No. 659 del 5 de diciembre de 2023, "Por medio de la cual se da cumplimiento a la sentencia de segunda instancia proferida el 3 de marzo de 2022 por el CONSEJO DE ESTADO SALA DE LO CONTENCIOSO ADMINISTRATIVO SECCIÓN SEGUNDA SUBSECCIÓN A, dentro del proceso de Nulidad y Restablecimiento del Derecho con Radicado 25000-23-42-000-2013-00110-00." - ODALIS MARÍA SÁNCHEZ ROMERO.                           
*15/03/2024-OJ-00173-24: Respuesta a solicitud información seguimiento SIPROJ.                                                                                                                      
*19/03/2024-OJ-00178-24: DERECHO DE PETICIÓN Y SEGUNDO REQUERIMIENTO DE CUMPLIMENTO SENTENCIA EJECUTIVA – EJECUTIVO No. 25000234200020140414902 (11001333501120140047800), accionante JORGE ENRIQUE HERNÁNDEZ ALONSO C.C. No. 17.026.701.             
*22/03/2024-OJ-00186-24: Respuesta a solicitud de información proceso de responsabilidad fiscal 170100- 0008-19 Contraloría de Bogotá. Oficio 170100-06726                                                                                                              
*21/03/2024-OJ-00184-24:Respuesta a solicitud Información – Oficio No. 57 Auditoría Financiera y de Gestión No. 22 UDFJC, PD 2024.                            
*08/03/2024-OJ-00152-24:Oficio No. 47 AFG 22 – UDFJC_PAD_2024 ASUNTO: Respuesta a requerimiento de información</t>
  </si>
  <si>
    <t xml:space="preserve">Durante el 2do trimestre de la vigencia 2024, esta Oficina Asesora Jurídica emitió:       SOLICITUD DE INFORMACIÓN: SETENTA Y CINCO (75) de la presente anualidad                                                   
* 03/04/2024-OJ-00214-24: Respuesta a solicitud de informe sobre demandas por contrato realidad para CSU
* 03/04/2024-OJ-00216-24: Contrato de Prestación de Servicios 1618 de 2021 ASUNTO: Solicitud de información
* 03/04/2024-OJ-00217-24: Respuesta a Consulta Jurídica.                                                               
* 04/04/2024-OJ-00219-24: Naturaleza de los cargos de Coordinadores del Sistema de Gestión Ambiental (SGA) y de Investigaciones de Facultad ASUNTO: Respuesta a consulta                                                                                  
* 08/04/2024- OJ-00221-24: Respuesta de información de base de datos procesos disciplinarios en fase juzgamiento                                                                                                                                            
* 08/04/2024-OJ-00223-24: Solicitud de insumos para la defensa judicial de la Universidad – SOLICITUD DE CONCILIACIÓN E-2024-176826 – REINER JAIRO ANDRES KOPP ROJAS C.C. 80.767.681.                            
* 02/04/2024-OJ-00226 -24: SOLICITUD DE INSUMOS - CONCILIACIÓN PROCURADURIA - HUMBERTO SUANCHA                                                            
* 09/04/2024-OJ-00230-24: ORDEN JUDICIAL REQUERIERE SO PENA DE SANCIÓN – REQUIERE PRUEBA DE OFICIO – NULIDAD Y RESTABLECIMIENTO DEL DERECHO No. 11001-33-35-007-2022-00339-00, accionante JOSÉ ALFREDO ARROYO, identificado C.C. No. 19.387.861                                                                                                                    * 09/04/2024-OJ-00233-24: Respuesta Oficio N.º 64 AFG N.º 22 – UDFJC PAD 2024. Solicitud de información de intereses, sanciones y multas  
* 09/04/2024-OJ-00234-24: CUENTA DE COBRO Y SOLICITUD DE CUMPLIMIENTO DE SENTENCIA ACCION DE NULIDAD Y RESTABLECIMIENTO DEL DERECHO INICIADA POR SANDRA PATRICIA FONSECA HEREDIA RADICADO 11001334205120210000100.                               
* 09/04/2024-OJ-00235-24: REITERACIÒN DE CUMPLIMENTO SENTENCIA ACCIÒN DE NULIDAD Y RESTABLECIMIENTO DEL DERECHO RADICADO (11001333501620180005600), ACCIONANTE EUCLIDES ALFREDO SARMIENTO BOADA                                                                    
* 09/04/2024-OJ-00240-24: Alcance Respuesta Oficio N.º 64 AFG N.º 22 – UDFJC PAD 2024. Solicitud de informaciónde intereses, sanciones y multas   
* 10/04/2024-OJ-00241-24: SOLICITUD DE INSUMOS CONTESTACIÓN DEMANDA – PROCESO ORDINARIO LABORAL – JUZGADO OCTAVO LABORAL DEL CIRCUITO DE BOGOTÁ D.C. – 11001310500820210016600 – DEMANDANTE JAVIER ARTURO RODRIGUEZ C.C. 79.723.361 - DEMANDADOS CONSORCIO PARQUE RINCON SUBA – IDRD – INTERVENTORIA IDEXUD UNIVERSIDAD DISTRITAL FRANCISCO JOSE DE CALDAS.                                                                                                                              
* 10/04/2024-OJ-00242-24: Solicitud de pruebas Proceso de Responsabilidad Fiscal No. URFRPRF-082-2019 Departamento de Córdoba.                     
* 10/04/2024-OJ-00243-24: Solicitud de pruebas Proceso de Responsabilidad Fiscal No. URFR-PRF-082- 2019 Departamento de Córdoba.                                                                          
* 08/04/2024-OJ-00245-24: Solicitud de pruebas Proceso de Responsabilidad Fiscal No. URFR-PRF-082- 2019 Departamento de Córdoba.                                                                                                                            
* 15/04/2024-OJ-00254-24: Respuesta solicitud información “Contrato de Interventoría No. 001-2016” 
* 15/04/2024-OJ-00255-24: Respuesta a solicitud de información de cumplimiento de sentencias judiciales.                                                                                 
* 15/04/2024-OJ-00256-24: Proyección respuesta - CASO PERSONERIA                                 
* 16/04/2024-OJ-00260-24: SOLICITUD - P. JHON HELVER BELLO                                     
* 16/04/2024-OJ-00262-24: Informe trimestral seguimiento del Nuevo Marco Normativo Contable – NMNC – Primer Trimestre 2024                                      
* 16/04/2024-OJ-00263-24: Respuesta a solicitud de información Exp. 269256-22 – Auto Apertura Investigación 734 de 2023                                                                         
* 23/04/2024-OJ-00283-24: Alcance a respuesta a requerimiento de información                                                                                                                                
* 29/04/2024-OJ-00289-24: Respuesta a Oficio No. 2022-02279-JEGP
* 29/04/2024-OJ-00290-24: REQUERIMIENTO DEL TRIBUNAL ADMINISTRATIVO DE CUNDINAMARCA EN EL PROCESO EJECUTIVO 25000-23-42-000-2023- 00178-00 – DEMANDANTE ODALIS MARÍA SÁNCHEZ ROMERODEMANDADO UNIVERSIDAD DISTRITAL FRANCISCO JOSÉ DE CALDAS.
* 29/04/2024-OJ-00292-24: Remisión de insumos respuesta consolidada requerimiento Contraloría General                                                                                      
* 02/05/2024-OJ-0029-24: Solicitud de insumos para la defensa judicial de la Universidad – EXPEDIENTE ADMINISTATIVO – NULIDAD Y RESTABLECIMIENTO DEL DERECHO No. 11001-33-42-056-2023- 00252-00, accionante BLANCA MYRIAM VELANDIA DURÁN C.C. 38.242.509
* 02/05/2024-OJ-00295-24: Solicitud de insumos para la defensa judicial de la Universidad para contestación de demanda en la acción nulidad y restablecimiento del derecho iniciada por María Briseida Sepúlveda Comezaquira - Demandado Universidad Distrital Francisco José de Caldas y Municipio de Madrid con radicado 2023-00070-00                                                                                                                                         
* 02/05/2024-OJ-00296-24: Solicitud de insumos para la defensa judicial de la Universidad Distrital Francisco José de Caldas – en la contestación llamamiento en garantía en la acción de controversias contractuales - Demandante Consorcio PFA31 Barranca- A3 Internacional Marina S.A.S- Carlos Alberto González Camargo -Vidal Cotes Arquitectos Ingenieros S.A.S Hoy Constructora TY G - Demandado Agencia Logística de las Fuerzas Militares - Llamados en Garantía Universidad Distrital Francisco José de Caldas Ecopetrol S.A Consorcio San Gabriel – Radicado 680813333001-2021-00182-00.                                                                                                       * 02/05/2024-OJ-00297-24: Solicitud de insumos para la defensa judicial de la Universidad Distrital Francisco José de Caldas contestación de demanda en la acción nulidad y Restablecimiento del Derecho - Demandante Administradora Colombiana de Pensiones Colpensiones - Demandado Abraham Hadra Sauda - Vinculado Universidad Distrital Francisco José de Caldas - Radicado 25000-23-25-000-2018-00810-00.                                                                                                                                                                                           
* 02/05/2024-OJ-00300-24: Solicitud de insumos para la defensa judicial de la Universidad – EXPEDIENTE ADMINISTATIVO – NULIDAD Y RESTABLECIMIENTO DEL DERECHO No. 11001-33-42-056-2023- 00469-00, accionante ANDREA CAROLINA SÁNCHEZ CASTILLO C.C. 52.272.586                                                                                                                                                                                                                                                                                                         
* 02/05/2024-OJ-00302-24:Solicitud de insumos para la defensa judicial de la Universidad – EXPEDIENTE ADMINISTATIVO – NULIDAD Y RESTABLECIMIENTO DEL DERECHO No. 11001333502320240003400, accionante ALEXANDRA DE DIEGO PALENCIA C.C. 52.420.706
* 02/05/2024- OJ-00303-24:  SOLICITUD DE INSUMOS PARA FICHA TÉCNICA COMITÉ DE CONCILIACIÓN – CONCILIACIÓN E-2024-0235306 PROCURADURÍA 196 JUDICIAL I PARA ASUNTOS ADMINISTRATIVOS – CONVOCANTE FREDY ALEXANDER CERTAÍN                                  
* 02/05/2024- OJ-00304-24: Solicitud de insumos para la defensa judicial de la Universidad – SOLICITUD DE CONCILIACIÓN E-2024-235306 – FREDY ALEXANDER CERTAÍN CC 1.022.352.453 
* 06/05/2024-OJ-00309-24: Solicitud de Información compromiso adquirido audiencia inicial trámite por presunto incumplimiento                                                                                                                                             
* 07/05/2024-OJ-00323-24: Asunto: Solicitud Información 1 1 0 0 1 6 0 0 0 0 4 9 2 0 2 4 4 8 0 3 7                                                                                                                                  
 * 14/05/2024-OJ-00328-24: : Alcance oficio OJ 323 del 7 de mayo de 2024. Ref: Solicitud Información 1 1 0 0 1 6 0 0 0 0 4 9 2 0 2 4 4 8 0 3 7                                                                                                                                                                                                                                        
* 14/05/2024-OJ-00330-24: Respuesta solicitud información caso cobro persuasivo YENNY ALEXANDRA BARRERA                                                                                                  
* 14/05/2024-OJ-00331-24: Solicitud de información y documentación
* 14/05/2024-OJ-00332-24: Solicitud de información y documentación                                                                                                                          
* 16/05/2024-OJ-00334-24: NULIDAD Y RESTABLECIMIENTO DEL DERECHO No. 11001334204820220002900, accionante CLAUDIA SANCHEZ ORJUELA accionado UNIVERSIDAD DISTRITAL FRANCISCO JOSE DE CALDAS seguido en el JUZGADO CUARENTA Y OCHO ADMINSITRATIVO DE BOGOTÁ D.C                                    
* 16/04/2024-OJ-00336-24: Asunto: Radicado No. 2024-ER-0197239 Referencia: Requerimiento con Radicado No. 2024-EE-127694
* 17/05/2024-OJ-00338-24: SOLICITUD DE INSUMOS AUTO ABRE PRUEBAS – NULIDAD Y RESTABLECIMIENTO DEL DERECHO – TRIBUNAL ADMINISTRATIVO DE CUNDINAMARCA – 25000232500020070014501 – demandante UNIVERSIDAD DISTRITAL FRAN-CISCO JOSE DE CALDAS - demandado JOSE ALBERTO PONTON RODRIGUEZ.
* 05/06/2024-OJ-00339-24: Solicitud acompañamiento asuntos de violencias basadas en género                                                                                                                                                                         
* 22/05/2024-OJ-00353-24: Información sobre solicitudes de revisión                               
* 24/05/2024-OJ-00358-24:Respuesta a solicitud información PROCESO DE RESPONSABILIDAD FISCAL No. 170100-0238-19
* 27/05/2024-OJ-00363-24:Respuesta a solicitud de información                                                                                                     
* 28/05/2024-OJ-00365-24: SOLICITUD DE INSUMOS CONTESTACIÓN DEMANDA Y MEDIDAS CAUTELARES – NULIDAD Y RESTABLECIMIENTO DEL DERECHO - JUZGADO 55 ADMINISTRATIVO DEL CIRCUITO JUDICIAL DE BOGOTÁ SECCIÓN SEGUNDA - 11001334205520240003100– demandante ADMINISTRADORA COLOMBIANA DE PENSIONES – COLPENSIONES demandado JORGE ELIECER JOSÉ PABLO NIÑO CRUZ litisconsorte UNIVERSIDAD DISTRITAL FRANCISCO JOSE DE CALDAS.                                                                      
* 30/05/2024-OJ-00384-24:URGENTE - Solicitud información cobro persuasivo caso CARLOS EDUARDO LONDOÑO SATIZABAL CC 5943808.
* 31/05/2024-OJ-00385-24:Respuesta a Solicitud de Información – OCI-409-2024 – Soportes Acciones                                                                        
* 04/06/2024-OJ-00389-24:Solicitud de insumos para iniciar demanda de nulidad y restablecimiento contra las resoluciones 00637 del 9 de febrero de 2024 “Por la cual se liquidan oficialmente obligaciones correspondientes a cuotas partes pensionales a cargo de la Universidad Distrital Francisco José de Caldas” y No 01386 del 25 de abril del 2024 “Por la cual se resuelve un recurso de reposición y se confirma la Resolución No 00367 del 09 de febrero de 2024 de un Cobro persuasivo de cuotas partes pensionales”        
  * 05/06/2024-OJ-00401-24: ANUNCIO SEGUIMIENTO A PLANES DE MEJORAMIENTO INTERNO Y EXTERNO. ASUNTO: Solicitud de Información – OCI-0407 IE 8168 – Soportes Acciones                                                                                                                                                         
* 05/06/2024-OJ-00402-24: ANUNCIO SEGUIMIENTO A PLANES DE MEJORAMIENTO INTERNO Y EXTERNO. ASUNTO: Solicitud de Información – OCI-0407 IE 8168 – Soportes Acciones                                                                                                                                                
* 05/06/2024-OJ-00403-24: Solicitud certificación de no existencia o insuficiencia de personal en la planta de la universidad                                                              
* 05/06/2024-OJ-00404-24: Remisión constancia saldo abril 30 de 2024 por concepto de depósitos judiciales 
* 06/06/2024-OJ-00408-24: Remisión copia de Contratos Comisiones de Estudio – Respuesta oficio SG-772- 2023 IE 
* 07/06/2024-OJ-00414-24: Solicitud de insumos para la defensa judicial de la Universidad Distrital Francisco José de Caldas – en la solicitud de conciliación extrajudicial presentada por Mónica Bibiana Suárez Orjuela, identificada con C.C. 52.265.548                                                                                                                                                                                                                                   * 07/06/2024OJ-00415-24: Reiteración Oficios OJ-01085 del 4 de diciembre de 2023 y Oficio OJ – 00144- 2024 del 6 de marzo de 2024 solicitud de expedición de CDP (COSTAS) en la acción ejecutiva iniciada por Lucinda Motta Barreto identificada con cédula de ciudadanía número 28.755.948 con radicado 11001310503120230002400.                                                                      
* 11/06/2024-OJ-00423-24:Rechazo facturas de IVA primer bimestre año 2024 ASUNTO: Solicitud de insumos                                                                                     
* 11/06/2024-OJ-00425-24: Solicitud de certificación en la que se indique los periodos de vacaciones otorgados a los empleados de la institución, así mismo, las interrupciones de los periodos académicos dentro de los periodos del 2019 al 2022 requerida por el Juzgado 67 Administrativo de Bogotá, en la acción de nulidad y restablecimiento iniciada por Manuel Fernando Gutiérrez.                                                                                                         
* 12/06/2024-OJ-00427-24: Solicitud de información de pagos realizados por la señora ADELMA ISABEL AVILA DORIA identificada con cédula de ciudadanía No. 51.727.776 según Acta de Acuerdo de pago suscrito ante la Notaria No. 19 de Bogotá el día 5 de julio de 2022.                                                                                                       * 12/06/2024-OJ-00431-24: Solicitud acompañamiento segunda fecha - asuntos de violencias basadas en género.                                                                                                                                                                                                     
* 13/06/2024-OJ-00434-24: SOLICITUD COMUNICACIÓN DE SENTENCIAS DE TUTELA Y PROCESOS JUDICIALES.                                                                                                                                                                                                                                     
* 14/06/2024-OJ-00436-24: : Remisión respuestas Procuraduría General de la Nación                                                                                                                                                                                                                                                                                           
* 18/06/2024-OJ-00444-24: ASUNTO: Solicitud certificado de hora de envío                          
* 21/06/2024-OJ-00450-24: Consulta sobre continuidad docentes TCO Vinculación Especial.                                                                                                                                                          
* 21/06/2024- OJ-00452-24: Solicitud de insumos para la defensa judicial de la Universidad – EXPEDIENTE ADMINISTATIVO Y CERTIFICACIÓN DE CONTRATOS – NULIDAD Y RESTABLECIMIENTO DEL DERECHO No. 11001-33-35-017-2023-00409-00, accionante YOLANDA MYRIAM ARTEAGA SICHACÁ C.C. No. 51.624.156                                                                                                                                                             
* 24/06/2024-OJ-00455-24: Oficio OCI-456-2024 (PRF 170110-15-22) ASUNTO: Respuesta a requerimiento de información                                                                                 
* 24/06/2024-OJ-00456-24:ASUNTO: Respuesta a consulta “Urgente. Asesoría sobre caso grave” 
* 24/05/2024-OJ-00457-24: Remisión oficios contraloría – decreto de embargos con radicados 2-2024-01466 de fecha 2024-01-25 – EUSEBIO ANTONIO RANGEL ROA; JAVIER MOSQUERA SUAREZ; CAMILO ANDRES BUSTOS PARRA; EDUARDO ARNULFO PINILLA RIVEROS; LUIS ALVARO GALLARDO ERASO; YHONNY ALEXANDER URIBE OCHOA; REFERENCIA: “Reiteración del oficio con numero de radicado 2-2024-01468 de fecha 2024-01-25 dentro del proceso de responsabilidad fiscal 170100-53-20”                                                                                                                                                
* 25/06/2024-OJ-00461-24: Asunto: Solicitud aclaración y remisión de insumos cobro de cuotas partes                                                                                                          
* 27/06/2024-OJ-00466-24: REQUERIMIENTO DE PRUEBAS DEL JUZGADO DOCE ADMINISTRATIVO DE ORALIDAD DE BOGOTÁ EN LA ACCIÓN DE NULIDAD Y RESTABLECIMIENTO 11001-33-35-012-2020-00348-00 INICIADA POR GUSTAVO ADOLFO HIGUERA.                                                                                                                                                        * 27/06/2024-OJ-00467-24: REQUERIMIENTO DE PRUEBAS DEL JUZGADO DOCE ADMINISTRATIVO DE ORALIDAD DE BOGOTÁ EN LA ACCIÓN DE NULIDAD Y RESTABLECIMIENTO 11001-33-35-012-2020-00348-00                                                  
* 27/06/2024-OJ-00469-24: ASUNTO: Solicitud de información                                                                                                                                                                                                                                                                
* 27/06/2024-OJ-00471-24: Asunto: SOLICITUD DE INSUMOS PARA LA DEFENSA JUDICIAL DE LA UNIVERSIDAD – ESTADO DE CUENTA DE LAS OBLIGACIONES DE PRÉSTAMOS DE VIVIENDA LUZ ÁNGELA SEGURA CC 53.003.800 Y MARTHA SANDOVAL CC 21075935. </t>
  </si>
  <si>
    <t>"Durante el 3er trimestre de la vigencia 2024, esta Oficina Asesora Jurídica emitió:  
SOLICITUD DE INFORMACIÓN: CIENTO CINCUENTA Y CUATRO (154) de la presente anualidad
*02/07/2024-OJ-00475-24: REFERENCIA: Personería Delegada para los Sectores de Educación y Cultura, Recreación y Deporte ASUNTO: Respuesta a solicitud de información                              
*03/07/2024-OJ-00479-24: Asunto: Solicitud Información 1 1 0 0 1 6 0 0 0 0 5 0 2 0 2 1 5 8 5 8 8                                                                                                                                                                                                           
*03/07/2024-OJ-00480-24: Referencia: Radicado 442477-2024- Personería de Bogotá, D.C-Solicitud de información                                                                                                                                             
*04/07/2024-OJ-00483-24: Referencia: Radicado 459801-2024- Personería de Bogotá, D.C-Solicitud de información                                                                                                                                                   
*04/07/2024-OJ-00487-24: Referencia: Radicado 459801-2024- Personería de Bogotá, D.C-Solicitud de información                                                                                                                                
*08/07/2024-OJ-00501-24: Diligencia de versiones libres PRF-801112-2021-39741. UNIVERSIDAD DISTRITAL ASUNTO: Entrega Información Convenio 545 de 2023- celebrado entre la Gobernación de Córdoba y la Universidad Distrital Francisco José de Caldas.                                                                                                                                                                                                                                                                                      *09/07/2024-OJ-00505-24: Referencia: Radicado 405236-2023- Personería de Bogotá, D.C-Solicitud de información
*09/07/2024-OJ-00507-24: Referencia: Radicado 46328-2024- Personería de Bogotá, D.C-Solicitud de información                                                                                                                                                              
*10/07/2024-OJ-00513-24: Informe trimestral seguimiento del Nuevo Marco Normativo Contable – NMNC – Segundo Trimestre 2024                                                                                                                                                                                                                                                               
*10/07/2024-OJ-00509-24: REITERACIÓN SOLICITUD DE INSUMOS AUTO ABRE PRUEBAS – NULIDAD Y RESTABLECIMIENTO DEL DERECHO – TRIBUNAL ADMINISTRATIVO DE CUNDINAMARCA – 25000232500020070014501 – demandante UNIVERSIDAD DISTRITAL FRANCISCO JOSE DE CALDAS - demandado JOSE ALBERTO PONTON RODRIGUEZ.                                                                                    
*11/07/2024-OJ-00516-24: ASUNTO: Respuesta a su solicitud Información – Oficio No. 01 Auditoría de Cumplimiento No. 30 UDFJC                                                                                                                        
*15/07/2024-OJ-00524-24: REFERENCIA: Solicitud Información – Oficio No. 01 Auditoría de Cumplimiento No. 27 UDFJC. ASUNTO: Solicitud de Información – OCI-0521-2024IE10197 – CPS Representación Judicial 
*16/07/2024-OJ-00537-24: SOLICITUD DE INSUMOS PARA ANÁLISIS JURÍDICO SOBRE CONTINUIDAD EN RECURSO DE APELACIÓN DE SENTENCIA. Referencia: NULIDAD Y RESTABLECIMIENTO DEL DERECHO No. 11001333502620200038200, accionante ALFREDO ARDILA GODOY Y OTROS accionado UNIVERSIDAD DISTRITAL FRANCISCO JOSÉ DE CALDAS seguido en el JUZGADO VEINTISEIS ADMINISTRATIVO DEL CIRCUITO DE BOGOTA.                             
*15/07/2024-OJ-00536-24: Referencia: Radicado 45887-2024- Personería de Bogotá, D.C-Solicitud de información                                                                               
*16/07/2024-OJ-00546-24: Asunto: Respuesta a SG -620-2024 - Plan Anual de Auditorías (PAA) 2024                                                                                                      
*09/07/2024-OJ-00503-24: Referencia: Radicado 405236-2023- Personería de Bogotá, D.C-Solicitud de información – Certificación de la hoja de vida                                                                                                                                                                                      
*16/07/2024-OJ-00550-24: ASUNTO: RESPUESTA RECURSO DE REPOSICIÓN CONTRA OJ-00189-24                                                                                                                                                                    
*16/07/2024-OJ-00553-24: ""Referencia: Radicado 23001233300020180057100 - TRIBUNAL ADMINISTRATIVO DE CORDOBA SECRETARIA- OFICIO NBV-2024-106 - Solicitud de información""                                               
*16/07/2024-OJ-00551-24: ASUNTO: RESPUESTA RECURSO DE REPOSICIÓN CONTRA OJ – 00417 – 24 DEL 7 DE JUNIO DE 2024
*16/07/2024-OJ-00554-24: ASUNTO: RESPUESTA RECURSO DE REPOSICIÓN CONTRA OJ – 00418 – 24 DEL 7 DE JUNIO DE 2024                            
*17/07/2024-OJ-00556-24: Reiteración Oficios OJ-00415 del 07 de junio de 2024, OJ-01085 del 4 de diciembre de 2023 y Oficio OJ – 00144-2024 del 6 de marzo de 2024 solicitud de expedición de CDP (COSTAS) en la acción ejecutiva iniciada por Lucinda Motta Barreto identificada con cédula de ciudadanía número 28.755.948 con radicado 11001310503120230002400.                                                                                         
*10/07/2024-OJ-00510-24: Referencia: Practica de Pruebas Proceso de Responsabilidad Fiscal No. 170100-0074-23  
*15/08/2024-OJ-00535-24: Referencia: Radicado 45887-2024- Personería de Bogotá, D.C-Solicitud de información  
*17/07/2024-OJ-00561-24: Asunto: Información sobre la ejecución de las sanciones disciplinarias 2020-2024. 
*17/07/2024-OJ-00565-24: Ref. Su oficio 2024-EE0753260 del 26 de junio de 2024. Asunto: Auto de Investigación Disciplinaria 629 del 20 de junio de 2024 Radicación: 459801 de 2024                                                                                                                                        
*17/07/2024-OJ-00568-24: Ref. Su oficio 2024-EE07555081 del 3 de julio de 2024. Asunto: Auto de Apertura de Investigación Disciplinaria 492 del 19 de junnio de 2024 Radicación: 405236 de 2023
*16/08/2024-OJ-00547-24: Asunto: Solicitud información liquidación obligación INOCENCIO BAHAMON
*17/07/2024-OJ-00572-24: Ref. Su oficio 2024-EE0753902 del 27 de junio de 2024. Asunto: Auto de Indagación Previa 498 del 20 de junio de 2024 Radicación: 4442477 de 2024
*17/07/2024-OJ-00570-24: (C-2340) Personería Bogotá (R-2127)                                                                                                                                                                                                                                             
*19/07/2024-OJ-00582-24:Asunto: Solicitud de insumos para la defensa judicial de la Universidad Distrital Francisco José de Caldas – en la acción de controversias contractuales iniciada por Claudia Aldana Mateus, identificada con C.C. 39.750.453                                                           *22/07/2024-OJ-00589-24: Asunto: Oficio No. 3 AC N° 27 – UDFJC PAD 2024 Solicitud información Procesos Judiciales terminados con fallos en contra y pagados por la UDFJC                                                                          
*11/07/2024-OJ-00514-24: Radicado 471686-2024- Personería de Bogotá, D.C-Solicitud de información
*22/07/2024-OJ-00587-24: Referencia: Radicado 465584-2024- Personería de Bogotá, D.C-Solicitud de información
*22/07/2024-OJ-00591-24: Referencia: Radicado 462068-2024- Personería de Bogotá, D.C-Solicitud de información                                                             
*22/07/2024-OJ-00592-24:Asunto: Solicitud de información sobre cumplimiento de fallo proferido en la acción de Nulidad y Restablecimiento del derecho iniciado por la UNIVERSIDAD DISTRITAL FRANCISCO JOSÉ DE CALDAS en contra de la señora FABIOLA SÁENZ. EXPEDIENTE 11001 33 35 021 2018 00457 00. JUZGADO VEINTIUNO ADMINISTRATIVO DE BOGOTÁ SECCIÓN SEGUNDA
*19/07/2024-OJ-00584-24: Asunto: Solicitud de insumos para la defensa judicial de la Universidad – EXPEDIENTE ADMINISTATIVO Y CERTIFICACIÓN DE CONTRATOS – NULIDAD Y RESTABLECIMIENTO DEL DERECHO No., 11001-33-35-027-2022-00085-00 Accionante LUIS EDUARDO ARTEAGA RODRÍGUEZ cc. 80.796.225. *15/07/2024-OJ-00534-24: Referencia: Radicado 45887-2024- Personería de Bogotá, D.C-Solicitud de información                                          
*23/07/2024-OJ-00593-24: Ref. Su oficio 2024-EE075621 del 5 de julio de 2024. Asunto: Auto de Pruebas Nro. 535 del 25 de junio de 2024 Radicación: 46328 de 2024                                                                                       
*23/07/2024-OJ-00594-24: Ref. Su oficio 2024-EE0758299 del 11 de julio de 2024. Asunto: Auto Indagación Previa 585 del 5 de julio de 2024 Radicación: 45887 de 2024                                                                                    
*15/07/2024-OJ-00529-24: ASUNTO: Remisión por competencia REFERENCIA: **2024RS096572** Remisión de Comunicación: 2024RS096572                                                                                                          
*15/07/2024-OJ-00528-24: ASUNTO: Remisión por competencia REFERENCIA: **2024RS096572** Remisión de Comunicación: 2024RS096572 Respetado Doctor, Cordial saludo                                                             
*15/07/2024-OJ-00533-24: ASUNTO: Remisión por competencia REFERENCIA: **2024RS096389** Remisión de Comunicación: 2024RS096389                                                                                                                
*28/05/2024-OJ-00367-24: REQUERIMIENTO DEL TRIBUNAL ADMINISTRATIVO DE CUNDINAMARCA EN EL PROCESO EJECUTIVO 25000-23-42-000-2023- 00178-00 – DEMANDANTE ODALIS MARÍA SÁNCHEZ ROMERODEMANDADO UNIVERSIDAD DISTRITAL FRANCISCO JOSÉ DE CALDAS *19/07/2024-OJ-00583-24: Asunto: Solicitud de insumos para la defensa judicial de la Universidad – EXPEDIENTE ADMINISTATIVO Y CERTIFICACIÓN DE CONTRATOS – NULIDAD Y RESTABLECIMIENTO DEL DERECHO No. 11001334204820240002800 Accionante MARÍA HELENA CUADROS BARRERA CC 46.354.101                                                                                 
*23/07/2024-OJ-00596-24: REFERENCIA: Solicitud Información – Oficio No. 03 Auditoría de Cumplimiento No. 30 UDFJC ASUNTO: Respuesta – OCI-540-2024                                                                                                                   
*24/07/2024-OJ-00602-24: Referencia: Radicado 4083708-2024- Personería de Bogotá, D.C-Solicitud de información                                             
*23/07/2024-OJ-00598-24: Ref. Su oficio 2024-EE0755079 del 3 de julio de 2024. Asunto: Auto de Apertura de Investigación Disciplinaria Nro. 492 del 19 de junio de 2024 Radicación: 405236 de 2023                                                             
*24/07/2024-OJ-00603-24: Referencia: Radicado 4083671-2024- Personería de Bogotá, D.C-Solicitud de información                                                                 
*17/07/2024-OJ-00571-24: Referencia: Radicado 461601-2024- Personería de Bogotá, D.C-Solicitud de información                                                                                
*22/07/2024-OJ-00586-24: Radicado 465584-2024- Personería de Bogotá, D.C-Solicitud de información                                                                                            
*25/07/2024-OJ-00607-24: Ref. Su oficio 2024-EE0757759 del 10 de julio de 2024. Asunto: Auto de Apertura de Indagación Previa Nro. 508 del 14 de junio de 2024 Radicación: 471686 de 2024                                           
*29/07/2024-OJ-00616-24: Asunto: Respuesta a Oficio No. 4 AC N° 27 – UDFJC PAD 2024 Solicitud información Procesos Judiciales fallados (TERMINADOS) en contra de la UDFJC.                                                               
*29/07/2024-OJ-00614-24: Referencia: Radicado 465584-2024- Personería de Bogotá, D.C-Solicitud de información                                            
*29/07/2024-OJ-00620-24: Referencia: Solicitud de información Proceso de Responsabilidad Fiscal No. 170000-0216-22                                    
*29/07/2024-OJ-00622-24: Referencia: Radicado 45887-2024- Personería de Bogotá, D.C-Solicitud de información
*29/07/2024-OJ-00624-24: Asunto: Respuesta a su solicitud apoyo respuesta casos jurídicos facultad de Ciencias y Educación. Referencia: Caso Acoso Laboral denunciado por un externo.
*29/07/2024-OJ-00626-24: Radicación: 23001233300020180057100 Demandante: Corporación Áreas Naturales Protegidas (Corporación ANP) Demandada: Departamento de Córdoba Asunto: Su oficio NBV-2024-106 del 16 de julio de 2024 
*29/07/2024-OJ-00627-24: Ref. Su oficio 2024-EE0759362 del 15 de julio de 2024. Asunto: Auto de Indagación Previa 636 del 21 de junio de 2024. Radicación: 461601 de 2024                                                                       
*29/07/2024-OJ-00628-24: Ref. Su oficio 2024-EE0761472 del 19 de julio de 2024. Asunto: Auto de Indagación Previa Nro. 739 del 15 de julio de 2024 Radicación: 4083671 de 2024                                                            
*30/07/2024-OJ-00630-24: Ref. Su oficio 2024-EE0760939 del 18 de julio de 2024. Asunto: Auto de Indagación Previa Nro. 506 del 14 de junio de 2024 Radicación: 462068 de 2024                                                             
*25/07/2024-OJ-00604-24: Asunto: Solicitud de información para elaboración y emisión de respuesta a derecho de petición impulsado por la señora SHEILA LISETH FIERRO ARDILA, radicado en la Entidad el 19 de julio del 2024 mediante plataforma “Bogotá Te Escucha”                                    *31/07/2024-OJ-00632-24: Asunto: Solicitud información liquidación obligación INOCENCIO BAHAMON    
*01/08/2024-OJ-00645-24: Asunto: Sentencias proferidas en la Acción de Nulidad y Restablecimiento del Derecho iniciada por la Universidad Distrital Francisco José de Caldas contra Colpensiones Radicado 1001333704320180031701                                                                                       *01/08/2024-OJ-00644-24: Asunto: Sentencias proferidas en la Acción de Nulidad y Restablecimiento del Derecho iniciada por Colpensiones contra Gloria Elena Torres Duarte y la Universidad Distrital Francisco José de Caldas contra Colpensiones Radicado 1001333501220180022800.                                                                                        *01/08/2024-OJ-00643-24: Asunto: Sentencias proferidas en la Acción de Nulidad y Restablecimiento del Derecho iniciada por Colpensiones contra Patricia Silva y la Universidad Distrital Francisco José de Caldas Radicado 11001333502220220033000.                                                                                                   *01/08/2024-OJ-00642-24: Referencia: Radicado 417060-2023- Personería de Bogotá, D.C-Solicitud de información                                          
*01/08/2024-OJ-00646-24: Ref. Su oficio 2024-EE0759856 del 16 de julio de 2024. Asunto: Auto de Indagación Previa 592 del 5 de julio de 2024. Radicación: 465584 de 2024   
*02/08/2024-OJ-00648-24: Asunto: Solicitud de información pago sentencia judicial Jorge Enrique Hernández Alonso.                                                                                                                        
*02/08/2024-OJ-00649-24: Ref. Su oficio 2024-EE-0764476 del 01 de agosto de 2024. Asunto: Auto de Apertura de Investigación Nro. 251 del 26 de julio de 2024 Radicación: 417060 de 2024                                                      
*02/08/2024-OJ-00652-24: Asunto: Sentencias proferidas en la Acción de Nulidad y Restablecimiento del Derecho iniciada por la Universidad Distrital Francisco José de Caldas contra José Vicente Cárdenas Cubillos Radicado 25000-23-25-000-2008-00220-01                                                        *26/07/2024-OJ-00611-24: Referencia: Radicado No. 2024-EE-216682- Ministerio de Educación Nacional, D.C-Solicitud de información  
*05/08/2024-OJ-00656-24: Asunto: REITERACIÓN - Cumplimiento de Sentencias proferidas en la Acción de Nulidad y Restablecimiento del Derecho – Contrato Realidad iniciada por Cristian Arcángel Prieto Martínez contra la Universidad Distrital Francisco José de Caldas Radicado 11001 3335 027 2021 00367 00                                                          
*05/08/2024-OJ-00655-24:Asunto: Sentencias proferidas en la Acción de Nulidad y Restablecimiento del Derecho iniciada por Alfonso Forero contra la Universidad Distrital Francisco José de Caldas vinculado Administradora Colombiana de Pensiones Radicado 11001334205220170030300 
*08/08/2024-OJ-00668-24: Asunto: Respuesta a su solicitud apoyo respuesta casos jurídicos facultad de Ciencias y Educación. Referencia: Presunto silencio administrativo positivo – homologación - WILLIAM DAVID BAYONA RAMIREZ.  *05/08/2024-OJ-00659-24: Ref. Su oficio 2024-EE0759856 del 16 de julio de 2024. Asunto: Alcance - Auto de Indagación Previa 592 del 5 de julio de 2024. Radicación: 465584 de 2024
*26/07/2024-OJ-00609-24: Ref. Su oficio 2024-EE0758299 del 11 de julio de 2024. Asunto: Auto Indagación Previa 585 del 5 de julio de 2024 Radicación: 45887 de 2024  *08/08/2024-OJ-00671-24: ASUNTO: Proyección Respuestas Solicitud Docentes REFERENCIA: Profesora Astrid Ramírez y Luz Ortiz
*08/08/2024-OJ-00674-24: REFERENCIA: Solicitud copia de la respuesta enviada la Juzgado 25 ASUNTO: Remisión memorial informando cumplimiento                                                                                    *08/08/2024-OJ-00673-24: Asunto: Solicitud registro de información de pagos en sistema SIPROJ.                                                                                                  
*31/07/2024-OJ-00636-24: Referencia: Radicado 3908439-2023- Personería de Bogotá, D.C-Solicitud de información
*28/05/2024-OJ-00367-24: REQUERIMIENTO DEL TRIBUNAL ADMINISTRATIVO DE CUNDINAMARCA EN EL PROCESO EJECUTIVO 25000-23-42-000-2023- 00178-00 – DEMANDANTE ODALIS MARÍA SÁNCHEZ ROMERODEMANDADO UNIVERSIDAD DISTRITAL FRANCISCO JOSÉ DE CALDAS                                                                                                         
*13/08/2024-OJ-00688-24: REFERENCIA: AUDITORÍA DE CUMPLIMIENTO CÓDIGO 27 PAD 2024 ASUNTO: RESPUESTA A OFICIO No. 07 DE AGOSTO 8 DE 2024                                                                                
*01/08/2024-OJ-00641-24: Referencia: Radicado 417060-2023- Personería de Bogotá, D.C-Solicitud de información 
*14/08/2024-OJ-00691-24-Asunto: Radicado No. 2024-EE-216682 Referencia: Requerimiento de información - Derecho de petición radicado No. 2024-ER-0358478 
*14/08/2024-OJ-00695-24: Ref. Su oficio 2024-EE0764511 del 29 de julio de 2024. Asunto: Auto Investigación Disciplinaria 251 del 26 de julio de 2024 Radicación: 417060 de 2023                                                           
*14/08/2024-OJ-00692-24: Referencia: Solicitud de información. Expediente: TD 018 de 2024.                                                                                     
*13/08/2024-OJ-00687-24: Ref. Su oficio 2024-EE0764423 del 29 de julio de 2024. Asunto: Auto Investigación Disciplinaria 557 del 28 de junio de 2024 Radicación: 3908439 de 2023                                                         
*15/08/2024-OJ-00697-24: Ref. Su oficio 2024-EE-0764481 del 1 de agosto de 2024. Asunto: Auto Apertura de investigación 251 del 26 de julio de 2024 Radicación: 417060 de 2023                                                            
*13/08/2024-OJ-00685-24: Referencia: Radicado 473483-2024- Personería de Bogotá, D.C-Solicitud de información  *13/08/2024-OJ-00686-24: Referencia: Radicado 473483-2024- Personería de Bogotá, D.C-Solicitud de información 
*13/08/2024-OJ-00684-24: Referencia: Radicado 473483-2024- Personería de Bogotá, D.C-Solicitud de información *15/08/2024-OJ-00701-24: Ref. Su oficio 2024-EE0767630 del 8 de agosto de 2024. Asunto: Auto de Indagación Previa 652 del 2 de agosto de 2024. Radicación: 473483 de 2024                                                                
*16/08/2024-OJ-00704-24: Ref. Su oficio 2024-EE-0761266 del 19 de julio de 2024 y su oficio 2024-EE-0760828 del 18 de julio de 2024. Asunto: Auto Indagación Previa 586 del 5 de julio de 2024 e Indagación Previa 589 del 5 de julio de 2024. Radicación: 4077886 de 2024 y 4077887 de 2024.
*16/08/2024-OJ-00705-24: ASUNTO: Remisión por competencia REFERENCIA: Radicado SINPROC 496413 de 2024
*16/08/2024-OJ-00709-24: Referencia: Respuesta a Oficio No. 8 AC N° 27 – UDFJC PAD 2024. Solicitud información procesos judiciales fallados (terminados) en contra de la UDFJC.
*29/07/2024-OJ-00613-24: Referencia: Radicado 273404-2022- Personería de Bogotá, D.C-Solicitud de información*20/08/2024-OJ-00711-24: Referencia: Respuesta a solicitud de información 2024EE0761719. Auto 752 del 17 de julio de 2024 Radicado No. 4083708 de 2024.
*20/08/2024-OJ-00712-24: Referencia: Respuesta Informe Preliminar Actuación Especial de Fiscalización COD 30 PAD 2024 – Radicado N° 2-2024-17220*22/08/2024-OJ-00716-24: Asunto: SOLICITUD DE INSUMOS CONTESTACIÓN DEMANDA Y MEDIDAS CAUTELARES – NULIDAD Y RESTABLECIMIENTO DEL DERECHO - JUZGADO 18 ADMINISTRATIVO DEL CIRCUITO JUDICIAL DE BOGOTÁ SECCIÓN SEGUNDA –11001-33-35-018-2024- 00102-00– demandante ADMINISTRADORA COLOMBIANA DE PENSIONES – COLPENSIONES demandado CANDELARIA LLAMAS DE ZAMBRANO litisconsorte UNIVERSIDAD DISTRITAL FRANCISCO JOSE DE CALDAS.                                                                                                                         
*22/08/2024-OJ-00718-24: Ref. Su oficio 2024-EE-0767186 del 05 de agosto de 2024. Asunto: Reiteración solicitud de documentos para registro de sanción disciplinaria. Radicado Universidad Distrital: SG-324-2024. Disciplinado: Miguel Antonio Sánchez Contreras C.C. 19.455.020 Radicación: 2024-EE-0758013*26/08/2024-OJ-00723-24: Ref.: Devolución casos Jurídicos Facultad de Ciencias y Educación                                                                                                    
*23/08/2024-OJ-00719-24: Referencia: Radicación No. 4100147 de 2024– Personería de Bogotá, D.C- Auto de apertura de investigación Disciplinaria Asunto: Solicitud de insumos                                                                                                       
*26/08/2024-OJ-00727-24: Asunto: Solicitud certificación laboral*12/08/2024-OJ-00676-24: Referencia: Radicación No. 2-2024-16576– Contraloría de Bogotá, D.C- Oficio No.7. Solicitud información Procesos Judiciales No.130933 Asunto: Solicitud de insumos
*23/08/2024-OJ-00720-24: Referencia: Radicación No. 4100147 de 2024– Personería de Bogotá, D.C- Auto No. 688 del 12 de agosto del 2024 Asunto: Solicitud de insumos
*08/08/2024-OJ-00670-24: Asunto: Solicitud aclaración concepto deudas                                                                                                                      
*27/08/2024-OJ-00729-24: Asunto: Solicitud de información de pagos realizados por la señora ALICIA DEL CARMEN GARCIA REYES identificada con cédula de ciudadanía No. 24.048.511 de Bogotá, Correspondientes de títulos consignados en el proceso ejecutivo del Juzgado 45 Civil Municipal de Bogotá con radicado 11001400304520190042700.                                                                                   
*22/07/2024-OJ-00585-24: Asunto: Radicado 465584 del 2024 Ref.: Auto No. 592 del 05 de julio de 2024*28/08/2024-OJ-00736-24: REFERENCIA: AUDITORÍA DE CUMPLIMIENTO CÓDIGO 27 PAD 2024 ASUNTO: RESPUESTA A OFICIO NO. 11 AC N° 27 – UDFJC PAD 2024. SOLICITUD INFORMACIÓN PROCESOS JUDICIALES NO.130933                                                                    
*26/08/2024-OJ-00721-24: Asunto: Solicitud de pruebas mediante auto del 22 de agosto de 2024 del Juzgado 12 Administrativo de Bucaramanga en la acción de nulidad y restablecimiento del derecho iniciada por Alba Lucia Barajas radicado 680013333013-2020-00026- 00                                                                                                                                                                                                                                                                                *30/08/2024-OJ-00740-24: Ref. Su oficio 2024-EE076354 del 25 de julio de 2024. Asunto: Auto Prórroga de Investigación Nro. 743 del 16 de julio de 2024. Radicación: 273404 de 2024                                                     
*26/08/2024-OJ-00722-24: Asunto: Solicitud de pruebas en el proceso de nulidad y restablecimiento del derecho iniciado por Gustavo Higuera radicado 1001-33-35-012-2020-00348-00.                                                                                                                                                                                *26/08/2024-OJ-00725-24: Referencia: Radicación No. 489544-2024–Personería de Bogotá, D.C- Auto No. 705 del 12 de agosto de 2024 Auto Indagación previa Asunto: Solicitud de insumos                                          
*16/08/2024-OJ-00706-24: ASUNTO: Solicitud de información REFERENCIA: Remisión de información y soportes OJ-169-2021  *26/08/2024-OJ-00726-24: REFERENCIA: AUDITORÍA DE CUMPLIMIENTO CÓDIGO 27 PAD 2024 ASUNTO: RESPUESTA A OFICIO NO. 11 AC N° 27 – UDFJC PAD 2024. SOLICITUD INFORMACIÓN PROCESOS JUDICIALES NO.130933                                                                                           
*27/08/2024-OJ-00733-24: Ref. Su oficio 2024-EE-0767629 del 08 de agosto de 2024. Asunto: Auto Indagación Previa Nro. 652 del 2 de agosto de 2024 Radicación: 473483 de 2024                                                              *02/09/2024-OJ-00744-24: Solicitud de revisión de liquidación de las prestaciones sociales y demás conceptos solicitados por el señor Daniel Bohórquez en el proceso ejecutivo 2024-00264                                                         
*03/09/2024-OJ-00763-24: REFERENCIA: AUDITORÍA DE CUMPLIMIENTO CÓDIGO 27 PAD 2024 ASUNTO: RESPUESTA A OFICIO NO. 17 AC N° 27 – UDFJC PAD 2024. SOLICITUD INFORMACIÓN FICHA DEL COMITÉ DE CONCILIACIÓN PROCESO ORDINARIO LABORAL NÚMERO 2019-00765                                                                                                                                            
*03/09/2024-OJ-00762-24: REFERENCIA: AUDITORÍA DE CUMPLIMIENTO CÓDIGO 27 PAD 2024 ASUNTO: RESPUESTA A OFICIO NO. 15 AC N° 27 – UDFJC PAD 2024. SOLICITUD INFORMACIÓN PROCESOS JUDICIALES NO.130933    
*05/09/2024-OJ-00765-24: ""Referencia: Radicado 483861-2024- Auto No. 854 de fecha 26 de agosto de 2024- Personería de
Bogotá, D.C-Solicitud de información""       *05/09/2024-OJ-00768-24: REF.: ACCION DE TUTELA No.110014088042-2024-00193 ACCIONANTE: ALBERTO MURILLO HURTADO ACCIONADA: UNIVERSIDAD FRANCISCO JOSÉ DE CALDAS                 
*02/09/2024-OJ-00747-24: Asunto: URGENTE – Reiteración. Cumplimiento de fallos judiciales y solicitud de información respecto del estado actual de los trámites.
*06/09/2024-OJ-00777-24: Asunto: Solicitud de insumos para la defensa judicial de la Universidad Distrital Francisco José de Caldas – en la solicitud de conciliación extrajudicial presentada por Nelson Humberto Garzón, identificado con C.C. 79.807.839.
*06/09/2024-OJ-00772-24: REFERENCIA: Acción de Tutela 2024 – 00391 ACCIONANTE: MARIA DEL PILAR CONTRERAS ACCIONADA: UNIVERSIDAD DISTRITAL FRANCISCO JOSÉ DE CALDAS  *06/09/2024-OJ-00773-24: REFERENCIA: Acción de Tutela 2024 – 00198 ACCIONANTE: YURI VIVIANA FRANCO ACCIONADA: UNIVERSIDAD DISTRITAL FRANCISCO JOSÉ DE CALDAS
*09/09/2024-OJ-00782-24: REFERENCIA: Excepciones a la medida del día sin carro ASUNTO: Respuesta consulta  *09/09/2024-OJ-00785-24: Asunto: Solicitud de insumos para la defensa judicial de la Universidad Distrital Francisco José de Caldas – en la solicitud de conciliación extrajudicial presentada por Daniel Zapata Cadavid, identificado con cédula de ciudadanía No. 1.017.125.900                                                                                                         
*06/09/2024-OJ-00774-24: Asunto: Solicitud de liquidar fallo de la acción de controversias contractuales iniciada por Asesorías Técnicas de Microfilmación y Archivo radicado 25000233600020170146201  
*09/09/2024-OJ-00789-24: ASUNTO: Remisión por competencia REFERENCIA: Auto No, 758 del 30 de agosto del 2024 - apertura investigación disciplinariaRadicación No. 347690-2023    
* 09/09/2024 - OJ-00790-24:Referencia: Radicación No. 347690-2023 –Personería de Bogotá, D.C- Auto No. 758 del 30 de agosto de 2024 Auto apertura Investigación Disciplinaria Asunto: Solicitud de insumo
*09/09/2024-OJ-00791-24: Referencia: Radicación No. 347690-2023 –Personería de Bogotá, D.C- Auto No. 758 del 30 de agosto de 2024 Auto apertura Investigación Disciplinaria Asunto: Solicitud de insumos
*09/09/2024-OJ-00792-24: Referencia: Radicación No. 347690-2023 –Personería de Bogotá, D.C- Auto No. 758 del 30 de agosto de 2024 Auto apertura Investigación Disciplinaria Asunto: Solicitud de insumos
*09/09/2024-OJ-00795-24: Ref. Su oficio 2024-EE0773487 del 23 de agosto de 2024. Asunto: Auto Indagación Previa Nro. 705 del 12 de agosto de 2024. Radicación: 489544 de 2024
*09/09/2024-OJ-00796-24: Ref. Su oficio 2024-EE0772042 del 20 de agosto de 2024. Su oficio 2024-EE0772047 del 20 de agosto de 2024. Asunto: Auto Investigación Disciplinaria Nro. 688 del 12 de agosto de 2024. Radicación: 4100147 de 2024          
*09/09/2024-OJ-00797-24: Referencia: Solicitud información denuncias por actos de corrupción que afecten el adecuado uso de recursos público Asunto: Solicitud de insumos
*OJ-00803-24: Asunto: Auto 5429 del 9 de septiembre de 2024 “POR MEDIO DEL CUAL SE PRACTICA LA LIQUIDACIÓN DEL CRÉDITO” del Ministerio de Comercio, Industria y Turismo. Expediente 6507    
*OJ-00813-24-12/09/2024-ASUNTO: SOLICITUD DE INFORMACIÓN – COMISIONES DE ESTUDIO. REFERENCIA: RESPUESTA OFICIO NO. DFCE-767-2024 
*OJ-00805-24: Asunto: REQUERIMIENTO DE PRUEBAS DEL JUZGADO 56 ADMINISTRATIVO DEL CIRCUITO JUDICIAL DE BOGOTÁ INICIADA POR JORGE ENRIQUE APONTE HERNÁNDEZ IDENTIFICADO CON CÉDULA DE CIUDADANÍA NO. 19.497.411.  
*OJ-00806-24: Asunto: REQUERIMIENTO DE PRUEBAS DEL JUZGADO 56 ADMINISTRATIVO DEL CIRCUITO JUDICIAL DE BOGOTÁ INICIADA POR JORGE ENRIQUE APONTE HERNÁNDEZ RADICADO 2023-00212  
*OJ-00807-24: Asunto: Comunicación de Sentencias proferidas en el proceso ordinario iniciado por ROCÍO ENCISO GARZÓN DEMANDADO ADMINISTRADORA COLOMBIANA DE PENSIONES – COLPENSIONES y la SOCIEDAD ADMINISTRADORA DE FONDOS DE PENSIONES Y CESANTÍAS PORVENIR S.A vinculados UNIVERSIDAD DISTRITAL FRANCISCO JOSE DE CALDAS, UGPP Y FONCEP.  
*12/09/2024-OJ-00814-24: Referencia: Solicitud información oportunidad de pago con descuento realizado por CISA.  
*16/09/2024-OJ-00824-24: REFERENCIA: Su oficio OCI-0687-2024 
*19/09/2024-OJ-00834-24: Ref. Su oficio 2024-EE0775932 del 29 de agosto de 2024. Asunto: Auto Indagación Preliminar Nro. 854 del 26 de agosto de 2024. Radicación: 483861 de 2024 
*24/09/2024-OJ-00847-24: Referencia: Contrato de Prestación de Servicios de Apoyo a la Gestión Administrativa 1170 de 2022 Asunto: Solicitud de información y documentación
*23/09/2024-OJ-00846-24: ASUNTO: Informe sobre vigencia normativa sobre proceso de designación y remoción del Rector de la Universidad Distrital Francisco José de Caldas "
*20/09/2024-OJ-00843-24: Referencia: (C-3198) Comunicación de respuesta (2024-EE-266709) (R-2908) Asunto: Solicit</t>
  </si>
  <si>
    <t>Lineamiento de acción 4.3</t>
  </si>
  <si>
    <t xml:space="preserve">Garantizar el cumplimiento de las acciones asignadas a la Oficina Asesora Jurídica en su rol de gestor del proceso de Defensa Jurídica y Control Interno. </t>
  </si>
  <si>
    <t>(Actividades ejecutadas en el Marco del MIPG / Actividades establecidas en los Planes de Acción del Cierre de Brechas MIPG) *100</t>
  </si>
  <si>
    <t>Durante el 1er trimestre de la vigencia 2024, esta Oficina Asesora Jurídica no emitió:  
PLAN DE MEJORAMIENTO CIERRE DE BRECHAS MIPG 2022, puesto que todas las VEINTIOCHO (28) acciones fueron resueltas en los términos, no sin antes mencionar que se tienen VEINTISEIS (26) acciones cumplidas y las otras DOS (2) acciones pertenecen a la Secretaría General de la UDFJC y a la Sección de Actas, Archivo y Microfilmación, como lo son: 
* Solicitud de contratación de la actualización del Normograma de la UDFJC: Secretaría General UDFJC, y                                                                                         
* Archivo de la Oficina Asesora Jurídica debidamente organizado: Sección de Actas, Archivo y Microfilmación</t>
  </si>
  <si>
    <t>Durante el 2do trimestre de la vigencia 2024, esta Oficina Asesora Jurídica no emitió:  
PLAN DE MEJORAMIENTO CIERRE DE BRECHAS MIPG 2022, puesto que todas las VEINTIOCHO (28) acciones fueron resueltas en los términos, no sin antes mencionar que se tienen VEINTISEIS (26) acciones cumplidas y las otras DOS (2) acciones pertenecen a la Secretaría General de la UDFJC y a la Sección de Actas, Archivo y Microfilmación, como lo son: 
* Solicitud de contratación de la actualización del Normograma de la UDFJC: Secretaría General UDFJC, y                                                                                         
* Archivo de la Oficina Asesora Jurídica debidamente organizado: Sección de Actas, Archivo y Microfilmación</t>
  </si>
  <si>
    <t>Durante el 3er trimestre de la vigencia 2024, esta Oficina Asesora Jurídica no emitió: 
*PLAN DE MEJORAMIENTO CIERRE DE BRECHAS MIPG 2022, puesto que todas las VEINTIOCHO (28) acciones fueron resueltas en los términos, no sin antes mencionar que se tienesn VEINTISEIS (26) acciones cumplidas y las otras DOS (2) acciones pertenecen a la Secretaría General de la UDFJC y a la Sección de Actas, Archivo y Microfilmación, como lo son: * Solicitud de contratación de la actualización del Normograma de la UDFJC: Secretaría Genrrla UDFJC, y                                                                                        
* Archivo de la Oficina Asesora Jurídica debidamente organizado: Sección de Actas, Archivo y Microfilmación</t>
  </si>
  <si>
    <t xml:space="preserve"> Lineamiento de acción 3.6</t>
  </si>
  <si>
    <t> Meta Estratégica 38</t>
  </si>
  <si>
    <t>Conocer de la etapa de juzgamiento en los procesos disciplinarios en donde pueda existir responsabilidad disciplinaria de los servidores públicos y trabajadores oficiales, desde la remisión del expediente por parte de la Oficina Asesora de Asuntos Disciplinarios, y hasta la notificación del fallo de primera instancia a los sujetos procesales.</t>
  </si>
  <si>
    <t>Actos administrativos, Respuesta a peticiones y, Expedientes organizados, depurados y digitalizados</t>
  </si>
  <si>
    <t>(Actos administrativos, Respuesta a peticiones y, Expedientes organizados, depurados y digitalizados opotunamente elaborados / Total Actos administrativos, Respuesta a peticiones y, Expedientes)*100</t>
  </si>
  <si>
    <t xml:space="preserve">Durante el 1er trimestre de la vigencia 2024, esta Oficina Asesora Jurídica emitió:                                                                                                                                                                                                                                                                
TUTELAS:  4(4) cumplimiento o fallo de tutela de la presente anualidad                                                                                                                                                                                                                            
* 05/01/2024 - OJ-00080- 24: Cumplimiento Fallo de Tutela 23-001-31-87-002-2023-00075-01                                                                                                
*26/01/2024- OJ–00045–24: RESPUESTA Referencia: Acción de tutela Radicado: 2023 – 267 Accionante: Azael Ernesto Barrantes Accionado: Universidad Distrital Francisco José De Caldas Asunto: Respuesta completa a petición                                                                                                                  *27/02/2024- OJ–00111-24: Comunicación sentencias de primera y segunda instancia proferidas en la acción de Nulidad iniciada por la Universidad Distrital Francisco José de Caldas contra Adriana Ximena Rodríguez Moreno y otras personas                                                                    *06/03/2024- OJ-00146-24: URGENTE - Cumplimiento de Fallo Constitucional de Tutela – JUZGADO PRIMERO PENAL DEL CIRCUITO DE SOGAMOSO No. TYBA 15 759 31 09 001 2024-00010-00, accionante JOHN ALEXANDER MORALES HERNÁNDEZ.                                                                                               </t>
  </si>
  <si>
    <t>Durante el 2do trimestre de la vigencia 2024, esta Oficina Asesora Jurídica emitió:                                                                                                                                                                                                                                                                
TUTELAS:  cumplimiento o fallo de tutela de la presente anualidad  : CUATRO (4)                                                                                                                      
* 01/04/2024-OJ-00205-24:        Devolución sin trámite solicitud de estudio ante Comité de Conciliación sobre pago en cumplimiento de fallo judicial de tutela.                                                                                                                                     
* 12/04/2024-OJ-00249-24:        REITERACIÒN DE CUMPLIMENTO SENTENCIA ACCIÒN DE NULIDAD Y RESTABLECIMIENTO DEL DERECHO RADICADO (25000234200020130174900), accionante ALEXANDRA NAYIBE RUBIO RODRIGUEZ                                                                                                                           
* 29/04/2024-OJ-00288-24:        Cumplimiento Pago de Sentencia: 2004-05575 Tribunal Administrativo de Cundinamarca Sección Segunda Sub sección “A”, revocada por la Sala de lo Contencioso Administrativo del Consejo de Estado Magistrado Ponente: Luis Rafael Vergara Quintero                                                            
* 20/05/2024-OJ-00344-24:        Solicitud aclaración trámite dado a acción de tutela 2024-00654</t>
  </si>
  <si>
    <t>Durante el 3ER trimestre de la vigencia 2024, esta Oficina Asesora Jurídica emitió:
TUTELAS:  cumplimiento o fallo de tutela de la presente anualidad  :  SIETE (7)
*10/07/2024-OJ-00512-24: Solicitud de liquidar fallo del proceso ejecutivo iniciado por WPC EDWCANDO S.A.S con radicado 11001333603220190010200.                                                                                 
*16/07/2024-OJ-00541-24: Comunicación fallos de tutela 2024-00117 interpuesta por SOCIEDAD ADMINISTRADORA DE PENSIONES Y CESANTÍAS PORVENIR S.A. contra UNIVERSIDAD DISTRITAL FRANCISCO JOSÉ DE CALDAS                                                                                          
*16/07/2024-OJ-00540-24: Comunicación fallo de tutela 2024-00143 interpuesta por Neiffy Astrid Avilés Rodríguez contra Universidad Distrital Francisco José de Caldas                                                                                                        
*16/07/2024-OJ-00539-24: Comunicación fallo de tutela 2024-00387 interpuesta por Henry Daniel Vera Ramírez contra el Servicio Nacional de Aprendizaje – SENA Vinculada la Universidad Distrital Francisco José de Caldas                                                                                                                                             
*16/07/2024-OJ-00538-24: Comunicación fallo de tutela 2024-01138 interpuesta por JOAN DAVID DÍAZ HERNÁNDEZ CONTRA LA UNIVERSIDAD DISTRITAL FRANCISCO JOSÉ DE CALDAS                                                                     
*06/09/2024-OJ-00778-24: Referencia: Remisión para Cumplimiento Fallo Recurso Extraordinario de Anulación de Laudo Arbitral 
*12/09/2024-OJ-00815-24: Referencia: Remisión para Cumplimiento Fallo Recurso Extraordinario de Anulación de Laudo Arbitral.</t>
  </si>
  <si>
    <t>Tramitar de manera oportuna las acciones relacionadas con la gestión jurídica administrativa de la Oficina Asesora Jurídica en las Decanaturas</t>
  </si>
  <si>
    <t>Durante el 1er trimestre de la vigencia 2024, esta Oficina Asesora Jurídica no emitió:  
Emisión de Conceptos, Revisión Jurídica de Actos Administrativos y apoyo en los asuntos jurídicos relacionados con la Gestión Académica, Administrativa, Laboral, de Docencia, Disciplinarios y demás que sean requeridos por la OAJ, así como el trámite de acciones constitucionales  en favor de los intereses de Universidad</t>
  </si>
  <si>
    <t>Durante el 2do trimestre de la vigencia 2024, esta Oficina Asesora Jurídica no emitió:  
Emisión de Conceptos, Revisión Jurídica de Actos Administrativos y apoyo en los asuntos jurídicos relacionados con la Gestión Académica, Administrativa, Laboral, de Docencia, Disciplinarios y demás que sean requeridos por la OAJ, así como el trámite de acciones constitucionales  en favor de los intereses de Universidad</t>
  </si>
  <si>
    <t>Durante el 3 ER trimestre de la vigencia 2024, esta Oficina Asesora Jurídica no emitió:
Emisión de Conceptos, Revisión Jurídica de Actos Administrativos y apoyo en los asuntos jurídicos relacionados con la Gestión Académica, Administrativa, Laboral, de Docencia, Disciplinarios y demás que sean requeridos por la OAJ, así como el trámite de acciones constitucionales en favor de los intereses de Universidad</t>
  </si>
  <si>
    <t xml:space="preserve">Ejecutar las acciones de mejora necesarias para cerrar las brechas identificadas y lograr incrementar el nivel de implementación de las políticas del Modelo Integrado de Gestión – MIPG:
Política: 7-1) Control Interno
Política: 5-1) Gestión Documental 
Política: 2-2) Gestión Presupuestal y Eficiencia del Gasto Publico
Política: 5-2) Transparencia, acceso a la información pública y lucha contra la corrupción.
Política: 3-5) Gobierno Digital 
Política: 3-2) servicio al ciudadano
Política: 3-7) Defensa Judicial
</t>
  </si>
  <si>
    <t>(Acciones realizadas en el trimestre para el cierre de brechas identificadas/Acciones de mejoras sobre las políticas identificadas)*100</t>
  </si>
  <si>
    <t>Durante el 2do trimestre de la vigencia 2024, esta Oficina Asesora Jurídica no emitió:  
PLAN DE MEJORAMIENTO CIERRE DE BRECHAS MIPG 2022, puesto que todas las VEINTIOCHO (28) acciones fueron resueltas en los términos, no sin antes mencionar que se tienen VEINTISEIS (26) acciones cumplidas y las otras DOS (2) acciones pertenecen a la Secretaría General de la UDFJC y a la Sección de Actas, Archivo y Microfilmación, como lo son: * Solicitud de contratación de la actualización del Normograma de la UDFJC: Secretaría Genrrla UDFJC, y                                                                                         
* Archivo de la Oficina Asesora Jurídica debidamente organizado: Sección de Actas, Archivo y Microfilmación</t>
  </si>
  <si>
    <t>UNIDAD DE ACTAS ARCHIVO Y MICROFILMACIÓN</t>
  </si>
  <si>
    <t xml:space="preserve">Para la vigencia 2024, la la Unidad de Actas,Archivo y Microfilmación estructuró su Plan de Acción a través de 5 actividades generales y 6 metas e indicadores.En el presente informe se  consolidan los avances cuantitativos reportados por la Unidad durante el 3 trimestre. De acuerdo con los resultados reportados,el nivel de avance del plan de acción de la dependendencia  cumplimiento de  es del 57%. En ese sentido, desde la Oficina Asesora de Planeación, se establece la siguiente recomendación:
Las actividades 2 y 5 no presentan avances significativos. Se recomienda realizar acciones de manera que se garantice el cumplimiento de las metas establecidas para la vigencia. </t>
  </si>
  <si>
    <t>Cumplimiento General Plan de Acción 2024 - UNIDAD DE ACTAS ARCHIVO Y MICROFILMACIÓN</t>
  </si>
  <si>
    <t>Fortalecimiento de un sistema integral de información institucional que garantice su disponibilidad y la memoria institucional.</t>
  </si>
  <si>
    <t>Elaborar las herramientas de gestión documental necesarias para el uso, manejo y tratamiento de la documentación física y electrónica de la Universidad</t>
  </si>
  <si>
    <t>Herramientas de gestión documental elaboradas</t>
  </si>
  <si>
    <t>(herramientas elaboradas/herramientas a elaborar)*100</t>
  </si>
  <si>
    <t xml:space="preserve">En el primer trimestre de 2024, la Unidad de Actas, Archivo y Microfilmación (UAAM) continua con la revisión y ajustes finales de la Herramienta Archivística “Protocolo de Eliminación Documental” especialmente en el numeral 7.3 titulado “TRANSFERENCIA PRIMARIA”, el cual es un insumo necesario para el proyecto de aplicación de las TRD.
Otra herramienta archivística que viene elaborando la UAAM es el Proyecto de Implementación de la TRD. En el primer trimestre del 2024, se inicia la revisión del documento del proyecto en aspectos relevantes en cuanto al contenido, modificaciones y adiciones que se han ido recibiendo por lo que se ha revisado la redacción del Contenido e incluyendo los apartados que se encontraban en borrador (en color azul en el documento en elaboración) con el fin de darle fluidez de lectura a los párrafos.  Además, en el numeral 8.5.1 de las fases de trabajo, en la Fase 0 como etapa previa se propusieron 27 actividades que deben desarrollarse previas al inicio de la implementación del proyecto en cada una de ellas, así como la identificación de los productos que se requiere se realicen con el fin de contar con los insumos necesarios en la aplicación del proyecto.
Por último, la UAAM viene realizando la elaboración del Reglamento de archivo con el fin de verificar si requiere actualización con relación a las nuevas disposiciones establecidas en la Circular 007 expedida por la Oficina Asesora Jurídica y en el Manual específico de funciones de la Universidad (junio 2023) generadas por los cambios administrativos. De igual forma el documento preliminar se encuentra en formato de Resolución y ha sido compartido al equipo de trabajo con el fin de esperar los aportes del equipo de la UAAM. </t>
  </si>
  <si>
    <t xml:space="preserve">La contratación del personal de la Unidad de Actas, Archivo y Microfilmación fue posible hasta el mes de marzo del presente año, por tanto, el inicio de actividades empezó un poco tarde. </t>
  </si>
  <si>
    <t>*Se concluyó la elaboración y actualización del Protocolo de Eliminación Documental, el cual fue enviado al equipo profesional de la UAAM para su revisión, análisis y ajustes.
*En el mes de junio fue enviado al Equipo Profesional de la Unidad de Actas Archivo y Microfilmación el proyecto de Actualización de la Guía para la Aplicación de Tablas de Retención Documental y Organización de los Archivos de Gestión para su revisión, quedando pendiente la incorporación al texto del apartado de Transferencia Documental. Para este apartado se tiene como insumo el documento "Guía de Transferencias Primarias" el cual fue enviado a la jefatura para su revisión y análisis.</t>
  </si>
  <si>
    <t>Aunque se ha venido avanzando en la elaboración de las herramientas archivísticas necesarias para el manejo y tratamiento de la documentación física y electrónica en la Universidad Distrital,  la Unidad ha venido recibiendo solicitudes y requerimientos de las diferentes dependencias de la entidad, lo que ha conllevado a un proceso de revisión mas lento de las herramientas elaboradas.</t>
  </si>
  <si>
    <t>Entre los Planes que esta inmerso la Unidad de Actas, Archivo y Microfilmación se encuentra las Acciones de Cierra de Brechas MIPG 2022 el cual consta de 11 acciones y la Política 5.2 Transparencia, acceso a la Información Publica y lucha contra la corrupción, donde se tienen 2 acciones a cargo de la Dependencia.
Respecto a las 11 acciones del Plan de Mejoramiento “Cierre de Brechas MIPG 2022”, la acción 205 dice “Elaborar, aprobar, publicar, y divulgar las Tablas de Control de Acceso (TCA). Respecto a esta acción, la elaboración de la TCA fue aprobada por la UAAM el 1 de junio de 2022. Además, el equipo Técnico del Subsistema Interno de Gestión Documental – UD avaló el Instrumento Archivístico TCA el 10 de 2022.
Una vez dado el aval por parte del Equipo Técnico SIGA – UD, el Instrumento Archivístico Tabla de Control de Acceso fue aprobado por el Comité Institucional de Gestión y Desempeño el 15 de noviembre de 2023. La UAAM realizó una jornada de socialización de la Tabla de Control de Acceso el día 24 de mayo de 2023 donde asistieron 112 personas entre contratistas y funcionarios. Por último, la Tabla de Control de Acceso fue publicada en la pagina web de la UAAM el 12 de mayo de 2023. Link de acceso: https://saam.udistrital.edu.co/documentos/instrumentos-archivisticos
Respecto a las 2 acciones de la Política 5.2) Transparencia, acceso a la información publica y lucha contra la Corrupción se anexa el formato enviado por la Oficina Asesora de Planeación, donde se observa las 2 actividades que le corresponde a la UAAM, las cuales son:
Actividad 1 .3.1. Revisar el estado de avance de los elementos archivísticos con el fin de incorporarlos a la matriz de datos abiertos y realizar su actualización. (numeral 15)
Actividad 1.3.1. Actualizar la matriz de datos abiertos de la Universidad Distrital (numeral 16,17 y 18)
Se anexan las actividades se soportan en dos archivos en formato Excel titulados: Componente 1_1.3.1. Diagnóstico de la Publicación_UAAM_F15 y Componente 1_1.3.1. GSTI-GUI-002-FR-017_V8 Matriz Registro de Activos_F.16-19 Matriz Registro de Activos_1.3.1 que se encuentran disponibles como evidencia adjuntos a la matriz diligenciada en las subcarpetas del Componente por Actividad, y cada actividad es cumplida al 100%.</t>
  </si>
  <si>
    <t>Dentro de las dificultades: El presupuesto asignado y el personal contratado no es suficiente para la contratación de personal especializado en los temas de cierre de brechas de MIPG</t>
  </si>
  <si>
    <t>Respecto a las 11 acciones del Cierre de Brechas MIPG 2022, la Acción 205 dice "Elaborar el programa de capacitación en gestión documental para las vigencias 2022 - 2023 el cual deberá ser incluido en el Plan Institucional de Capacitación vigencias 2022 - 2023".
Los Programas de Capacitación en Gestión Documental para la vigencia 2022 y 2023 fueron elaborados. Se enviaron en su momento a la División de Recursos Humanos (Hoy Oficina de Talento Humano) para su incorporación en los PIC correspondientes.
Además, la Acción 204  dice "Elaborar el Reglamento de Gestión Documental y Archivo donde contemple en un capítulo el acceso a los documentos". El Reglamento interno de Archivo fue elaborado en el 2023 y actualmente se encuentra en revisión por parte del Líder de la Unidad de Actas, Archivo y Microfilmación para su aprobación.  En el capítulo VI acceso a las instalaciones y en Artículo 25 y 26 que rezan sobre consulta y préstamo están las orientaciones para el acceso a los documentos.</t>
  </si>
  <si>
    <t>El presupuesto asignado a la Unidad de Actas, Archivo y Microfilmación aunque se ha mantenido en el tiempo, no ha permitido la contratación de personal especializado en temas de cierre de brechas de MIPG.</t>
  </si>
  <si>
    <t>Aplicar las Tablas de Retención Documental</t>
  </si>
  <si>
    <t>Documentos organizados de acuerdo con las TRD</t>
  </si>
  <si>
    <t>∑metros lineales organizados de acuerdo con las Tablas de Retención Documental</t>
  </si>
  <si>
    <t>La aplicación de la Tabla de Retención Documental consta de 3 etapas: Organización Documental, Retención y Disposición Final.
La etapa de Organización que viene ejecutando la Unidad de Actas, Archivo y Microfilmación consta de 7 procesos, los cuales son: Clasificación por años, clasificación por series, ordenación documental, retiro de material abrasivo, encarpetamiento con rotulación, foliación, levantamiento de hoja de control y realización del Formato Único de Inventario Documental (FUID).
En el primer trimestre del 2024, el equipo de la UAAM encargado de la implementación de la Tabla de Retención Documental, empezó la etapa de organización documental realizando los procesos de clasificación por años, clasificación por series, ordenación documental, retiro de material abrasivo, encarpetamiento con rotulación y foliación. No se realizaron los procesos de levantamiento de Hoja de Control y levantamiento del FUID porque no fue posible contratar el personal con el rol requerido el periodo informado.
Se intervino la documentación perteneciente a la Serie Documental “HISTORIAS ACADEMICAS· que se encuentra en el Archivo Central – Sede Aduanilla de Paiba, del Proyecto Curricular Maestría de Ciencias de la Información y de las Comunicaciones. La Documentación intervenida es de 257 Historias Académicas con 17113 folios. Independientemente de la documentación intervenida, como no se han realizado todos los procesos descritos en la etapa de Organización Documental, en el primer trimestre del año se han organizado 0 metros lineales.</t>
  </si>
  <si>
    <t>El grupo de implementación de la TRD  perteneciente a la Unidad de Actas, Archivo y Microfilmación, aplicó en el segundo trimestre de 2024  el proceso de organización documental en la documentación que reposa en el Archivo Central sede Aduanilla de Paiba en 923 carpetas con 32159 folios en las Historias académicas pertenecientes a la Especialización en Gestión de Proyectos de Ingeniería, además aplicó la TRD en las Historias Académicas  de la Maestría en Ciencias de la Información y de las Comunicaciones en 65 Historias con 4609 folios.
También en la Sede Aduanilla de Paiba en el Archivo Central se aplicó la TRD en las Historias académicas de la Especialización en Telecomunicaciones para un total de 467 Historias académicas intervenidas con 13588 folios. Además se intervino la documentación de la Especialización en Telecomunicaciones móviles de 437  carpetas con 11852 folios intervenidos. Por ultimo, se hizo Levantamiento de Inventario Documental en Formato FUID con 1996 carpetas ubicadas en 50 cajas X-200 de archivo. Lo anterior para un total de 10 metros lineales intervenidos en el proceso de organización documental.
En la Sede Vivero, en el Proyecto Curricular de Ingeniería Ambiental se hizo levantamiento de Inventario FUID en 1326 Historias Académicas previamente organizadas por el Equipo de Implementación de TRD de la UAAM. Estas 1326  Historias Académicas, fueron encajadas en 73 cajas de Archivo X-200, quedando algunas sin poder encajar. Lo anterior representa  14.6 metros lineales intervenidos.
Por ultimo, la UAAM apoyó al ILUD en la elaboración del FUID de esta dependencia, con un total de 440 carpetas registradas en 29 cajas X-200 de archivo, lo anterior significa la implementación de 5.8 metros lineales intervenidos.
En total se intervinieron en el proceso de organización 30.4 metros lineales con todo el proceso de organización.</t>
  </si>
  <si>
    <t>Sin Dificultades para esta actividad</t>
  </si>
  <si>
    <t>Tramitar de manera oportuna las acciones relacionadas con la gestión administrativa de la Unidad de Actas, Archivo y Microfilmación.</t>
  </si>
  <si>
    <t>Respuesta oportuna a los requerimientos</t>
  </si>
  <si>
    <t>(Requerimientos atendidos de manera oportuna/requerimientos allegados)*100</t>
  </si>
  <si>
    <t>En el primer trimestre del año, la Unidad de Actas Archivo y Microfilmación gestionó la contratación de personal bajo el rubro de funcionamiento. Se gestionaron los tramites pre y contractuales de 13 Contratos de Prestación de Servicios (CPS), distribuidos de la siguiente manera: 2 profesionales especializados, 2 profesionales en archivística, 2 tecnólogos, 7 asistenciales. Asimismo, se realizó la supervisión a los CPS de la UAAM durante los meses de Enero, Febrero y Marzo de 2024.
En materia de seguimiento y control, el Líder de las Unidad de Actas Archivo y Microfilmación junto al equipo profesional empezó el estudio de los Hallazgos encontrados por la Oficina de Control Interno en la Auditoria 0543 de 2023. Se estudió el documento OCI 0937 – 033 de 2023 “INFORME FINAL DE AUDITORIA PROCESO DE GESTION DOCUMENTAL” donde se encuentran los hallazgos y el Plan de Mejoramiento resultante. Adicionalmente, se estudiaron los hallazgos encontrados por la Auditoria del Valle al Proceso de Gestión Documental. En estos momentos, los hallazgos estudiados por ambas auditorias fueron repartidos dentro del equipo profesional para empezar su gestión y evitar su repetición.
Se dio respuesta al Oficio OCI – 079-2024 IE1399 de la Oficina de Control Interno donde se le solicitó a la UAAM las evidencias del cumplimiento de las acciones bajo su responsabilidad en los planes de mejoramiento de la Universidad Distrital con la Contraloría Distrital.
También se tramitó el Formulario de Seguimiento Estratégico Al Cumplimiento de la Normatividad Archivística en las Entidades del Distrito Capital Vigencia 2023, el cual fue solicitado a la UAAM por la Alcaldía Mayor de Bogotá D.C.
Respecto a búsquedas, consulta y préstamo de expedientes, la UAAM recibió 4 solicitudes las cuales fueron recibidas por los diferentes canales de comunicación y fueron tramitadas a tiempo. Por último, la UAAM gestionó las solicitudes recibidas para la entrega de Cajas y Carpetas de Archivo para la aplicación de la Tabla de Retención Documental. En total se entregaron 70 Cajas de Archivo X – 200 y 20 Carpetas desacidificadas a 2 dependencias de la Universidad Distrital.
Por último, se viene realizando administración permanente del correo institucional de la Unidad de Actas, Archivo y Microfilmación, atendiendo las solicitudes requeridas tanto por las diferentes dependencias de la Universidad como entidades externas.</t>
  </si>
  <si>
    <t>En el segundo trimestre de 2024, la UAAM hizo entrega a 10 dependencias de cajas y carpetas de archivo que le fueron solicitadas. En total se entregaron 250 cajas X- 200 de Archivo y 1580 Carpetas con sus respectivos ganchos.
Adicionalmente, la UAAM recibió 17 solicitudes de préstamo y consulta de los documentos que tiene en custodia en los depósitos  ubicados en la Sede Aduanilla de Paiba y Bosa Porvenir. Se atendieron las 17 solicitudes y únicamente no se encontró la documentación solicitada en 2 requerimientos.
Para el segundo trimestre del 2024, la UAAM gestionó el cargue de información  del Plan de Mejoramiento "AUDITORIA INTERNA PROCESO GESTION DOCUMENTAL" 2022 en el aplicativo SISIFO.
En el trimestre informado se llevó a cabo la medición de Productividad de cada uno de los CPS bajo supervisión de la UAAM de manera mensual.
La UAAM viene administrando el portal de la dependencia en el segundo trimestre de 2024 y realizó la actualización del equipo de trabajo de la Unidad, así como la revisión de los enlaces y documentos cargados en la pagina web.
La UAAM viene administrando el portal de la dependencia en el segundo trimestre de 2024 y esta encargada la CPS Nathaly Ordoñez Florián</t>
  </si>
  <si>
    <t>Sin dificultades para esta actividad</t>
  </si>
  <si>
    <t>Garantizar el cumplimiento del proyecto de inversión 7898 Actualización y Modernización de la Gestión Documental de la Universidad Distrital Francisco José de Caldas.</t>
  </si>
  <si>
    <t>Actividades del proyecto de inversión 7898 cumplidas</t>
  </si>
  <si>
    <t>(Actividades del proyecto de inversión 7898 ejecutadas/Actividades del proyecto de inversión 7898 programadas)*100</t>
  </si>
  <si>
    <t xml:space="preserve">Para la vigencia 2023, los recursos asignados al  Proyecto de Inversión 7898 fueron apropiados por la Secretaria General  y fueron invertidos en el Contrato Interadministrativo 2043 de 2023 cuyo objeto es   “proveer a la universidad distrital francisco jose de caldas de una solución integral de gestión archivística y documental con el uso de las tecnologías de la información y las comunicaciones (tic), que garantice el acceso a la documentación pública y a la normatividad institucional vigente”. 
La Supervisión del Contrato mencionado está a cargo de la Secretaría General.  
</t>
  </si>
  <si>
    <t>En el marco de apropiación de recursos por inversión para el proyecto 7898, en el mes de julio se envió la solicitud a la Oficina Asesora de Planeación de la adición de recursos por inversión por plan de fomento a la calidad para ejecutar las diferentes metas y actividades del proyecto.</t>
  </si>
  <si>
    <t>La ejecución del proyecto de inversión de los recursos asignados en la vigencia 2023, están a cargo de la Secretaría General.</t>
  </si>
  <si>
    <t>Ejecución presupuestal del proyecto de inversión 7898</t>
  </si>
  <si>
    <t>(Presupuesto ejecutado/Presupuesto asignado)*100</t>
  </si>
  <si>
    <t>UNIDAD DE QUEJAS, RECLAMOS Y ATENCIÓN AL CIUDADANO</t>
  </si>
  <si>
    <t>Para la vigencia 2024, la unidad de quejas y reclamos estructuró su Plan de Acción a través de 14 actividades generales y 14 metas e indicadores. En el presente informe se consolidan los avances cuantitativos reportados por la Unidad durante el 3 trimestre. De acuerdo con los resultados, el nivel de avance del Plan de Acción de la dependencia es del 54%. En ese sentido, desde la Oficina Asesora de Planeación se establece la siguiente recomendación:
Las actividades 10, 12, 13 y 14 no presentan avances significativos. Se recomienda realizar acciones de manera que se garantice el cumplimiento de las metas establecidas para la vigencia.</t>
  </si>
  <si>
    <t>Cumplimiento General Plan de Acción 2024 - UNIDAD DE QUEJAS, RECLAMOS Y ATENCIÓN AL CIUDADANO</t>
  </si>
  <si>
    <t>Actualizar la información general publicada en plataformas inherentes a la Unidad de Quejas, Reclamos y Atención al Ciudadano</t>
  </si>
  <si>
    <t>Actualización de Información en Plataformas</t>
  </si>
  <si>
    <t>(#Actualizaciones de Plataformas realizadas / #Actualizaciones de Plataformas requeridas)*100</t>
  </si>
  <si>
    <t xml:space="preserve">Durante el primer trimestre de 2024, la página web de la Unidad de Quejas, Reclamos y Atención al Ciudadano tuvo actualización permanente en cuanto al cargue de los informes mensuales de PQRS. </t>
  </si>
  <si>
    <t>La información del Directorio Telefónico fue actualizada directamente por la RED UDNET dado que en la plataforma SISGRAL no se encontraba la información de forma inmediata.</t>
  </si>
  <si>
    <t>Durante el segundo trimestre de 2024, la página web de la Unidad de Quejas, Reclamos y Atención al Ciudadano tuvo actualización permanente en cuanto al cargue de los informes mensuales de PQRS y la carta de trato digno.</t>
  </si>
  <si>
    <t xml:space="preserve">Durante el tercer trimestre de la vigencia 2024 se actualizó la página web con los informes mensuales y trimestrales correspondientes, así mismo, se generó el certificado de confiabilidad de cada mes, con lo cual se garantiza la actualización de la Guía de Trámites y Servicios </t>
  </si>
  <si>
    <t>Lineamiento de acción 2.7</t>
  </si>
  <si>
    <t>Acompañar charlas de orientación universitaria, ferias universitarias y eventos, en los cuales se brinde información de interés a la ciudadanía respecto de los servicios misionales de la Institución.</t>
  </si>
  <si>
    <t>Acompañamiento a charlas, ferias universitarias y eventos.</t>
  </si>
  <si>
    <t>Sumatoria de charlas, ferias universitarias y eventos acompañados</t>
  </si>
  <si>
    <t>Durante el primer trimestre de la vigencia 2024, la Unidad de Quejas, Reclamos y atención al Ciudadano acompañó 5 charlas de orientación universitaria, ferias universitarias y/o eventos.</t>
  </si>
  <si>
    <t>El número de charlas de orientación universitaria, ferias universitarias y/o eventos es bajo dado que en los tres primeros meses del año, los colegios apenas están programando sus agendas.</t>
  </si>
  <si>
    <t>Durante el segundo trimestre de la vigencia 2024, la Unidad de Quejas, Reclamos y atención al Ciudadano acompañó 13 charlas de orientación universitaria, ferias universitarias y/o eventos.</t>
  </si>
  <si>
    <t>Durante el tercer trimestre de 2024 la Unidad de Quejas, Reclamos y Atención al Ciudadano acompañó 53 charlas de orientación universitaria, ferias universitarias y eventos</t>
  </si>
  <si>
    <t xml:space="preserve">Garantizar la atención presencial, telefónica y virtual en los diferentes puntos y canales de atención al ciudadano de la Universidad de conformidad con el protocolo de atención al ciudadano y términos generales de calidad.
</t>
  </si>
  <si>
    <t>Solicitudes de acceso a la información atendidas</t>
  </si>
  <si>
    <t>(#solicitudes de acceso a la información atendidas  / #solicitudes de acceso a la información allegadas por todos los canales de atención)*100</t>
  </si>
  <si>
    <t xml:space="preserve">Durante el primer trimestre de la vigencia de atendieron un total de 2413 solicitudes de información por los diferentes canales de atención. </t>
  </si>
  <si>
    <t>Durante el segundo trimestre de la vigencia se atendieron un total de 6550 solicitudes de información por los diferentes canales de atención.</t>
  </si>
  <si>
    <t>Durante el tercer trimestre de la vigencia se atendieron en total 4796 solicitudes de información por los diferentes canales de atención al ciudadano.</t>
  </si>
  <si>
    <t>ninguna</t>
  </si>
  <si>
    <t>Brindar a la comunidad universitaria y a la ciudadanía en general una atención de calidad acorde con sus necesidades y expectativas, dentro del marco de sus deberes y derechos, conforme a la normatividad vigente
Promover la atención de calidad a la comunidad universitaria y ciudadanía en general</t>
  </si>
  <si>
    <t>Jornadas de Capacitación en temas de atención y servicio a la ciudadanía</t>
  </si>
  <si>
    <t>(# de jornadas de capacitación desarrolladas / # de jornadas de capacitación desarrolladas)*100</t>
  </si>
  <si>
    <t>Durante el primer trimestre de la vigencia no se se realizó ninguna capacitación, dado que se adelantó la planeación de las socializaciones y sensibilizaciones que se desarrollarán del segundo trimestre en adelante.</t>
  </si>
  <si>
    <t>Durante el segundo trimestre de la vigencia se realizaron dos jornadas de capacitación  socialización de la Unidad de Quejas, Reclamos y Atención al Ciudadano, una de ellas se desarrollo en la sede Aduanilla de Paiba el pasado 23 de abril y, la segunda, fue en la Facultad de Ciencias y Educación el pasado 29 de abril de 2024.</t>
  </si>
  <si>
    <t>Durante el trimestre no se desarrollaron jornadas de capacitación en temas de atención y servicio a la ciudadanía</t>
  </si>
  <si>
    <t xml:space="preserve">Realizar campañas de divulgación del Decreto 392 de 2015, el cual reglamenta la figura de Defensor del Ciudadano, </t>
  </si>
  <si>
    <t>Socializaciones Defensor del Ciudadano</t>
  </si>
  <si>
    <t>Sumatoria de campañas de socialización desarrolladas</t>
  </si>
  <si>
    <t>Durante el primer trimestre de la vigencia no se se realizó ninguna socialización de la figura del defensor del ciudadano, dado que se adelantó la planeación de las socializaciones y sensibilizaciones que se desarrollarán del segundo trimestre en adelante.</t>
  </si>
  <si>
    <t>Durante el segundo trimestre de la vigencia se realizaron dos jornadas de capacitación socialización de la Unidad de Quejas, Reclamos y Atención al Ciudadano, una de ellas se desarrollo en la sede Aduanilla de Paiba el pasado 23 de abril y, la segunda, fue en la Facultad de Ciencias y Educación el pasado 29 de abril de 2024, en las cuales se incluyó de divulgación del Decreto 392 de 2015, el cual reglamenta la figura de Defensor del Ciudadano.</t>
  </si>
  <si>
    <t>Durante este periodo no se adelantaron socializaciones relacionadas con la figura del Defensor del Ciudadano a la comunidad universitaria</t>
  </si>
  <si>
    <t>Procesar las acciones ciudadanas recibidas por los diferentes canales de atención, acorde con el procedimiento SC-PR-003 gestión de 
peticiones.</t>
  </si>
  <si>
    <t>Trámite de PQRS</t>
  </si>
  <si>
    <t>(# PQRS tramitadas / # PQRS recibidas en todos los canales de atención)*100</t>
  </si>
  <si>
    <t>Durante el primer trimestre de 2024, la Unidad de Quejas, Reclamos y Atención al Ciudadano reportó oportunamente el 100% de las peticiones allegadas en los diferentes formatos aprobados para tal fin.</t>
  </si>
  <si>
    <t>Durante el segundo trimestre de 2024, la Unidad de Quejas, Reclamos y Atención al Ciudadano reportó oportunamente el 100% de las peticiones allegadas en los diferentes formatos aprobados para tal fin.</t>
  </si>
  <si>
    <t>Durante el trimestre se atendieron 161 solicitudes por la plataforma Bogotá Te Escucha</t>
  </si>
  <si>
    <t>Garantizar la recepción y respuesta al 100% de las peticiones, quejas y reclamos, a través de canales y medios que se ajusten a las necesidades y capacidades de las personas que los interponen.</t>
  </si>
  <si>
    <t xml:space="preserve">Realizar seguimiento a la respuesta oportuna y calidad de las peticiones, quejas y reclamos recibidas por la Universidad.
</t>
  </si>
  <si>
    <t>Seguimiento a respuestas de PQRS</t>
  </si>
  <si>
    <t>(# de acciones de mejora adelantadas en el periodo / # de áreas que requieren acciones de mejora)</t>
  </si>
  <si>
    <t xml:space="preserve">Durante el primer trimestre de 2024, la Unidad de Quejas, Reclamos y Atención al Ciudadano adelantó 57 acciones de mejora con el objetivo de analizar y retroalimentar a las dependencias que incurren en el incumplimiento de términos de ley y atributos de calidad de las respuestas dadas por las áreas para atender las acciones ciudadanas </t>
  </si>
  <si>
    <t>Durante el segundo trimestre de 2024, la Unidad de Quejas, Reclamos y Atención al Ciudadano adelantó 98 acciones de mejora con el objetivo de analizar y retroalimentar a las dependencias que incurren en el incumplimiento de términos de ley y atributos de calidad de las respuestas dadas por las áreas para atender las acciones ciudadanas</t>
  </si>
  <si>
    <t>Durante el tercer trimestre de 2024, la Unidad de Quejas, Reclamos y Atención al Ciudadano emitió 117 cartas de pre y pos vencimiento a las dependencias que incurren en el incumplimiento de términos de ley para atender las acciones ciudadanas</t>
  </si>
  <si>
    <t>Estudiar las causas por las cuales se producen las peticiones, quejas y reclamos y adoptar mecanismos que permitan el mejoramiento continuo en la prestación de los servicios.</t>
  </si>
  <si>
    <t>Medir la satisfacción de la ciudadanía en cuanto a la prestación del servicio recibido por los diferentes canales de atención.</t>
  </si>
  <si>
    <t xml:space="preserve">Satisfacción de la ciudadanía </t>
  </si>
  <si>
    <t>(Promedio de las evaluaciones aplicadas en el periodo / 5) * 100</t>
  </si>
  <si>
    <t xml:space="preserve">Durante el primer trimestre de 2024, la Unidad de Quejas, Reclamos y Atención al Ciudadano midió la satisfacción de la ciudadanía por medio de los canales de atención, lo que nos arroja resultados bastante positivos.  De 701 calificaciones obtenidas, 681 calificaciones fueron de 5.0, 5 calificaciones fueron de 4.0 y 15 calificaciones se dejaron vacías. </t>
  </si>
  <si>
    <t>Durante el segundo trimestre de 2024, la Unidad de Quejas, Reclamos y Atención al Ciudadano midió la satisfacción de la ciudadanía por medio de los canales de atención, lo que nos arroja resultados bastante positivos. De XXX calificaciones obtenidas, XXX calificaciones fueron de 5.0, XXX calificaciones fueron de 4.0 y 15 calificaciones se dejaron vacías.</t>
  </si>
  <si>
    <t>Durante el tercer trimestre de la vigencia 2024, se recibieron un total de 1526 calificaciones a la atención prestada, de las cuales 1509 calificaron con nota de 5, 13 calificaron con nota de 4, 3 calificaron con nota de 3, y 1 calificó con nota de 2.</t>
  </si>
  <si>
    <t xml:space="preserve">Tramitar de manera oportuna las acciones relacionadas con la gestión administrativa de la Unidad de Quejas, Reclamos y Atención al Ciudadano
</t>
  </si>
  <si>
    <t>Respuesta a requerimientos</t>
  </si>
  <si>
    <t>La Unidad de Quejas, Reclamos y Atención al Ciudadano atiende de manera oportuna el 100% de las acciones de gestión administrativa; durante el primer trimestre, se atendieron en promedio 225 acciones, las cuales fueron tramitadas vía correo electrónico.</t>
  </si>
  <si>
    <t>La Unidad de Quejas, Reclamos y Atención al Ciudadano atiende de manera oportuna el 100% de las acciones de gestión administrativa; durante el segundo trimestre, se atendieron en promedio 2895 acciones, las cuales fueron tramitadas vía correo electrónico.</t>
  </si>
  <si>
    <t>La Unidad de Quejas, Reclamos y de Atención al Ciudadano recibió y tramitó un total de 690 requerimientos durante el tercer trimestre de la vigencia. Así mismo, se mantuvo organizado y actualizado el archivo de la dependencia de acuerdo con las Tablas de Retención Documental.</t>
  </si>
  <si>
    <t>Hacer seguimiento al cumplimiento de la Ley 1712 de 2014 de Transparencia y Acceso a la Información de la Institución.</t>
  </si>
  <si>
    <t>Cumplimiento de Botón de transparencia</t>
  </si>
  <si>
    <t>( # de subíndices de información que cumplen con los criterios de Ley / # de subíndices de información requeridos por la Ley 1712 de 2014 ) * 100</t>
  </si>
  <si>
    <t>Durante el primer trimestre de la vigencia, se adelantaron reuniones con el personal de la Oficina Asesora de Tecnologías de la Información, con el objetivo de priorizar el diseño y/o actualización del botón de transparencia. Las actualizaciones se adelantarán a partir del mes de abril para dar cumplimiento a la Ley 1712 de 2014</t>
  </si>
  <si>
    <t>Durante el segundo trimestre de 2024, la Unidad de Quejas, Reclamos y Atención al Ciudadano dio a conocer la situación actual de la aplicación de la Ley 1712 de 2014 en el Comité de Transformación Digital, el cual tomó la decisión de conformar un grupo de trabajo para trabajar en el seguimiento al cumplimiento de la Ley 1712 de 2014 de Transparencia y Acceso a la Información de la Institución. Actualmente estamos a la espera de la citación de las mesas de trabajo.</t>
  </si>
  <si>
    <t>Aun no se ha citado a la mesa de trabajo</t>
  </si>
  <si>
    <t>Se diligenció la matriz ITA de acuerdo con la revisión para el tercer trimestre de 2024</t>
  </si>
  <si>
    <t>No aplica Meta</t>
  </si>
  <si>
    <t xml:space="preserve">Implementar ejercicios de diálogo internos y con grupos de valor para identificar prioridades y definir colaborativamente acciones para la mejora de la atención al ciudadano </t>
  </si>
  <si>
    <t>Ejercicios de diálogo desarrollados</t>
  </si>
  <si>
    <t xml:space="preserve">Sumatoria de ejercicios de diálogo internos y con grupos de valor desarrollados </t>
  </si>
  <si>
    <t xml:space="preserve">Durante el primer trimestre de 2024 se adelantaron diálogos en las facultades de la Universidad así: Facultad de ingeniería, Facultad  Ciencias y Educación y Facultad Ciencias Matemáticas y Naturales el 6 de marzo, Facultad de Artes, Facultad de Medio Ambiente y Recursos Naturales  y Facultad Tecnológica el 7 de marzo. </t>
  </si>
  <si>
    <t>Actividad cumplida en el primer trimestre de 2024</t>
  </si>
  <si>
    <t>Esta actividad se cumplió en el primer trimestre de la vigencia 2024</t>
  </si>
  <si>
    <t>Elaborar los informes técnicos periódicos requeridos que reflejen la gestión de PQRS en la Institución</t>
  </si>
  <si>
    <t>Informes elaborados, publicados y enviados a entes competentes</t>
  </si>
  <si>
    <t>Sumatoria de informes de gestión elaborados, entregados y publicados</t>
  </si>
  <si>
    <t>Durante el primer trimestre de la vigencia se elaboraron los informes mensuales de PQRS y se consolidó la información del primer informe trimestral del año 2024</t>
  </si>
  <si>
    <t>Durante el segundo trimestre de la vigencia se elaboraron los informes mensuales de PQRS y se consolidó la información del primer informe trimestral de PQRS y primer informe trimestral de gestión del año 2024</t>
  </si>
  <si>
    <t>Durante el trimestre se elaboraron 4 informes técnicos y de gestión de  la Unidad de Quejas, Reclamos y Atención al Ciudadano</t>
  </si>
  <si>
    <t>Garantizar el cumplimiento de las acciones asignadas a la Unidad de Quejas, Reclamos y Atención al Ciudadano en su rol de gestor del proceso Servicio al Ciudadano</t>
  </si>
  <si>
    <t>Porcentaje de Cumplimiento de entrega de reportes de seguimiento</t>
  </si>
  <si>
    <t>( # de reportes de Mapa de Riesgos y PAAC entregados / # de reportes de Mapa de Riesgos y PAAC requeridos) * 100</t>
  </si>
  <si>
    <t>Durante el primer trimestre no se actualizó ni se creó documentación, esta actividad está programada para el segundo trimestre del año. El seguimiento al mapa del riesgos del proceso se hace cuatrimestralmente, por lo tanto no aplica para este periodo.</t>
  </si>
  <si>
    <t>Durante el segundo trimestre de 2024, se adelantó una mesa de trabajo con personal de SIGUD, con el objetivo de realizar la actualización de los procedimientos y documentación asociada al proceso de Servicio al Ciudadano, con el objetivo de incluir lo mencionado en la Resolución 001 de 2024. Desde la Unidad de Quejas, Reclamos y atención al Ciudadano se realizó el monitoreo correspondiente al primer cuatrimestre del Mapa de riesgos del proceso de Servicio al Ciudadano y del Programa de Transparencia y Ética Pública..</t>
  </si>
  <si>
    <t>Durante el trimestre se adelantaron reuniones con el enlace Sigud para avanzar con la aprobación de los documentos, pero no se aprobó ninguna actualización</t>
  </si>
  <si>
    <t>Esta actividad está en proceso de concertación con la Oficina Asesora de Planeación, se espera que a partir del segundo trimestre de la vigencia 2024 se adelanten acciones en pro de su cumplimiento.</t>
  </si>
  <si>
    <t>Esta actividad está en proceso de concertación con la Oficina Asesora de Planeación, se espera que a partir del segundo semestre de la vigencia 2024 se adelanten acciones en pro de su cumplimiento.</t>
  </si>
  <si>
    <t>Durante el periodo no se avanzó con el desarrollo de esta actividad</t>
  </si>
  <si>
    <t xml:space="preserve"> VICERRECTORIA ACADEMICA</t>
  </si>
  <si>
    <t xml:space="preserve">Para la vigencia 2024, Vicerrectoría Académica estructuró su Plan de Acción a través de 39 actividades generales y 56 metas e indicadores. En el presente informe se consolidan los avances cuantitativos reportados por la Unidad durante el 3 trimestre. De acuerdo con los resultados, el nivel de avance del Plan de Acción de la dependencia es del 69%. En ese sentido, desde la Oficina Asesora de Planeación se establece la siguiente recomendación:
Las actividades 1, 2, 6, 8, 13, 22, 23, 24, 35 y 36 no presentan avances significativos. Se recomienda realizar acciones de manera que se garantice el cumplimiento de las metas establecidas para la vigencia.
</t>
  </si>
  <si>
    <t>Cumplimiento General Plan de Acción 2024 - VICERRECTORIA ACADEMICA</t>
  </si>
  <si>
    <t> Meta Estratégica 15</t>
  </si>
  <si>
    <t>Lineamiento de acción 1.1</t>
  </si>
  <si>
    <t>Actualizar los procedimientos vigentes  e institucionalizar  nuevos procedimientos en el marco de lo requerido en la Resolución No 602 del 2022 de Rectoría.</t>
  </si>
  <si>
    <t xml:space="preserve">Actualización de procedimientos vigentes  en el Subsistema de Currículo y Calidad </t>
  </si>
  <si>
    <t>∑Procedimientos actualizados</t>
  </si>
  <si>
    <t>Se realizó la propuesta del procedimiento de autoevaluación y autorregulación, el cual se encuentra en revisión para traslado al SIGUD.</t>
  </si>
  <si>
    <t>Demoras por parte de la oficina asesora de planeación, respecto a las solicitudes radicas en la vigencia 2023</t>
  </si>
  <si>
    <t>En el mes de abril se envió una comunicación a la Oficina Asesora de Planeación solicitando información sobre el estado de consolidación de los procedimientos actualizados y remitidos por la Vicerrectoría Académica en el año 2023 para su diagramación. Estos procedimientos incluyen la Solicitud y Renovación de Registro Calificado, Modificaciones al Registro Calificado, Solicitud y Renovación de Acreditación de Alta Calidad para Proyectos Curriculares, Acreditación Institucional y el Plan de Mejoramiento, los cuales hacen parte del Subsistema de Currículo y Calidad según la Resolución No. 602 del 31 de octubre de 2022 de la Rectoría. Como resultado de esta solicitud, se realizó una jornada de trabajo conjunta el 30 de mayo y 28 de junio para revisar la diagramación del procedimiento de Obtención de Registro Calificado, de esta revisión surgieron nuevos ajustes.</t>
  </si>
  <si>
    <t>Demoras en la revisión y diagramación de los procedimientos por parte de la Oficina Asesora de Planeación, acción que no ha permitido que se publiquen y socialicen con las facultades las actualizaciones trabajadas en el 2023.</t>
  </si>
  <si>
    <t>Para el tercer trimestre, se realizó la actualización, revisión, diagramación y ajuste a los siguientes procedimientos. 
CC-PR-001: Obtención y Renovación de Registro Calificado, CC-PR-002: Modificaciones al Registro Calificado, 
CC-PR-003: Elaboración, Seguimiento y Evaluación del Plan de Mejoramiento de Programas, 
CC-PR-004: Obtención y Renovación de Acreditación en Alta Calidad de Programas. Los procedimientos se encuentran en sus versiones finales diagramados en Bizagi. Las actividades se llevaron a cabo en colaboración con los líderes de los procesos y la Oficina Asesora de Planeación y Control.</t>
  </si>
  <si>
    <t>Las diferentes versiones de Bizagi en ocaciones no guardaban las descripciones completas de las actividades, lo que requirió la revisión y ajuste de algunas de ellas debido a  la cantidad de caracteres.</t>
  </si>
  <si>
    <t>Socialización de procedimientos actualizados</t>
  </si>
  <si>
    <t>Jornada de socialización</t>
  </si>
  <si>
    <t>Actualizar e institucionalizar los procesos y procedimientos del Subsistema de Currículo y Calidad en el marco del aseguramiento de la calidad.</t>
  </si>
  <si>
    <t xml:space="preserve">Realizar las acciones establecidas en la Resolución No. 069 de 2022 del Consejo Académico, por medio de la cual se define el cronograma de etapas y actividades 2023-2029 para el proceso de Renovación de la Acreditación Institucional de Alta Calidad.
</t>
  </si>
  <si>
    <t>Avance en acciones establecidas en el cronograma de renovación de la acreditación institucional</t>
  </si>
  <si>
    <t>Avance en el cronograma de Renovación de la Acreditación Institucional = (acciones ejecutadas/acciones establecidas)*100
Nota: Las acciones proyectadas son 6</t>
  </si>
  <si>
    <t>Se realizó la primera versión del sistema de evidencias requerido en el proceso de renovación de la acreditación institucional.</t>
  </si>
  <si>
    <t>Debido a la falta de personal, se prioriza otras tareas emergentes que dificultan el avance en los tiempos planeados.</t>
  </si>
  <si>
    <t>1. Se consolidó una primer versión del sistema de evidencias en el marco de los aspectos a evaluar establecidos en el modelo de acreditación institucional, en este se identificaron las fuentes de información, tipo de información, responsables y las características de la información requerida. 
3. Se generó una matriz de cruce de preguntas utilizadas en el proceso anterior de identificación de apreciaciones del nivel institucional, con los requerimientos a evaluar y una propuesta inicial de preguntas, la cual se encuentra en evaluación por parte de la asesora de la Vicerrectoría Académica. 
5. Se realizó la evaluación del reporte de avance de implementación del Plan de Mejoramiento Institucional sobre el cual se identificaron ajustes, situación puesta en conocimiento al Rector a través de la comunicación oficial con IE6785-2024. Adicionalmente, se realizó la presentación de dicho informe ante el Comité Institucional de Gestión y Desempeño del 11 de junio de 2024</t>
  </si>
  <si>
    <t>Inadecuada alineación y/o armonización entre las acciones de mejoramiento y los planes de acción de las dependencias responsables de las mismas, esto ese evidenció en los reportes cuantitativos y cualitativos entregados por las dependencias, los cuales distan o no se relacionan con los indicadores propios del plan de mejoramiento institucional.  Errores en la medición del avance del plan de mejoramiento institucional, al no estar desagregado en metas anuales.</t>
  </si>
  <si>
    <t>1. Se realizó un ajuste en el sistema de evidencias, desarrollando una plantilla de información para cada característica. Esta actividad se encuentra en un 60% de avance. 
3. Se generó la primera versión de cinco instrumentos de identificación de apreciaciones (docentes, estudiantes, egresados, administrativos y directivos), se llevó a cabo la revisión de estos por parte de los Coordinadores de los Comités de Currículo y Calidad. 
4. Se realizó un total de seis (6) ejercicios de ponderación de los factores asociados al modelo de acreditación institucional en las siguientes fechas: 12 de septiembre en la Facultad de Ciencias y Educación (posgrados), 18 de septiembre en la Facultad de Ciencias y Educación (programas de pregrado), 18 de septiembre en la Facultad de Ciencias Matemáticas y Naturales, 23 de septiembre en la Facultad de Ingeniería, 25 de septiembre en la Facultad de Medio Ambiente y Recursos Naturales, y en la Facultad de Ciencias y Educación y la Facultad de Ciencias de la Salud para los programas ubicados en la sede de Bosa. También se llevó a cabo un ejercicio el 30 de septiembre en la Facultad de Medio Ambiente y Recursos Naturales - Sede Vivero. Quedan pendientes cuatro (4) ejercicios de ponderación de factores, programados para octubre, y dos (2) ejercicios de ponderación de características que se realizarán en noviembre y diciembre.   </t>
  </si>
  <si>
    <t>Los cambios en la dirección de la Oficina Asesora de Planeación ha generado retrasos para la depuración de la medición de la implementación del Plan de Mejoramiento Institucional</t>
  </si>
  <si>
    <t>Lineamiento de acción 1.2</t>
  </si>
  <si>
    <t xml:space="preserve">Promover la renovación de las acreditaciones de alta calidad que se han logrado a nivel nacional e internacional de los programas existentes en pregrado y postgrado. </t>
  </si>
  <si>
    <t>Acompañar a los programas académicos que lo soliciten, en el proceso de acreditación en alta calidad.</t>
  </si>
  <si>
    <t>Renovación de Acreditación en Alta Calidad de programas académicos de pregrado y posgrado</t>
  </si>
  <si>
    <t>Número de programas acompañados en el proceso de Acreditación en Alta Calidad/ número de programas académicos que solicitan acompañamiento para el proceso de Acreditación en Alta Calidad en la vigencia *100</t>
  </si>
  <si>
    <t>Informar cronogramas y acompañar elaboración 
Comunicación 2024IE2191, Proceso de revisión y radicación de informe de Acreditación en Alta Calidad del Proyecto Curricular Maestría en Lingüística Aplicada a la Enseñanza del Inglés (código SNIES: 923), en el marco del cronograma 2024 de Renovación de Acreditación en Alta Calidad.
Se realizó comunicación 2024IE4006, mediante la cual se solicitó a las coordinaciones de currículo y calidad de facultad, los cronogramas de autoevaluación permanente de los proyectos curriculares de pregrado como de posgrados por facultad. 
 Se realizó comunicación 2024IE5077 mediante la cual se solicitó estado del  proceso de revisión y radicación de informe de Acreditación en Alta Calidad del Proyecto Curricular Licenciatura en Educación Infantil (Código SNIES: 107201).
Se realizó comunicación 2024IE5081 mediante la cual se solicitó el estado del proceso de revisión y radicación de informe de Acreditación en Alta Calidad del Proyecto Curricular Licenciatura en Física (Código SNIES: 913).
Revisar y emitir conceptos de los documentos de solicitud y renovación de acreditación de programas. 
Valoración  y concepto al documento de comentarios del Rector al informe de Pares académicos de evaluación externa para la solicitud de Acreditación de Alta Calidad del Proyecto Ingeniería Industrial.
Valoración  y concepto al Informe de Comentarios del Rector al Informe de Pares del Proyecto Curricular de Licenciatura en Matemáticas. 
Valoración  y concepto al al Informe de Comentarios del Rector al Informe de Pares del Proyecto Curricular de Matemáticas. 
Radicar los procesos de renovación de Acreditación en Alta Calidad 
Radicación Comentarios del Rector al Informe de Pares de Evaluación Externa para la renovación de Acreditación de Alta Calidad del Proyecto Curricular de Ingeniería Industrial. Comunicación EE405 al CNA.
Se realizó el apoyo al proyecto curricular de Maestría en Lingüística Aplicada a la Enseñanza del Inglés, para su radicación de informe de autoevaluación con fines de la Renovación de Acreditación en Alta Calidad, en plataforma SACES. 2024IE4805
Se realizó proceso de radicación del Informe de Comentarios del Rector al Informe de Pares Académicos al Proyecto Curricular de Licenciatura en Matemáticas, mediante comunicación 2024EE784.</t>
  </si>
  <si>
    <t>Demoras en las radicaciones que realizan los proyectos curriculares de los documentos de acreditación que acortan los tiempos de revisión interna.</t>
  </si>
  <si>
    <t>1, 2 . Informar cronogramas y acompañar elaboración: 
 • Se realizó control de mando de proyectos curriculares, para análisis de procesos de acreditados e identificación de acreditables en cumplimiento de la normativa vigente (Acuerdo 02 del 2020). 
 • Se realizó comunicación 2024IE8590 al proyecto curricular de Artes Escénicas, mediante la cual se da respuesta a la solicitud de plazo para entrega informe de Autoevaluación fines de Renovación Acreditación en Alta Calidad del Proyecto Curricular. 
 • Se realizó comunicación 2024IE8656, mediante la cual se realizó recordatorio de fecha de entrega a nivel institucional de informe de autoevaluación con fines de renovación de acreditación en alta calidad del Proyecto Curricular de Artes Plásticas y Visuales. 
 • Se realizó comunicación 2024IE8589, mediante la cual se brinda respuesta a solicitud de alcance en fecha de entrega de Informe de Autoevaluación con fines de Renovación de Acreditación en Alta Calidad del Proyecto Curricular de Ingeniería Forestal (Código SNIES 921). 
 • Se realizó comunicación 2024IE8955, mediante la cual se realizó recordatorio de fecha de entrega a nivel institucional de informe de autoevaluación con fines de renovación de acreditación en alta calidad del Proyecto Curricular de Maestría en Comunicación - Educación.  
2. Acreditación Internacional de proyectos curriculares: 
• Se realizó comunicación 2024IE8968, mediante la cual se solicitó información al Doctorado en Estudios Sociales, con respecto al proceso de Acreditación Internacional del Proyecto Curricular. 
 • Se realizó comunicación 2024IE8839, mediante la cual se brindó respuesta a comunicación IE-8424 “Remisión documento de Estudios Previos de Acreditación Internacional de Proyectos Curriculares de Facultad de Ingeniería” . 
 • Se realizó comunicación 2024IE7775, mediante la cual se elevó consulta frente al estado de avance del proceso de elaboración estudios previos con los respectivos soportes, cotizaciones y propuestas, para Acreditación Internacional de proyectos curriculares. 
 • Se realizó comunicación 2024IE7744, mediante la cual se brindó información institucional en el marco del proceso de Acreditación Internacional del Proyecto Curricular del Doctorado en Estudios Sociales. 
3. Revisar y emitir conceptos de los documentos de solicitud y renovación de acreditación de programas: 
 • Se realizó concepto al documento de Informe de Autoevaluación del Proyecto Curricular de Licenciatura en Educación Infantil (Código SNIES: 107201) en el marco del proceso de Autoevaluación con fines de la Renovación de la Acreditación en Alta Calidad, remitido mediante comunicación 2024IE7499. 
 • Se realizó concepto al documento de Informe de Autoevaluación del Proyecto Curricular de Licenciatura en Física (Código SNIES: 913) en el marco del proceso de Autoevaluación con fines de la Renovación de la Acreditación en Alta Calidad, remitido mediante comunicación 2024IE7214. 
 4. Radicar los procesos de renovación de Acreditación en Alta Calidad:
 • Se realizó proceso de radicación del Informe de Comentarios del Rector al Informe de Pares Académicos al Proyecto Curricular de Matemáticas, mediante comunicación 2024EE745. 
 • Se realizó comunicación 2024IE8395, mediante la cual se remitió soportes de radicación para la renovación Acreditación en Alta Calidad del Proyecto Curricular de Licenciatura en Física (SNIES: 913). 
 • Se realizó comunicación 2024IE8773, mediante la cual se remitió soportes de radicación para la renovación Acreditación en Alta Calidad del Proyecto Curricular de Licenciatura en Educación Infantil (SNIES: 107201).
5. Informar sobre la evolución del proceso hasta alcanzar la renovación: 
 • Se realizó notificación de ejecutoria de Resolución 004951 del 2024 y aspectos por tener en cuenta sobre la proyección de aprobación y radicación del Plan de Mejoramiento del Proyecto Curricular de Ingeniería Topográfica (Código SNIES: 4978) ante el CNA, mediante comunicación 2024IE6489.
 • Se realizó comunicación 2024EE1013 al Consejo Nacional de Acreditación, para realizar consulta sobre estado de “Para ponencia del Consejero” del Proyecto Curricular de Licenciatura en Biología (Código SNIES:915). 
 • Se realizó comunicación 2024IE9201, mediante la cual se remite respuesta del Consejo Nacional de Acreditación sobre estado de “Para ponencia del Consejero” del Proyecto Curricular de Licenciatura en Biología (Código SNIES:915).     </t>
  </si>
  <si>
    <t>1. El cumplimiento de los cronogramas para la entrega de informes de autoevaluación con fines de renovación de la acreditación en alta calidad por parte de los proyectos curriculares y la ausencia de acompañamiento de los comités de currículo y calidad de facultad en los procesos que estos tienen por desarrollar, conlleva a la necesidad de efectuar seguimientos más continuo, cercanos y oportunos, con el objeto de no generar reprocesos y afectación en las condiciones del reconocimiento que tiene el proyecto curricular. 
 2. El proceso de elaboración de los conceptos desde la Vicerrectoría Académica sobre los informes de autoevaluación con fines de la renovación de acreditación en alta calidad, evidencia la necesidad de establecer criterios de revisión de los documentos, para evitar reprocesos a los proyectos curriculares y fortalecer la articulación con los Comités de Currículo y Calidad de las Facultades. 
 3. Se requiere una mayor socialización de la guía de radicación de procesos en plataforma SACES-CNA, con los comités de currículo y calidad de facultad y proyectos curriculares, para gestionar de manera más sencilla el proceso de radicación de los respectivos informes de obtención y/o renovación.</t>
  </si>
  <si>
    <t xml:space="preserve">
Durante el tercer trimestre y en coherencia a la necesidad de acompañamiento a los proyectos curriculares en sus procesos de obtención y/o renovación de acreditación en alta calidad, se llevo a cabo las siguientes actividades:
1. Se enviaron comunicaciones a diversos proyectos curriculares para dar seguimiento al estado de avance de los informes de autoevaluación, con el propósito de renovación de la Acreditación en Alta Calidad. 
2. Se remitieron comunicaciones a varios proyectos curriculares, en las que se emitieron conceptos sobre el documento de Informe de Autoevaluación de los siguientes programas: Maestría en Comunicación – Educación (Código SNIES: 54469), Artes Escénicas (Código SNIES: 907) y Tecnología en Levantamientos Topográficos (Código SNIES: 106175).
3. Se enviaron comunicaciones a los distintos proyectos curriculares para informar sobre los avances en el proceso de obtención y renovación de la Acreditación en Alta Calidad.
4. Se realizaron diversas comunicaciones relacionadas con la participación en visitas de pares académicos para la obtención y renovación de acreditaciones de alta calidad, así como para acreditaciones internacionales. Esto incluyó la confirmación de la asignación y la agenda de los pares para la evaluación externa, además de un acompañamiento durante la visita a las instalaciones de la Universidad Distrital “Francisco José de Caldas”, sede Aduanilla de Paiba, en el marco del proceso de acreditación internacional del Doctorado en Estudios Sociales. 
5. Se radicaron los siguientes proyectos curriculares para el proceso de renovación de acreditación en alta calidad: 
* Proyecto curricular de Tecnología en Levantamiento Topográfico (SNIES 106175). 
* Proyecto curricular de Maestría en Comunicación - Educación (SNIES 54469). * Proyecto curricular de Ingeniería Forestal (SNIES 921). 
* Proyecto curricular de Artes Escénicas (SNIES 907</t>
  </si>
  <si>
    <t>Las dificultades durante el trimestre en relación con el acompañamiento a los proyectos curriculares durante sus procesos de obtención y/o renovación, obedece a la limitación de tiempos establecidos para la lectura y radicación de documentos, como también, para la preparación de visita de pares académicos.</t>
  </si>
  <si>
    <t>Trimestre 3</t>
  </si>
  <si>
    <t>Elaborar documentos institucionales para orientar el proceso de Acreditación en Alta Calidad Nacional de los programas académicos.</t>
  </si>
  <si>
    <t xml:space="preserve">Lineamientos para la Acreditación en Alta Calidad (nacional o internacional) de programas académicos. </t>
  </si>
  <si>
    <t xml:space="preserve"> Número de documentos elaborados.</t>
  </si>
  <si>
    <t>Se inició la formulación de la guía que orientará la elaboración del documento de autoevaluación con fines de acreditación para los programas.</t>
  </si>
  <si>
    <t>Se avanzó en la construcción del documento guía para el proceso de acreditación y/o renovación en alta calidad, el cual para la entrega del reporte se encuentra en un 70% de avance y/o desarrollo.  </t>
  </si>
  <si>
    <t>Como dificultades asociadas a la elaboración del documento guía que oriente la elaboración del informe de autoevaluación con fines de acreditación o renovación de acreditación de los proyectos curriculares, se pueden señalar las siguientes:
1. El proceso de validación de fuentes ha requerido el análisis de diversos documentos e insumos institucionales y de proyectos curriculares, por ende, un mayor tiempo de dedicación exclusiva a este trabajo en particular. 
 2. Es un trabajo que es en paralelo a otras actividades relacionadas con el proceso de acreditación en alta calidad de los proyectos curriculares. 
 3. El documento que se tiene actualmente representa un 70% de avance, en cuanto a que se encuentra en validación y adopción, una vez este proceso quede listo, se considerará su culminación al 100%.</t>
  </si>
  <si>
    <t xml:space="preserve">En cumplimiento de las acciones establecidas en el plan de acción de la Vicerrectoría Académica, 
Se desarrolló y entregó el documento “Guía para la elaboración del documento de Informe de Autoevaluación con fines de Acreditación y/o Renovación de Acreditación en Alta Calidad de los Proyectos Curriculares”.
Se desarrolló y entregó el documento “Mecanismo para análisis de apreciación de condiciones iniciales para proyectos curriculares que optaran por acreditación en alta calidad”.
</t>
  </si>
  <si>
    <t>La dificultad con respecto a la acción establecida, ha radicado en lograr validar los documentos con los diferentes actores del Comité Institucional de Currículo y Calidad.</t>
  </si>
  <si>
    <t xml:space="preserve">Revisar y ajustar los sistemas de información de la Universidad que capturan y almacenan la información, con el fin de que los mismos respondan a los parámetros y condiciones requeridas por la Institución. </t>
  </si>
  <si>
    <t>Participar en la mesa de trabajo de mejora de calidad de datos de información cargada al SNIES, conformada por la Vicerrectoría Académica, Oficina Asesora de Tecnologías e Información y la Oficina Asesora de Planeación para asignar e institucionalizar las responsabilidades frente a la consolidación y reporte de la información requerida por los diferentes sistemas del MEN.</t>
  </si>
  <si>
    <t>Formulación de documento institucional</t>
  </si>
  <si>
    <t>Número de documentos elaborados.</t>
  </si>
  <si>
    <t>1. Se llevó a cabo una reunión con la OATI en la que se abordaron diversos temas relacionados con la migración y el desarrollo de dashboards. En este encuentro, se definieron los requisitos de información necesarios para la elaboración de consultas específicas, tales como la codificación requerida para acceder a determinada información en el Sistema de Gestión Académica. Todo ello con el propósito de avanzar en el desarrollo de los dashboards de estudiantes en la plataforma METABASE.
2. La Vicerrectoría Académica remitió un correo a la OATI, proporcionando un detalle exhaustivo de los requisitos de información esenciales para que esta entidad pueda generar las consultas pertinentes e iniciar el desarrollo  de los dashboards, inicialmente utilizando los datos de estudiantes.</t>
  </si>
  <si>
    <t>El cambio de cps en la oficina asesora de planeación y en la OATI ha derivado en un tiempo adicional para la contextualización en las mesas de trabajo</t>
  </si>
  <si>
    <t>Durante este periodo, se trabajó en el borrador de la propuesta de acto administrativo de responsabilidades en los procesos de reporte de información institucional al SNIES. Se realizó la identificación de las fuentes de información y los responsables de la información dentro de la institución, información que fue incluida en la propuesta. Además, se añadieron elementos que no habían sido considerados previamente y que surgieron a partir de las capacitaciones impartidas por el SNIES, denominadas 'Jornadas de capacitación sobre los sistemas de información de educación superior, asistencias técnicas y reuniones'. De igual manera, se actualizó el procedimiento que da soporte al acto administrativo.</t>
  </si>
  <si>
    <t>Debido a la escasa orientación en proceso, no se ha definido como procede el documento de responsabilidades, si como circular o como resolución</t>
  </si>
  <si>
    <t xml:space="preserve">
Durante este trimestre, se llevó a cabo la participación en las jornadas de capacitación sobre la plataforma HECCA del SNIES junto con los delegados de la Oficina de Planeación, la Oficina Asesora de Tecnologías e Información y la Vicerrectoría Académica. Estas sesiones formativas han abarcado temas como la navegación básica en las herramientas de carga, el proceso de cierre estadístico, el protocolo de seguimiento y la calidad de los datos. El objetivo es garantizar que los reportes de información sean precisos, completos y cumplan con los estándares de calidad establecidos por el Ministerio de Educación Nacional. Como resultado de estas capacitaciones, se realizaron ajustes al borrador de la "Circular de responsabilidades y cronograma de consolidación y reporte de información en el SNIES", así como al procedimiento que la respalda.</t>
  </si>
  <si>
    <t>Los tiempos establecidos por el SNIES, para las capacitaciones son muy cortos, dejando dudas o inquietudes por aclarar.</t>
  </si>
  <si>
    <t>Radicar ante el Ministerio de Educación Nacional en la plataforma Nuevo SACES, los procesos de solicitud, renovación y modificación de Registro Calificado.</t>
  </si>
  <si>
    <t>Radicación de procesos de Registro Calificado de programas académicos.</t>
  </si>
  <si>
    <t xml:space="preserve"> ∑registros calificados radicados en plataforma.
Se proyectan 12 distrubuídos así: 7 renovaciones, 2 nuevos programas y 3 modificaciones
</t>
  </si>
  <si>
    <t xml:space="preserve">Se radicó respuesta a las observaciones presentadas por el Ministerio de Educación Nacional al proceso de renovación y modificación al Registro Calificado de la Maestría en Ingeniería Civil (Caso RD12840) para evidenciar la gestión de la Universidad para la continuidad del proceso. </t>
  </si>
  <si>
    <t>1. Cronogramas:
1.1. Se llevó a cabo reunión con la Maestría en Educación- extensión Guajira, para conocer la decisión de la Facultad de Ciencias y Educación sobre la continuidad de la oferta y ajustar el cronograma respectivo. 
1.2. Se dio alcance a la solicitud de informes sobre el estado de consolidación de nuevos programas para su presentación en el Consejo Académico. 
1.3. Se remitieron comunicaciones a la Facultad de Ingeniería y la Facultad Tecnológica solicitando los documentos finales de las propuestas de nuevos programas de Ingeniería Mecatrónica y Tecnología en Mecatrónica Industrial. 
1.4. Se revisó el cronograma propuesto por el equipo de trabajo de la Facultad de Ciencias de la Salud para atender las observaciones del Ministerio de Salud y Protección Social al nuevo programa de Enfermería, en el marco de la solicitud de Registro Calificado. 
1.5. Se remitieron comunicaciones de seguimiento a los cronogramas de renovación de Registro Calificado de los Proyectos Curriculares de la Facultad de Ciencias y Educación que deben radicar en 2024 ante el Ministerio de Educación Nacional. 
1.6. Se solicitó información a Oficina de Infraestructura, Oficina Asesora de Planeación, Unidad de Relaciones Internacionales e Interinstitucionales, Unidad Biblioteca, de los planes para los próximos 7 años con el objetivo de integrar la información a los procesos de Registro Calificado previstos para 2024. 
2. Orientaciones:
2.1. Se orientó a Ingeniería Eléctrica sobre la devolución del proceso de modificación al Registro Calificado por parte del Ministerio de Educación Nacional; se propuso cronograma para la atención de las observaciones y se aportó en la construcción del documento de respuesta. 
2.2. Se orientó a la Facultad de Ingeniería en el desarrolló del ejercicio de autoevaluación permanente. 
2.3. Se orientó a la Facultad Tecnológica sobre sobre la modificación del número de cupos en el programa de Tecnología en Sistematización de Datos. 
2.4. Se remitió diagnóstico sobre los aspectos por fortalecer en el documento de Registro Calificado de la Tecnología en Sistematización de Datos articulado por ciclos propedéuticos con Ingeniería Telemática en el marco del proceso de modificación al Registro Calificado para su oferta en Funza. 
2.5. Se orientó a la Facultad de Ciencias y Educación sobre la presentación de Registro Calificado Único por parte de programas académicos de posgrado. 
2.6. Se convocó y desarrollo reunión con Ingeniería Eléctrica, Decanatura y Coordinación del Comité de Currículo y Calidad de la Facultad de Ingeniería y Oficina Asesora de Tecnologías e Información para revisar la implementación del nuevo plan de estudios. 
3. Conceptos: 
3.1. Se revisaron los documentos de modificación al Registro Calificado de los Programas Académicos de: Física, Química, Biología de la Facultad de Ciencias Matemáticas y Naturales. 
3.2. Se emitió concepto al documento de propuesta de nuevo programa de Maestría en Gerencia Territorial de la Facultad de Ingeniería. 
3.3. Se emitió concepto a la tercera versión del documento de propuesta de la Maestría en Estudios Educativos Afrocolombianos y Afrolatinoamericanos.
4. Radicaciones:
4.1. Se radicó respuesta a las observaciones del Ministerio de Educación Nacional a las modificaciones del Registro Calificado de Ingeniería Eléctrica (caso RD16688). 4.2. Se finalizó la radicación del proceso de Registro Calificado de Ingeniería de Sistemas (caso RD16784). 
5. Seguimiento: 
5.1. Se elevaron comunicaciones al Ministerio de Educación Nacional sobre el estado del proceso de renovación del Registro Calificado de Maestría en Ingeniería Civil (caso RD12840), además de sostener reuniones con la entidad para despejar las inquietudes sobre los ajustes por realizar en la plataforma Nuevo SACES para la continuidad del trámite. 
5.2. Se elevaron consultas al Ministerio de Educación Nacional para indagar sobre el mecanismo para radicar el trámite de modificación al Registro Calificado de Ingeniería Industrial e Ingeniería Catastral y Geodesia, debido a que por tener activo el proceso de renovación de la Acreditación en Alta Calidad no es posible la presentación del trámite. 
5.3. Se notificó finalización del trámite de modificación del Registro Calificado de Ingeniería Eléctrica ante el Ministerio de Educación Nacional y se informó al programa, la Oficina de Registro y Control. 
5.4. Se dio respuesta a comunicación del Ministerio de Educación Nacional sobre la aplicación de la renovación de Registro Calificado de oficio a la Maestría en Ciencias de la Información y las Comunicaciones como resultado del otorgamiento de la Acreditación en Alta Calidad. 
6. Comunicaciones asociadas al proceso 
6.1. Se consultó al Ministerio de Educación Nacional lo relativo a la construcción de planes de cobertura de manera cooperativa entre Instituciones de Educación Superior y cómo se refleja esta información en el Registro Calificado. 
6.2. Se consultó a la Secretaría General sobre la posibilidad de integrar la información del componente (profundización/ investigación) en los diplomas. 
6.3. Se remitió comunicación a la Oficina Asesora de Planeación solicitando una reunión para ajustar el concepto de viabilidad financiera de la propuesta de nuevo programa de Maestría en Estudios Educativos Afrocolombianos y Afrolatinoamericanos. 
6.4. Se solicitó información a la Coordinación del Comité de Planes Tic, Oficina de Infraestructura, Oficina de Bienestar Institucional, Oficina Asesora de Planeación y Control, sobre la virtualización de espacios académicos y los recursos disponibles para la oferta de programas en modalidad virtual. 
6.5. Se proyectaron normas de creación para los nuevos programas de Ingeniería en Mecatrónica, Tecnología en Mecatrónica Industrial, Maestría en Estudios Educativos Afrocolombianos y Afrolatinoamericanos.</t>
  </si>
  <si>
    <t>a) Número elevado de solicitudes para el proceso, lo que implica que la atención a los requerimientos tomen más tiempo del estimado. b) Conceptualización sobre los procesos y estructuración de documentos que lo sustentan en los equipos de trabajo de las Facultades, muestra vacios y ejercicios de escritura poco rigurosos, lo que deriva en un aumento del trabajo de la Vicerrectoría Académica para fortalecer los procesos. c) Equipo de trabajo insuficiente para atender la articulación del proceso de Registro Calificado con el componente curricular de los programas, las Facultades y la Universidad.</t>
  </si>
  <si>
    <t xml:space="preserve">En el trimestre III se llevaron a cabo las siguientes actividades en el marco del proceso de Registro Calificado: 
1. Cronogramas: 
1.1. Se consolidó y remitió cronograma para el trámite de renovación del Registro Calificado del Doctorado en Estudios Artísticos. 
1.2. Se consolidó información de cronogramas para la vigencia 2025. 
2. Conceptos: 
2.1. Se elaboró y remitió concepto al documento de modificaciones al Registro Calificado del Programa Académico de Biología y del Proyecto Curricular de Archivística y Gestión de la Información Digital. 
2.2. Se elaboraron y remitieron conceptos a los documentos de renovación al Registro Calificado de Comunicación Social y Periodismo, Archivística y Gestión de la Información Digital y Maestría en Educación para la Paz. 
2.3. Se elaboraron y remitieron conceptos a las propuestas de nuevos programas de Especialización en Gestión de Proyectos de Ingeniería (modalidad virtual), Maestría en Sistemas Integrados, Higiene, Seguridad y Salud en el Trabajo. 
2.4. Se elaboró y remitió concepto al documento de respuesta a las observaciones del Ministerio de Salud y Protección Social al programa de Enfermería. 
3. Orientaciones: 
3.1. Se brindo orientación al Proyecto curricular de Enfemería sobre la atención de las obervaciones al Ministerio de Salud y Protección Social.
4.Radicaciones:
4.1. Se radicaron los procesos de renovación al Registro Calificado de acuerdo con los cronogramas previstos para 2024 de los proyectos curriculares de:
* Comunicación Social y Periodismo,
* Archivística y Gestión de la Información Digital 
* Maestría en Educación para la Paz.
En los últimos dos casos el trámite incluyó modificaciones.
5. Comunicaciones: 
5.1. Se tramitó solicitud de ajuste al concepto de viabilidad financiera de la Maestría en Estudios Educativos Afrocolomianos y Afrolatinoamericanos ante la Oficina Asesora de Planeación y Control para continuidad del trámite. 
5.2. Se remitieron comunicaciones a la Oficina Asesora Jurídica y la Oficina Asesora de Planeación solicitando evaluación y emisión de los conceptos de viabilidad jurídica y financiera de los Proyectos Curriculares de Ingeniería Mecatrónica y Tecnología en Mecatrónica Industrial. 
5.3. Se remitieron documentos de nuevos programas de pregrado y posgrado a la Secretaría General para agendamiento en el Consejo Superior Universitario. 
6. Trámites ante el Consejo Académico 
6.1. Se presentó ante el Consejo Académico la solicitud de aprobación del plan de estudios de Especialización en Educación en Tecnología-modalidad virtual. 
6.2. la aprobación de modificación al plan de estudios del Doctorado en Estudios Artísticos, Maestría en Educación para la Paz; ajuste en el plan de estudios de Enfemería. Para los trámites mencionados se proyectaron los actos administrativos correspondientes.
</t>
  </si>
  <si>
    <t>a) Número elevado de solicitudes para el proceso, lo que implica que la atención a los requerimientos tomen más tiempo del estimado. 
b) Conceptualización sobre los procesos y estructuración de documentos que lo sustentan en los equipos de trabajo de las Facultades, muestra vacíos y ejercicios de escritura poco rigurosos, lo que deriva en un aumento del trabajo de la Vicerrectoría Académica para fortalecer los procesos. 
c) Equipo de trabajo insuficiente para atender la articulación del proceso de Registro Calificado con el componente curricular de los programas, las Facultades y la Universidad</t>
  </si>
  <si>
    <t>Lineamiento de acción 1.3</t>
  </si>
  <si>
    <t>Formular e implementar los Planes de Mejoramiento de los Programas en el marco de los procesos de obtención y renovación de registros calificados, así como aquellos relacionados con el proceso de Acreditación y Reacreditación de Alta Calidad de programas.</t>
  </si>
  <si>
    <t>Acompañar en la Formulación y actualización de los Planes de Mejoramiento de los Programas en el marco de los procesos de obtención y renovación de registros calificados, así como aquellos relacionados con el proceso de Acreditación y Reacreditación de Alta Calidad de programas.</t>
  </si>
  <si>
    <t>Acompañamiento en la revisión y radicación de planes de Mejoramiento de Proyectos Curriculares.</t>
  </si>
  <si>
    <t xml:space="preserve">Número de programas acompañados mejoramiento/Número de programas académicos que solicitan acompañamiento para el plan de mejoramiento *100
</t>
  </si>
  <si>
    <t>Acompañar la formulación, revisión e implementación de los planes de mejoramiento de los proyectos curriculares.
Se realizó socialización en comité de currículo y calidad de facultad de ciencias y educación de Aspectos generales del Plan de Mejoramiento de proyectos curriculares, en el marco de su proceso de autoevaluación permanente. 
Comunicación IE1948, orientando con respecto al  formato de plan de mejoramiento vigente, para procesos de autoevaluación de proyectos curriculares de la UDFJC. 
Se realizó el debido apoyo a la estructuración del plan de mejoramiento a los proyectos curriculares de:
- Maestría en Lingüística Aplicada a la Enseñanza del Inglés, en el marco de la Renovación de Acreditación en Alta Calidad.
- Tecnología en Gestión Ambiental y Servicios Públicos, en cumplimiento a lo estipulado en el Acuerdo02 de 2020 del CESU. 
Radicar los Planes de Mejoramiento de los proyectos curriculares 
 Se realizó comunicación 2024IE2219, elevando 3ra consulta frente aprobación Plan de mejoramiento del Proyecto Curricular de Ingeniería de Sistemas (código SNIES: 918) para remisión al Consejo Nacional de Acreditación como resultado de la renovación de la Acreditación en Alta Calidad mediante Resolución N°001030 de 3 de febrero de 2023.
Se realizó comunicación 2024IE2340, elevando consulta aprobación Plan de Mejoramiento del Proyecto Curricular de Maestría en Ciencias de la Información y las Comunicaciones (código SNIES:17528) para remisión al Consejo Nacional de Acreditación como resultado de la renovación de la Acreditación en Alta Calidad mediante Resolución N° 24858 de 30 de diciembre de 2022.
Se realizó la respectiva radicación del plan de mejoramiento de los proyectos curriculares que recibieron reconocimiento ante el CNA, en coherencia a lo estipulado en el Acuerdo 02 de 2020 del CESU:
-Tecnología en Gestión Ambiental y Servicios Públicos, mediante comunicación 2024EE542, se realizó Remisión- Plan de mejoramiento del Proyecto Curricular de Tecnología en Gestión Ambiental y Servicios Públicos (código SNIES: 10158) de acuerdo con el marco normativo vigente.
-Ingeniería Ambiental, mediante comunicación 2024EE567 se realizó remisión - Informe de seguimiento de avance al Plan de mejoramiento del Proyecto Curricular de Ingeniería Ambiental (código SNIES: 12956) de acuerdo con el marco normativo vigente.
Se realizó comunicación 2024IE5364, mediante la cual se realizó convocatoria a reunión de trabajo en relación con el proceso de formulación y radicación del Plan de mejoramiento del Proyecto Curricular de Ingeniería de Sistemas (código SNIES: 918) ante el Consejo Nacional de Acreditación como resultado de la renovación de la Acreditación en Alta Calidad mediante Resolución N°001030 de 3 de febrero de 2023. 
Se realizó comunicación 2024IE6067, mediante la cual se compartió los aspectos generales de reunión de trabajo en relación con el proceso de formulación y radicación del Plan de mejoramiento del Proyecto Curricular de Ingeniería de Sistemas  (código SNIES: 918).</t>
  </si>
  <si>
    <t>Se requiere actualizar el instrumento de plan de mejoramiento y su respectiva guía de formulación y seguimiento, para lograr brindar los lineamientos adecuados a los comités de currículo y calidad de facultad.</t>
  </si>
  <si>
    <t>1. Acompañar la formulación, revisión e implementación de los planes de mejoramiento de los proyectos curriculares: Se realizó reunión de trabajo el 29-04-2024 con el Proyecto Curricular de Ingeniería de Sistemas y la Coordinación del Comité de Currículo y Calidad de la Facultad de Ingeniería, con el objeto de realizar una revisión de la estructuración de la propuesta de Plan de Mejoramiento. 
2. Formato para la formulación y seguimiento de planes de mejoramiento de PC: Se inició la construcción del documento guía de elaboración informe de seguimiento y evaluación a plan de mejoramiento, con fines de obtención y/o renovación de acreditación en alta calidad, el cual cuenta con un desarrollo del 80%.</t>
  </si>
  <si>
    <t>Como dificultades asociadas al acompañamiento formulación, revisión, implementación y radicación de los planes de mejoramiento de los proyectos curriculares, se pueden relacionar las siguientes: 
1. Existe aún proyectos curriculares (Ingeniería de Sistemas, Maestría en Ciencias de la Información) que recibieron reconocimiento de acreditación en alta calidad en el marco del modelo antiguo del CNA, que no han realizado su proceso de radicación de sus planes de mejoramiento para acoplarse al nuevo modelo, contando aún inclusive con acompañamiento y orientación al respecto.
2. Los comités de currículo y calidad de facultad, requieren de la respectiva orientación en lo concerniente a la formulación y revisión de planes de mejoramiento formulados por los proyectos curriculares.</t>
  </si>
  <si>
    <t xml:space="preserve">
1.Se acompaño en la formulación revisión e implementación de los planes de mejoramiento de los siguientes proyectos curriculares:
* Se brindó respuesta a solicitud de apoyo en proceso de actualización del plan de mejoramiento del proyecto curricular de Licenciatura en Biología.
• se llevo a cabo la participación en sesión del Consejo Curricular del Proyecto Curricular de Licenciatura en Biología, para realizar las orientaciones de formulación del plan de mejoramiento a radicar ante el CNA. 
2. Se remitieron los siguientes Planes de Mejoramiento: 
 • Remisión- Plan de Mejoramiento del Proyecto Curricular de Ingeniería Topográfica (Código SNIES: 4978).
*  Remisión- Plan de mejoramiento del Proyecto Curricular de Maestría en Ciencias de la Información y las Comunicaciones (código SNIES: 17528) . 
3. Se avanzó en la formulación del documento “Guía para elaboración de informe de seguimiento y evaluación al Plan de Mejoramiento de Proyectos Curriculares”, junto con el documento de apoyo que orientará a los proyectos curriculares en la elaboración de informes de seguimiento y evaluación de plan de mejoramiento.</t>
  </si>
  <si>
    <t>La dificultad con relación a la acción de formulación de propuesta de procedimiento de seguimiento y evaluación de planes de mejoramiento, se ha dado debido al tramite de aprobación de los procedimientos, puesto que ya se ha realizado la construcción y validación de estos.</t>
  </si>
  <si>
    <t>Formato Institucional actualizado para la formulación y seguimiento de los Planes de Mejoramiento de Proyectos Curriculares.</t>
  </si>
  <si>
    <t>Número de documentos elaborados</t>
  </si>
  <si>
    <t>Trimestre 4</t>
  </si>
  <si>
    <t>Generar guías institucionales para la orientación de los procesos de Renovación de Registro Calificado de los proyectos curriculares.</t>
  </si>
  <si>
    <t xml:space="preserve">Lineamientos para el proceso de Registro Calificado (solicitud/ renovación/ modificación).      </t>
  </si>
  <si>
    <t xml:space="preserve">Guía de lineamientos actualizada del proceso el proceso de Registro Calificado (solicitud, renovación, modificación).  </t>
  </si>
  <si>
    <t>Para la ventana de observación, no se realizó avances en la presente actividad.</t>
  </si>
  <si>
    <t>Se participó en evento propuesto por el Ministerio de Educación Nacional "Transformación del Sistema de Aseguramiento de la Calidad de la Educación Superior" en el que se presentó el nuevo decreto reglamentario para el proceso de Registro Calificado.</t>
  </si>
  <si>
    <t>Número elevado de solicitudes para el proceso, lo que implica que la construcción de documentos se tiene que posponer para atender tareas urgentes.</t>
  </si>
  <si>
    <t>Se consolidó un documento guía para atender la respuesta a las observaciones del Ministerio de Salud y Protección Social al Proyecto Curricular de Enfermería.</t>
  </si>
  <si>
    <t>Ninguno </t>
  </si>
  <si>
    <t>Hacer seguimiento a la implementación del piloto de doble titulación suscrito entre la Universidad Pedagógica Nacional y la Universidad Distrital (Licenciatura en Educación Especial y Licenciatura en Pedagogía Infantil)</t>
  </si>
  <si>
    <t>Seguimiento al piloto de doble titulación</t>
  </si>
  <si>
    <t xml:space="preserve"> Actividades ejecutadas/acciones establecidas para la vigencia *100</t>
  </si>
  <si>
    <t>Se realizó la suscripción del convenio inter administrativo entre la Universidad Distrital y la Universidad Pedagógica.</t>
  </si>
  <si>
    <t>Falta de reglamentación interna de la múltiple titulación para el inicio del convenio</t>
  </si>
  <si>
    <t>3. En el marco de la hoja de ruta adoptada en la Resolución No 088 del 19 de diciembre de 2023 del Consejo Académico que estableció cinco (5) etapas (preparatoria, análisis, construcción de aportes, consolidación de aportes y aprobación) con el fin de que las facultades a partir de la definición de sus propias metodologías abordaran los debates y aportes del proyecto de acuerdo de flexibilidad curricular entre los meses de enero a abril del 2024. Desde el mes de junio la Vicerrectoría Académica, una vez llegó la totalidad de aportes realizó la trazabilidad y análisis de las contribuciones entregadas por las facultades, así como unas recomendaciones para abordar la actualización normativa curricular en la Universidad basadas en el estado de discusión sobre el currículo en la Universidad.  Teniendo como precedente que el ejercicio de construcción del acuerdo de flexibilidad curricular inició en el 2023 y que se generaron diversos mecanismos de participación, se realizó la consolidación de todas las evidencias logrando organizar las 406 archivos que soportan el procesos en estos dos años. En el marco del cumplimiento de la hoja de ruta y para dar finalización a la misma, la Vicerrectora Académica en la sesión del Consejo Académico No 13 del 2024 realizó la presentación de los resultados del análisis de los aportes recibidos por las facultades en el marco de la implementación de la Hoja de Ruta en la sesión No 13 del Consejo Académico. Como resultado de esta sesión se determinó lo siguiente: 1. Genera una mesa de trabajo con los representantes estudiantiles de los Consejos de Facultad y del Consejo Académico para socializar el proyecto de acuerdo de la reglamentación de la Múltiple Titulación para pregrados.  2. Presentar el proyecto de acuerdo de la reglamentación de la Múltiple Titulación para pregrados. en el próximo Consejo Académico para su aprobación. 3. Presentar al Consejo Académico una propuesta de nueva hoja de ruta para ampliar el plazo de la discusión sobre los temas identificados en el análisis de los aportes y en correspondencia con la propuesta del escenario 4. Finalmente, es pertinente mencionar que el punto 1 y 2 mencionado anteriormente, se cumplieron y como resultado en la sesión del Consejo Académico del 25 de junio de 2024 por unanimidad se aprobó la reglamentación de la múltiple titulación para el nivel académico de pregrado a través del Acuerdo No 001 del 2024.
para el segundo trimestre no se reportan acciones ejecutadas para el seguimiento al piloto de doble titulación, toda vez que estas se realizaran a partir del mes de julio. </t>
  </si>
  <si>
    <t>Diferentes niveles de discusión curricular en las facultades, dificultaron el proceso de generar consensos sobre la expedición de un acuerdo institucional que integrara la normatividad curricular y que ampliara las estrategias de flexibilidad curricular</t>
  </si>
  <si>
    <t>Se realiza mesa de trabajo el 30 de septiembre en donde se dan directrices para la elaboración de hoja de ruta para la múltiple titulación; se propone llevar nuevamente ante el Consejo De Facultad la propuesta de tabla de equivalencias para ser aprobada y posterior a ello llevar ante Consejo Académico.</t>
  </si>
  <si>
    <t>propuesta de Acto Administrativo para reglamentar la múltiple titulación</t>
  </si>
  <si>
    <t>Formular y avanzar en la implementación del Plan de Mejoramiento Institucional derivado de las observaciones establecidas por el CNA en la Resolución 023653 del 2021 del Ministerio de Educación Nacional, MEN, Por medio de la cual se renueva la Acreditación de Alta Calidad de la Universidad Distrital.</t>
  </si>
  <si>
    <t>Realizar seguimiento al Avance en la implementación del Plan de Mejoramiento Institucional derivado de las observaciones establecidas por el CNA en la Resolución 023653 del 2021 del Ministerio de Educación Nacional, MEN, por medio de la cual se renueva la Acreditación de Alta Calidad de la Universidad Distrital.</t>
  </si>
  <si>
    <t xml:space="preserve">Reporte de avances en la implementación de las acciones contempladas en el Plan de Mejoramiento Institucional </t>
  </si>
  <si>
    <t>Dada la ausencia de la remisión del reporte de avance en la implementación del Plan de Mejoramiento por parte Oficina Asesora de Planeación en los tiempos oportunos se remitió comunicación recordando el compromiso de generar este insumo para avanzar en la consolidación del informe y demás actividades proyectadas.</t>
  </si>
  <si>
    <t>Demoras en el envío del reporte necesario, por parte de la Oficina Asesora de Planeación.</t>
  </si>
  <si>
    <t>1. Se realizó la evaluación del reporte de avance de implementación del Plan de Mejoramiento Institucional sobre el cual se identificaron ajustes , situación puesta en conocimiento al Rector a través de la comunicación oficial con IE6785-2024. Adicionalmente, se realizó la presentación de dicho informe ante el Comité Institucional de Gestión y Desempeño del 11 de junio de 2024.</t>
  </si>
  <si>
    <t>Demoras por parte de la Oficina Asesora de Planeación en la rectificación del seguimiento de la implementación del plan de mejoramiento para su socialización con las dependencias.</t>
  </si>
  <si>
    <t xml:space="preserve">1. Para el periodo reportado no se realizó la sesión de socialización de las Oportunidades de Mejoramiento Institucional, toda vez que esta se encuentra programada para realizarse el 9 de octubre en el marco del Comité de Directivos.
 2. Se generó un informe de avance preliminar, que debe ser actualizado una vez la Oficina Asesora de Planeación realice el ajuste en la medición de seguimiento de implementación del Plan de Mejoramiento Institucional/
</t>
  </si>
  <si>
    <t>Cambios en la dirección de la Oficina Asesora de Planeación ha generado retrasos para la depuración de la medición de la implementación del Plan de Mejoramiento Institucional.</t>
  </si>
  <si>
    <t> Meta Estratégica 5</t>
  </si>
  <si>
    <t>Diseñar e implementar estrategias que promuevan  la articulación entre la educación media y la Universidad Distrital.</t>
  </si>
  <si>
    <t>Fortalecer la articulación de la educación media, educación posmedia y la educación superior, mediante la estructuración de diversas estrategias de ampliación de cobertura.</t>
  </si>
  <si>
    <t>Implementación de estrategias</t>
  </si>
  <si>
    <t>Estrategias diseñadas e implementadas = ∑ Estrategias diseñadas e implementadas.</t>
  </si>
  <si>
    <t xml:space="preserve">Avance a nivel general: 
* Presentación de las acciones y proyecciones para la ampliación de cobertura en los programas de pregrado de la Universidad Distrital Francisco José De Caldas desarrolladas desde el comité, ante  Consejo Academico el 13 de febrero de 2024 , la Comisión Segunda del CSU el 16 de febrero de 2024 y plenario CSU el 22 de febrero de 2024
* Se realizó la presentación de la propuesta del procedimiento para la formulación de los planes integrales de cobertura (PIC) del Ministerio de Educación Nacional, desarrollada desde el Comité de Ampliación de Cobertura, siguiendo lineamientos del Sistema Integrado de Gestión (SIGUD) con el fin de identificar las actividades y dependencias responsables involucradas en el proceso de formulación, implementación y seguimiento de los PIC. Se remitió formato de actualización de procedimiento propuesto, a Plan de Mejoramiento para su revisión correspondiente con el propósito de evaluar la posibilidad de formalizar el procedimiento en el SIGUD.
* Se viene elaborando el documento de propuesta Admisión Dirigida para IED con miras de ser presentada para aprobación al Consejo Académico, con la finalidad de implementar la estrategia en el periodo académico 2025-1. Teniendo en cuenta lo anterior, para avanzar en la implementación de esta estrategia es prioritario focalizar tanto colegios como  proyectos curriculares que admitan los estudiantes por medio de esta estrategia haciendo énfasis en los programas con media y baja demanda de aspirantes
* Se realizó una reunión con la Rectora del Colegio Manuel Cepeda Vargas, Adry Liliana Lagos, con el propósito de realizar un primer acercamiento que permita construir una ruta de trabajo interinstitucional para implementar estrategias de cooperación académica para los estudiantes del colegio y la Universidad Distrital con el fin de promover el transito inmediato. 
* En el marco de la iniciativa distrital de Multicampus Universitario se ha participado en dos reuniones de socialización covocados desde ATENEA el 7 y 15 de marzo, con el proposito de cooperar y articular esfuerzos que permitan establecer acciones encaminadas a la estructuración y puesta en marcha de estos proyectos distritales, para promover el acceso y permanecia en la Educación Superior.  
Avances en el marco de la suscripción del convenio de cooperación entre el SENA y la UDFJC. 
*En el desarrollo de la ruta de homologación en cadena de formación se inició la fase de análisis y evaluación para los programas tecnólogo en Electricidad Industrial SENA con el programa de Ingeniería Eléctrica por cilos propedéuticos, garantizando la coherencia y efectividad de los contenidos académicos impartidos. Esta consolidación se retomó conforme los syllabus dispuestos y remitidos por Currículo y Calidad Institucional de la Universidad.
*Se desarrolló la primera reunión con el centro de formación en actividad Física y Cultura del SENA, en la que se presentó la propuesta formativa del centro de formación y se identificaron los proyectos curriculares susceptibles de establecer homologación en cadena de formación.El SENA cumplió el compromiso por parte del centro para remitir los Diseños Curriculares de los programas pertinentes para realizar su respectiva revisión y poder construir una ruta de trabajo para proyectar las acciones necesarias para avanzar en contextos de las lineas de acción estipuladas en el convenio, cadena de formación, investigación y emprendimiento y empleabilidad. Se establecerá el contacto con la coordinación del proyecto curricular de administración deportiva para revisar la ruta, así como con la licenciatura en educación artistica.
* En relación con el proceso de homologación en cadena de formación del programa Diseño e  Integración de Automatismos Mecatrónicos impartido en el Centro de Diseño y Metrología del SENA en pertinencia con el Proyecto curricular de Ingeniería en Control y Automatización por ciclos propedéuticos, el cual se encuentra más avanzado se realizó solicitud al Coordinador Proyecto Curricular Tecnología en Electrónica Industrial, Ingeniería en Control y Automatización e Ingeniería en Telecomunicaciones, para presentar la propuesta de Homologación en en un Consejo Curricular del mes de abril,  con el propósito de explicar, aclarar y recibir aportes para fortalecer el proceso de homologación.
*Se realizó  presentación a la Vicerrectora Académica, destacando los avances logrados y los desafíos enfrentados en este proceso de homologación en cadena de formación, con el proposito de definir la linea de acción para presentar el proceso en escenarios de decisión de la Universidad.   
Avances en el marco el convenio CO1.PCCNTR.5154367 suscrito entre la alcaldía de Funza y la Universidad Distrital Francisco José de Caldas, en articulación con el cumplimiento de las metas establecidas en el PIC-2023: 
* Se presentó la propuesta de identificación de los programas de los proyectos curriculares a ofertar en  Funza, Ciudad Universitaria en el Consejo Académico del 19 de marzo de 2024. En está sesión del Consejo se contó con la aprobación de los seis (6) programas Tecnológicos ofertados en la Facultad Tecnológica que presentaron carta de intencionalidad de participación en el proyecto y el programa Tecnología en Saneamiento Ambiental ofertado en la Facultad del Medio Ambiente y Recursos Naturales, de acuerdo a lo anterior y teniendo en cuenta las condiciones de infraestructura en el multicampus de Funza, se proyecta iniciar operación en el municipio en el periodo académico 2024-3  con la oferta del programa Tecnología en Gestión de la producción Industrial. 
*De acuerdo al aval del Consejo Académico, se desarrolló una mesa de trabajo con el equipo Regionalización del Comité de Ampliación de Cobertura, la persona de la Vicerrectoria Académica encarda de gestionar los trámites relacionados con Registro Calificado ante el Ministerio de Educación y las Personas delegadas del Comité de Curriculo y Calidad de la Facultad Tecnologica, para definir las acciones técnicas, responsabilidades y cronograma para avanzar en los tramites correspondientes de modificación del Registro Calificado de los programas avalados en ampliación del lugar de desarrollo para poder ser ofertados en el Municipio de Funza. 
* Se concertó  una ruta de trabajo con la Decanatura de la Facultad Tecnológica, el Comité de Currículo y Calidad de la Facultad Tecnológica y el Equipo de Regionalización del Comité de Ampliación de Cobertura, con el objetivo de realizar los ajustes necesarios en los registros calificados de los proyectos curriculares priorizados y asegurar que se cumplan todas las condiciones de calidad requeridas para la operación de la Universidad en la región.
* Se desarrollaron dos reuniones de Mesa de trabajo con la Oficina Asesora de Planeación con la finalidad de avanzar en la evaluación financiera de los programas avalados. 
*Se desarrolló un instrumento para llevar a cabo la caracterización de potenciales profesionales que cuentan con experiencia en educación superior, en la gestión académica y administrativa. Este instrumento tiene como objetivo identificar y seleccionar a aquellos profesionales, que pueden contribuir de manera significativa al fortalecimiento de la educación en el Municipio de Funza, este instrumento se socializó con el equipo de gestión de la Gerencia de Ciudad Universitaria.
Otras Regiones: 
* De acuerdo al interés que se ha manifestado para generar y desarrollar programas de la Universidad Distrital Francisco José de Caldas en el municipio de Mosquera, y ante la firma del convenio marco de cooperación y en armonización con el cumplimiento de los compromisos institucionales tenientes a la ampliación de cobertura orientada a las regiones, se desarrolló una reunión con el secretario de Educación de Mosquera Dr. Wilson Ernesto Sánchez Pantoja y el Coordinador del Comité de ampliación de cobertura y Fortalecimiento de la educación Media-Superior, Victor Ruiz,  con el propósito de realizar un acercamiento e iniciar la construcción de una ruta de trabajo para proyectar las acciones necesarias para aportar al cumplimiento de los objetivos de educación superior de la universidad y el municipio. 
* Se realizó un acercamiento con el municipio de Nocaima, con el propósito de identificar posibles relaciones interinstitucionales que permitan aportar cumplimiento de los objetivos de educación superior en el Municipio.  </t>
  </si>
  <si>
    <t>Dificultad al momento de la articulación administrativa entre dependencias.</t>
  </si>
  <si>
    <t>En el segundo trimestre del año se han realizado diferentes acciones que han permitido fortalecer las estrategias de articulación entre la educación media y la Universidad Distrital y avanzar en el cumplimiento en las metas de ampliación de cobertura en armonización con del Plan de Acción vigencia 2024: 
*Teniendo en cuenta los avances relacionados con la propuesta de la estrategia de Admisión Dirigida, y con el propósito de institucionalizar la estrategia, se ha adelantado la consolidación de la versión preliminar del Proyecto de Acuerdo, el articulado y la exposición de motivos de la propuesta de admisión dirigida, para ser presentado ante el Consejo Académico, para su discusión y aprobación correspondiente. Se encuentra en etapa de revisión y se espera ser presentado al Comité de Decanos previo a Consejo Académico en el mes de Agosto. 
*En el marco de la participación de la Universidad Distrital en el proyecto de los multicampus del Distrito, se han desarrollado reuniones tanto internas como externas, con el propósito de avanzar en la identificación de los programas más adecuados para ser ofrecidos en el Multicampus Kennedy al inicio de su operación y a su vez la identificación de las necesidades físicas y dotacionales para la proyección de la infraestructura, incluyendo la definición de los espacios de aprendizaje y especializados, de los programas priorizados para iniciar su operación en estos escenarios. 
* Se han adelantado reuniones con la secretaría de Educación Distrital, con el propósito de establecer alianzas estratégicas en favor de la articulación de la educación media con la superior. Desde el comité de Ampliación de Cobertura se adelantado la construcción de un documento con las propuestas presentadas por la Facultad de Artes, la facultad Tecnológica y la Facultad del Medio ambiente y Recursos Naturales, como línea base para la construcción de un convenio marco de cooperación. 
 * En el Plan Integral de Cobertura 2024, se propuso un proyecto dirigido a fortalecer la visibilización de los programas y establecer acciones conjuntas con colegios en una propuesta inicial de articulación.
En el segundo trimestre del año se ha realizado diferentes acciones que han permitido fortalecer las estrategias de la articulación entre la educación posmedia y la Universidad Distrital y avanzar en el cumplimiento en las metas de ampliación de cobertura en armonización con del Plan de Acción vigencia 2024: 
* Desarrollo de una propuesta para el diseño de una estrategia de ruta para definir procesos de homologación. Con esta base, se diseñó una estrategia que enfatiza la participación de los programas, la claridad en los criterios de homologación y eficiencia de los procesos, para garantizar resultados de calidad en un tiempo oportuno. 
* Elaboración de una versión preliminar del formato de procedimientos como avance del ejercicio de generación de una ruta de homologación, en el marco de reconocimiento de saberes y créditos académicos, bajo procedimientos de calidad y respuesta a las particularidades de la disciplina especifica de formación, junto a una definición preliminar de normativa de la ruta de homologación enfocada en un proceso de estandarización, bajo un conjunto inicial de reglas y criterios que guiarán el proceso de homologación. 
 *Avance en la elaboración de la primera versión de la estructura básica del acuerdo para establecer la ruta de procesos de homologación con el SENA, el documento cubre los aspectos básicos y establece una estructura general de acuerdo. 
*En el marco del convenio de cooperación suscrito con el SENA, se ha venido adelantando una propuesta bajo el ejercicio de linealización curricular entre los programas de Entrenamiento Deportivo y Actividad Física del SENA y el programa de Administración Deportiva de la Universidad Distrital. Este proceso tiene como objetivo alinear y armonizar los contenidos y competencias de ambos programas para facilitar la articulación académica. Para ello, se han desarrollado y propuesto formatos específicos que serán revisados y gestionados en los consejos curriculares de ambas instituciones y mesas de trabajo con el proyecto curricular. 
*Coordinación para la participación en mesas sectoriales.
En el segundo trimestre del año se han realizado diversas acciones que han permitido fortalecer las estrategias de regionalización de la oferta académica de la Universidad Distrital y avanzar en el cumplimiento de las metas de ampliación de cobertura en armonización con el Plan de Acción vigente 2024. Las principales actividades realizadas incluyen: 
Convenio Funza: Revisión y Consolidación Documental: Se han presentado avances significativos en la revisión y consolidación de los documentos pertinentes para dar respuesta a los requerimientos del Ministerio de Educación. Estos trámites son esenciales para la modificación del registro calificado y la ampliación del lugar de desarrollo del programa de Tecnología en Gestión de la Producción Industrial. El objetivo de este semestre es completar la totalidad de la documentación requerida por el Ministerio de Educación para la modificación del registro calificado. 
Gestión Académica: Se han llevado a cabo actividades de gestión académica que facilitan la puesta en marcha de la oferta académica del programa. Estas actividades incluyen la planificación de recursos, la organización de la infraestructura educativa y la coordinación con las entidades locales para asegurar el adecuado desarrollo del programa en la región. Es necesario establecer el 100% de la infraestructura y recursos requeridos para la puesta en marcha del programa de Tecnología en Gestión de la Producción Industrial. 
 Modelo de Operación:  Con el objetivo de institucionalizar la estrategia de regionalización. se ha avanzado con la definición de un modelo de operación con enfoque territorial, identificando la estructura académico administrativa de la sede, funciones y responsables, de manera general, como base para otros procesos de convenio con enfoque territorial, priorizando en este año las particularidades para iniciar la operación en Funza. Ciudad Universitaria en el marco del convenio vigente.</t>
  </si>
  <si>
    <t> las activiades propuestaspara fortalecer las estrategias de articulación con la educación Media requieren un equipo más robusto.
Falta de articulación con otras dependencias que permitan la armonización de procesos de homologación propuestos.
*Se han presentado demoras en la entrega de la infraestructura en Funza Ciudad Universitaria. *Limitaciones de recursos para los processos de regionalización.</t>
  </si>
  <si>
    <t xml:space="preserve">1.  Acciones que han permitido fortalecer las estrategias la articulación entre la educación media y la Universidad Distrital:
*El 19 de julio de 2024, se envió a la Secretaría de Educación Distrital (SED) una propuesta de articulación con la educación media. Esta estrategia se diseñó en tres escenarios: Admisión dirigida, Reconocimiento de saberes y competencias, y Orientación vocacional y visibilización de la oferta académica. Sin embargo, la SED solicitó fortalecer la propuesta. Debido al cambio de administración, la propuesta está pendiente de aprobación por parte de la Vicerrectoría Académica.
2. Acciones que han permitido fortalecer las estrategias la articulación entre la educación posmedia y la Universidad Distrital:
*Se elaboró el procedimiento para la ruta de homologación en el marco del reconocimiento de saberes y créditos académicos, siguiendo procedimientos de calidad y respondiendo a las particularidades de cada disciplina de formación. Junto a esto, se ha definido de manera preliminar la normativa de esta ruta, enfocada en un proceso de estandarización e identificando a los responsables. Este procedimiento se encuentra pendiente de revisión.
*Avance en la elaboración de la primera versión de la estructura básica del acuerdo para establecer la ruta de procesos de homologación con el SENA, el documento cubre los aspectos básicos y establece una estructura general de acuerdo.
* Se construyó una propuesta de ruta de formación flexible para la gestión de microcertificaciones, con el objetivo de fortalecer las acciones estratégicas del comité, tanto en Bogotá como en la región. Esta propuesta busca contribuir al fortalecimiento de la articulación y el reconocimiento institucional, facilitando el acceso a la formación profesional y cumpliendo así con las metas establecidas en el plan indicativo. Se presentó esta propuesta a la Vicerrectora Académica y se proyecta robustecerla para articular acciones de ampliación de cobertura.
3. Acciones que han permitido fortalecer las estrategias de regionalización de la oferta académica de la Universidad Distrital:
* Las principales actividades realizadas incluyen: Convenio Funza: *En el marco del convenio de cooperación suscrito con el municipio de Funza, en el mes de julio se radicó ante nivel central de procesos académicos de la Vicerrectoría Académica el documento para la modificación del registro calificado del programa de Tecnología en Gestión de la Producción Industrial para su revisión y con el propósito de presentar para aprobación en las instancias correspondientes y radicar ante el Ministerio de Educación. 
 *En el mes de septiembre, se envió a la rectoría la primera versión de los estudios previos del convenio específico con Funza. Tras una primera revisión, esta versión fue remitida a la oficina de contratación, que indicó la necesidad de establecer la responsabilidad financiera, considerando los aportes de contrapartida y los compromisos presupuestales que deben tenerse en cuenta. La suscripción del convenio específico depende de este proceso.  Modelo de Operación: Con el objetivo de institucionalizar la estrategia de regionalización, se ha avanzado en la definición de un modelo de operación con enfoque territorial. Este modelo servirá como base para otros procesos de convenios con enfoque territorial, y estará sujeto a las definiciones de oferta en Funza, en el marco del convenio vigente con Ciudad Universitaria.
</t>
  </si>
  <si>
    <t>Las activiades propuestas para fortalecer las estrategias de articulación con la educación Media requieren un equipo más robusto.
Falta de articulación con otras dependencias que permitan la armonización de procesos de homologación propuestos.
Se han presentado demoras en la entrega de la infraestructura en Funza Ciudad Universitaria.
 *Limitaciones de recursos para los processos de regionalización</t>
  </si>
  <si>
    <t> Meta Estratégica 12</t>
  </si>
  <si>
    <t>Apoyar la gestión administrativa y financiera de la Vicerrectoría Académica Proyección y seguimiento a planes de mejoramiento internos y externos, así como las tareas misionales que surjan de tareas previstas o no previstas en el plan de trabajo.</t>
  </si>
  <si>
    <t>Informes periódicos sobre gestión contractual, presupuestal y administrativa.</t>
  </si>
  <si>
    <t>(N° de Requerimientos tramitados /N° de requerimientos solicitados) * 100</t>
  </si>
  <si>
    <t xml:space="preserve">Etiquetas de fila	Cuenta de DOCUMENTO PARA APROBACIÓN Y FIRMA 
ACTAS DE TERMINACION, SUSPENSIÓN	1
AUTORIZACION DE GIRO Y PAGO	10
CESIONES	1
CPS SOLICITUD DE CONTRATACION 	142
FIRMA CPS	140
FIRMA ODS SOL CRP	10
NA	1
NOMINA VICEACAD	80
ODS SOLICITUD DE CONTRATACION 	16
OFICIOS TRÁMITES VARIOS	63
PAGO MATRICULAS DE HONOR 	1
PAGO NOMINA DPNDNCIAS	26
PAGOS - ILUD SEGURIDAD SOCIAL -NOMINA	10
REVERSIONES Y ADICIONES CPS PRESUPUESTO	4
SOLICITUD DE CDP	169
Total general	674
PROCESOS DE CONTRATACIÓN	CANTIDAD
SOLICITUD DE CDP	169
CPS SOLICITUD DE CONTRATACION 	142
SOLICITUD DE CONTRATACIÓN ODS	16
FIRMA CPS	140
FIRMA ODS SOL CRP	10
CESIONES	1
ACTAS DE TERMINACION, SUSPENSIÓN	1
REVERSIONES Y ADICIONES CPS PRESUPUESTO	4
OFICIOS TRÁMITES VARIOS	63
TOTAL	546
PROCESOS DE PAGO	CANTIDAD
AUTORIZACION DE GIRO Y PAGO	10
PAGOS - ILUD SEGURIDAD SOCIAL -NOMINA	10
PAGO MATRICULAS DE HONOR 	1
PAGO NOMINA DPNDNCIAS	26
NOMINA VICEACAD	80
TOTAL	127
</t>
  </si>
  <si>
    <t>Para el segundo trimestre se tramitaron los siguientes requerimientos:
REQUERIMIENTOS DE CONTRATACIÓN Y PAGOS      -   CANTIDAD 
* ACTAS DE TERMINACION, SUSPENSIÓN                           4 
* AUTORIZACION DE GIRO Y PAGO                                       29 
* CESIONES.                                                                              4 
* CPS SOLICITUD DE CONTRATACION                                   47
* FIRMA CONTRATOS DE MOVILIDAD                                     5 
* FIRMA CPS 23 FIRMA ODS SOL CRP                                    28 
* INFORMES DE GESTION Y CUMPLIDO                                120
* NOMINA VICEACAD                                                                11 
ODS SOLICITUD DE CONTRATACION                                      4 
OFICIOS TRÁMITES VARIOS                                                     49 
* OTROSI SOLICITUD                                                                 6 
* PAGO MATRICULAS DE HONOR                                             6 
* PAGO NOMINA DPNDNCIAS                                                    36 
* PAGOS - ILUD SEGURIDAD SOCIAL -NOMINA                       15
*PAGOS CONTRATOS MOVILIDAD, ODS, EVALUADORES      6 
* REVERSIONES Y ADICIONES CPS PRESUPUESTO             16  
* SOLICITUD DE CDP                                                                   57 
Total general  - 477
PROCESOS DE CONTRATACIÓN            -                CANTIDAD 
*SOLICITUD DE CDP                                                        57 
*CPS SOLICITUD DE CONTRATACION                           47 
*ODS SOLICITUD DE CONTRATACION                          14 
*FIRMA CONTRATOS DE MOVILIDAD                             5 
*FIRMA CPS                                                                      23 
*FIRMA ODS SOL CRP                                                     28 
*CESIONES                                                                       4 
*ACTAS DE TERMINACION, SUSPENSIÓN.                   4 
*REVERSIONES Y ADICIONES CPS PRESUPUESTO  16 
*OFICIOS TRÁMITES VARIOS                                         49 
*OTROSI SOLICITUD                                                       6 
TOTAL REQUERIMIENTOS DE CONTRATACIÓN ATENDIDOS - 253
PROCESOS DE PAGO                      -                                     CANTIDAD 
*AUTORIZACION DE GIRO Y PAGO                                           29 
*PAGOS - ILUD SEGURIDAD SOCIAL -NOMINA                        15 
*PAGO MATRICULAS DE HONOR                                               6 
*PAGO NOMINA DPNDNCIAS                                                      36 
*PAGOS CONTRATOS MOVILIDAD, ODS, EVALUADORES      6 
*INFORMES DE GESTION Y CUMPLIDO                                   120 
*NOMINA VICEACAD                                                                   11 
TOTAL REQUERIMIENTOS DE PAGO ATENDIDOS  - 223</t>
  </si>
  <si>
    <t>Ninguna </t>
  </si>
  <si>
    <t>Para el segundo trimestre se tramitaron los siguientes requerimientos:
REQUERIMIENTOS DE CONTRATACIÓN Y PAGOS:
* ACTAS DE TERMINACION, SUSPENSIÓN 4 
* AUTORIZACION DE GIRO Y PAGO 29 
* CESIONES 4 
* CPS SOLICITUD DE CONTRATACION 47 
* FIRMA CONTRATOS DE MOVILIDAD 5 
* FIRMA CPS 23 FIRMA ODS SOL CRP 28 
* INFORMES DE GESTION Y CUMPLIDO 120 
* NOMINA VICEACAD 11 
* ODS SOLICITUD DE CONTRATACION 14 
* OFICIOS TRÁMITES VARIOS 49 OTROSI SOLICITUD 6 
* PAGO MATRICULAS DE HONOR 6 PAGO NOMINA DPNDNCIAS 36 
* PAGOS - ILUD SEGURIDAD SOCIAL -NOMINA 15 
* PAGOS CONTRATOS MOVILIDAD, ODS, EVALUADORES 6 
* REVERSIONES Y ADICIONES CPS PRESUPUESTO 16 SOLICITUD DE CDP 57 
Total general 477
PROCESOS DE CONTRATACIÓN:
* SOLICITUD DE CDP 57 
* CPS SOLICITUD DE CONTRATACION 47 
* ODS SOLICITUD DE CONTRATACION 14 
* FIRMA CONTRATOS DE MOVILIDAD 5 
* FIRMA CPS 23 
* FIRMA ODS SOL 
* CRP 28 CESIONES 4 
* ACTAS DE TERMINACION, SUSPENSIÓN 4 
* REVERSIONES Y ADICIONES CPS PRESUPUESTO 16 
* OFICIOS TRÁMITES VARIOS 49 OTROSI SOLICITUD 6 
Total requerimientos de contratación atendidos 253
PROCESOS DE PAGO:
* AUTORIZACION DE GIRO Y PAGO 29 
* PAGOS - ILUD SEGURIDAD SOCIAL -NOMINA 15 
* PAGO MATRICULAS DE HONOR 6 
* PAGO NOMINA DPNDNCIAS 36 
* PAGOS CONTRATOS MOVILIDAD, ODS, EVALUADORES 6 
* INFORMES DE GESTION Y CUMPLIDO 120 
* NOMINA VICEACAD 11 
Total requerimientos de pago atendidos 223</t>
  </si>
  <si>
    <t xml:space="preserve"> Lineamiento de acción 1.9</t>
  </si>
  <si>
    <t>Consolidar el Observatorio de Empleabilidad y los convenios específicos de prácticas empresariales de estudiantes de últimos semestres.</t>
  </si>
  <si>
    <t>Apoyar el análisis de tendencias, análisis de contexto, estudios de mercado laboral, prospectiva de la educación superior que permita identificar nuevos programas, cursos cortos, micro certificaciones.</t>
  </si>
  <si>
    <t xml:space="preserve">Informes de tendencias </t>
  </si>
  <si>
    <t>Numero de informes tecnicos de tendencias.</t>
  </si>
  <si>
    <t>modifica la Resolución 177 del 21 de Julio de 2021 “Por medio de la cual se adopta institucionalmente el funcionamiento del Observatorio Laboral Regional, OLR – Nodo UD, se dictan las directrices administrativas para su operación y se conforma el equipo de coordinación en la Universidad Distrital Francisco José de Caldas”</t>
  </si>
  <si>
    <t>se encuentran en procesos los siguientes procesos:
1. Impacto de la IA en la educación superior. 
2. Microcertifcaciones y educacion superior</t>
  </si>
  <si>
    <t>No aplica.</t>
  </si>
  <si>
    <t>no se presento avance </t>
  </si>
  <si>
    <t>La persona encargada de esta actividad dio por terminado su contrato</t>
  </si>
  <si>
    <t>Apoyar la realización de encuentros, conversatorios, webinars interfacultades, interuniversidades y con el sector empresarial tendientes a socializar y promover estrategias y practicas de empleabilidad e inserción laboral.</t>
  </si>
  <si>
    <t>Eventos de socialización realizados: La empleabilidad y la inserción laboral.</t>
  </si>
  <si>
    <t>Número de eventos realizados.</t>
  </si>
  <si>
    <t>se llevo a cabo la Programación de los eventos a realizar 2024-3 Webinar:</t>
  </si>
  <si>
    <t>Identificación y consecuención de conferencistas</t>
  </si>
  <si>
    <t xml:space="preserve">Durante este trimestre se desarrollaron los siguientes eventos:
* Webinar: Mercado laboral y sus tendencias franja pacifico
* Conversatorio Consolidación del Ecosistema de Innovación y Emprendimiento.
* Encuentro Interfacultades Practicas y estrategias de empleabilidad e inserción laboral.
* Webinar: Transformación digital en la búsqueda de empleo.
* Conversatorio Redes de Empleabilidad e inserción laboral internacional. 
</t>
  </si>
  <si>
    <t xml:space="preserve">Apoyar la organización del Segundo Congreso Internacional en empleabilidad e insercion laboral. </t>
  </si>
  <si>
    <t>Congreso Internacional en empleabilidad e inserción laboral.</t>
  </si>
  <si>
    <t>Congreso Internacional en empleabilidad e insercion labora.</t>
  </si>
  <si>
    <t>Se llevo a cabo la organización del Congreso, el cual tendrá como sede la Universidad de Antioquia y se realizará el 16,17 y 18 de octubre de 2024</t>
  </si>
  <si>
    <t xml:space="preserve">se llevo a cabo la programación, del II Congreso internacional en Empleabilidad y Mercado, el cual tendría como sede la Universidad de Antioquia y se realizará el 16,17 y 18 de octubre de 2024 </t>
  </si>
  <si>
    <t>Lineamiento de acción 1.5</t>
  </si>
  <si>
    <t xml:space="preserve">Actualizar la normatividad que rige el procedimiento de concurso público de méritos para la provisión de cargos en la planta docente, de acuerdo con las necesidades académicas de la institución, garantizando criterios de equidad e igualdad. </t>
  </si>
  <si>
    <t>Gestionar el desarrollo del concurso docente de méritos para provisión de empleos de carrera de docentes</t>
  </si>
  <si>
    <t>% de avance del concurso docencia</t>
  </si>
  <si>
    <t>∑ (%avance de las acciones * Ponderación de las acciones)</t>
  </si>
  <si>
    <t>*Se remite a la Oficina Asesora Jurídica el Proyecto de Modificación del Acuerdo 01 de 2023 del C.S.U – Concurso Docente para revisión con el fin de dar curso ante el Consejo Académico. 
*Se proyectan para presentar al Consejo Académico el proyecto de Acuerdo Concursos Docentes junto con la exposición de motivos y ficha técnica y la comunicación con destino a la Secretaría general.
*Se remite el proyecto de Acuerdo junto con la exposición de motivos y ficha técnica en documentos PDF divididos y la presentación final del proyecto de Acuerdo Concursos Docentes para presentar ante la comisión del CSU.</t>
  </si>
  <si>
    <t>*Expedición del Acuerdo No. 02 de 2024 del CSU ( 16 de abril de 2024)  “Por el cual se reglamenta el proceso de concursos públicos de méritos..."
*Expedición de Resolución No. 031 de la  Vicerrectoría Académica (31 de mayo de 2024) “Por medio de la cual se declara la apertura de la convocatoria a concurso público de méritos 2024 
*En conjunto con la Oficina Asesora de Tecnologías e Información se desarrolló: 
- Plataforma del Sistema de Gestión de Concurso Docente 
- Tutorial: Postulación a cargos vacantes 
- Tutorial: Registro de hoja de vida
- Preguntas frecuentes
*De la fase preparatoria del cronograma del concurso, se llevaron a cabo las actividades de Publicación e Inscripción</t>
  </si>
  <si>
    <t>*Durante el mes de julio se realizó la verificación de requisitos habilitantes de los aspirantes y los resulados se publicarón el 02 de agosto mediante el ACTA No. 1. RESULTADOS VERIFICACION DE REQUISITOS HABILITANTES.
*Se atendieron 52 solicitudes o reclamaciones radicadas en el marco del concurso.
*Se gestionó la logística de las pruebas orales y escritas a realizar en el mes de octubre.</t>
  </si>
  <si>
    <t> Meta Estratégica 17</t>
  </si>
  <si>
    <t>Fortalecimiento de un modelo de formación docente continuo, que permita fomentar las dimensiones pedagógicas, didácticas, profesionales y humanas y los procesos de innovación pedagógica.</t>
  </si>
  <si>
    <t>Promover procesos de formación docente con el objetivo de apoyar el fortalecimiento curricular y el aseguramiento de la calidad.</t>
  </si>
  <si>
    <t>Avance del programa de formación docente</t>
  </si>
  <si>
    <t>*Se realizó la reunión organizacional del CUDU para determinar la ruta a seguir en el plan de formación docente. Participaron cinco (5) unidades académico administrativas como son: Bienestar, Centro ACACIA, Planes TIC, OATI y Oficina de Docencia.
*Se define un cronograma de desarrollo en el periodo intersemestral que va desde el 20 de junio al 16 de julio. Los cursos se seleccionan de las unidades INDEXUD, Planes Tic y centro ACACIA.  Se eligen inicialmente cuatro (4) cursos del centro ACACIA para desarrollar entre el 22 de abril y el 26 de mayo con fines de mejoramiento de los resultados de evaluación docente.
*Se cuenta con los documentos asociados  a los proyectos de modificación de sabáticos y comisiones docente, para presentar ante el Comité de Decanos en la sesión de abril y continuar con el proceso correspondiente.</t>
  </si>
  <si>
    <t>*Los cursos se gestionan por las oficinas de Bienestar, centro ACACIA, Planes TIC, OAT, con los excedentes de 2023  con el que se cuenta en las unidades; por lo cual, en 2024 al no asignarse nuevo presupuesto, se realizará la oferta con los cursos autogestionables existentes a la fecha.
*Teniendo en cuenta los procesos de cierre del concurso público de méritos 2023, a la fecha no han ingresado nuevos docentes, por lo cual, no se han podido realizar la planificación y el desarrollo de los procesos de inducción.</t>
  </si>
  <si>
    <t>*Se conforman 22 cursos para el plan de formación, de los cuales 18 constituyen el módulo de interacción y comunicación, 3 de Diversidad Universitaria y 1 de Evaluación. El plan de formación se desarrolló en el periodo intersemestral 2024-2 desde el el 3 al 16 de julio. 
*De los 22 cursos ofrecidos en el Plan de Formación – CUDU, los docentes participaron en 21, lo que indica un porcentaje de aceptación de las temáticas ofertadas del 95%. De igual forma, del total de profesores de la Institución para el periodo 2024-1 (1975), 44 docentes de vinculación especial y 16 de planta se inscribieron en las diferentes rutas de formación, lo que corresponde a un porcentaje del 3% de participación total. De los 60 profesores de planta y vinculación especial, el 52% aprobaron el plan de formación docente dando cumplimiento a las horas mínimas de formación autodirigida, lo que corresponde a 31 docentes. 
*Se proyecto realizar la socialización de los documentos asociados  a los proyectos de modificación de sabáticos y comisiones docente en el segundo semestre del año  ante el Comité de Decanos en la sesión de abril.
*Se solicitó a la OATI  el estudio para la implementación de estos proyectos, recibiendo el documento asociado a las estimación de su implementación</t>
  </si>
  <si>
    <t xml:space="preserve">*Desde la Oficina de Docencia se continua el procesos de la construcción de los cursos para los módulos de diversidad universitaria y el de evaluación, dado que actualmente se cuenta con una oferta limitada.
*Autogestión del Aprendizaje: Al ser un plan basado en cursos autogestionables, el éxito del programa depende en gran medida de la motivación y disciplina individual de cada docente para completar las 33 horas mínimas requeridas.
*Teniendo en cuenta los procesos de cierre del concurso público de méritos 2023, a la fecha no han ingresado nuevos docentes, por lo cual, no se han podido realizar la planificación y el desarrollo de los procesos de inducción.
</t>
  </si>
  <si>
    <t>*Se consolida la información de 21 cursos para el plan de formación, de los cuales 17 constituyen el módulo de interacción y comunicación, 3 de Diversidad Universitaria y 1 de Evaluación. El plan de formación se desarrolla entre el 5 de agosto y el 30 de noviembre para el periodo académico 2024-3.
*De los 21 cursos ofrecidos en el Plan de Formación – CUDU, se han inscrito 19 docentes en 8 cursos de la oferta total.  En comparación con el total de docentes de la Institución para 2024-3 (1863), se evidencia una participación del 1%, con  7 docentes de vinculación especial y 12 docentes de planta.  Los resultados finales sobre la participación docente debe consolidar mínimo 32 horas de formación y este dato se encuentra en desarrollo. 
*Se coordino la realización de un proceso de inducción a los dos nuevos docentes de carrera vinculados en 2024 con las dependencias (Biblioteca, FEUD, ODI , Bienestar y Docencia) de la Universidad, actividad programada para el 03 de octubre.
*Se encuentra en proceso la revisión e incorporación de observaciones recibidas a los documentos de los proyectos de modificación de sabáticos y comisiones docente.</t>
  </si>
  <si>
    <t xml:space="preserve">*Autogestión del Aprendizaje: Al ser un plan basado en cursos autogestionables, el éxito del programa depende en gran medida de la motivación y disciplina individual de cada docente para completar las 32 horas mínimas requeridas.
*La oferta de cursos del centro ACACIA se estableció por grupos y fechas limites de inscripción, lo que ha reducido la participación de los docentes en la oferta activa. </t>
  </si>
  <si>
    <t>Informes de los procesos adelantados</t>
  </si>
  <si>
    <t>Número de informes presentados.</t>
  </si>
  <si>
    <t>Meta Estratégica 1</t>
  </si>
  <si>
    <t>Desarrollar de manera permanente procesos de autoevaluación que se traduzcan en planes de mejoramiento continuo.</t>
  </si>
  <si>
    <t>Promover procesos de evaluación docente en busca del aseguramiento de la calidad institucional</t>
  </si>
  <si>
    <t>Avance en el proceso de la Evaluación Docente</t>
  </si>
  <si>
    <t>∑ (%avance de las acciones * Ponderación de las acciones</t>
  </si>
  <si>
    <t xml:space="preserve">*Durante el primer trimestre del año 2024, desde la Oficina de Evaluación Docente se ingresaron en el Sistema de Gestión Académica un total de 17 formatos de evaluación docente, con el objeto de llevar a cabo dentro de las fechas dispuestas por los calendarios académicos en las Resoluciones Nos.  053 y 05-2023 (del 04 de abril al 11 de mayo de 2024) el proceso de evaluación del periodo académico 2024-I. 
Como medio de socialización se publicaron afiches, volates y pendones que se distribuyeron en cada facultad.
*En relación con la actualización de la normatividad, se socializó el borrador del proyecto del sistema de evaluación docentes - SEUD en la sesión 01 del Comité Institucional de Evaluación Docente"
"*En lo que tiene que ver con la producción académica, se recibieron 368 solicitudes nuevas, la Oficina de Docencia presento 243 casos en la segunda y tercera sesión del CPDAP. Adicionalmente, se gestionaron 56 solicitudes que no fueron llevadas al comité (devoluciones)
*Se gestionaron 41 solicitudes con requisito de evaluación de pares externos, de las cuales 30 cumplieron los requisitos para la evaluación del producto y se devolvieron 11 para subsanar por parte de los docentes solicitantes.
*Se realizaron 73 invitaciones a pares evaluadores externos de las cuales 36 fueron aceptadas.
*Se hace la solicitud de creación de terceros para 84 pares evaluadores de producciones académicas evaluadas entre los periodos de diciembre a febrero de 2024. Se realizó el tramite documental requerido para el pago de los 84 pares evaluadores en el periodo 2024-1. Se genera la Resolución No. 12 del 18 de marzo de 2024. "
Así mismo, se realizaron procesos de clasificación de 82 docentes nuevos de vinculación  y la reclasificación de 50 docentes,  tras la validación de los documentos cargados en el sistema Jano
</t>
  </si>
  <si>
    <t>Durante el primer trimestre se atendieron las solicitudes represadas de 2023, la solicitudes allegadas en este trimestre se proyectan para la sesión de abril del CPDAP</t>
  </si>
  <si>
    <t>*De acuerdo con las Resoluciones Nos.  053 y 05-2023 se desarrolló durante el 04 de abril y el 11 de mayo de 2024 el proceso de evaluación del periodo académico 2024-I.  Como medio de socialización se promovió el proceso en cada facultad de manera presencial realizando jornadas de evaluación docente.
Los resultados del proceso fueron remitidos a las unidades académicas correspondientes el 4 de junio.
*Se solicitó a la OATI el 30 de abril el estudio para la implementación del proyecto  del sistema de evaluación docentes - SEUD. el concepto emitido fue presentado en la segunda sesión del 11 de junio del comité institucional de evaluación docente
*En lo que tiene que ver con la producción académica, se recibieron 298 solicitudes nuevas (163 salariales y 135 bonificación), la Oficina de Docencia presento 212 casos en la 4, 5 y 6 sesión del CPDAP. Adicionalmente, se gestionaron 44 solicitudes que no fueron llevadas al comité (devoluciones)
*Se recibieron 35 solicitudes para evaluar de las cuales 22 cumplieron los requisitos para la evaluación del producto, por lo cual se solicitaron ajustes a 13 solicitudes.
*Se realizaron 90 invitaciones totales de las cuales 35 fueron aceptadas por los pares evaluadores externos. 
*Se hace la solicitud de creación de terceros para 78 pares evaluadores de producciones académicas evaluadas entre los periodos de abril a junio  de 2024. Se realizó el tramite documental requerido para el pago de los 78 pares evaluadores a través de las siguientes Resoluciones: 025 de mayo 23 de 2024,  032 de junio 04 de 2024 y  037 de julio 08 de 2024.
*Se realizaron procesos de clasificación de 8 docentes nuevos de vinculación  y la reclasificación de 78 docentes,  tras la validación de los documentos cargados en el sistema Jano</t>
  </si>
  <si>
    <t>Desde la sesión 05 del CPDAP, se encuentran en estado aplazado por parte del Comité los casos de reconocimiento de puntaje, decisión que fue soportada en la mesa de trabajo del CPDAP con el Rector, el Vicerrector Administrativo y Financiero, la jefe de Financiera y la Oficina Asesora Jurídica.</t>
  </si>
  <si>
    <t xml:space="preserve">*De acuerdo con la Resolución de Rectoría No. 366 de 2024, el proceso de Evaluación Docente del periodo académico 2024-3 inició con la aplicación de la evaluación por parte de los estudiantes el día 30 de septiembre del año en curso; como medio de socialización se promovió el proceso en cada Facultad, de manera presencial: enviando la circular informativa No. 02-IE-13614, entregando la carta de presentación del apoyo asistencial designado (a) a cada unidad académica, así como la entrega de afiches, volantes y la colocación del pendón respectivo.
*Se socializó el Proyecto del Sistema de Evaluación Docente -SEUD, a los Consejos de Facultad de: la Facultad de Ciencias Matemáticas y Naturales y la Facultad de Artes- ASAB, los días 1º de agosto y el 19 de septiembre de 2024 respectivamente.
*En lo que tiene que ver con la producción académica, se recibieron 528 solicitudes nuevas, la Oficina de Docencia presentó 482 casos en la sesión 10 del CPDAP. Adicionalmente, se gestionaron 46 solicitudes que no fueron llevadas al comité (devoluciones)
*Se recibieron 45 solicitudes para evaluar de las cuales 34 cumplieron los requisitos para la evaluación del producto, por lo cual se solicitaron ajustes a 11 solicitudes. 
*Se realizaron 99 invitaciones totales de las cuales 45 fueron aceptadas por los pares evaluadores externos. 
*Se hace la solicitud de creación de terceros para 60 pares evaluadores de producciones académicas evaluadas entre los periodos de julio, agosto y septiembre de 2024. Se realizó el tramite documental requerido para el pago de los 60 pares evaluadores a través de las siguientes Resoluciones: 037 de julio 08 de 2024,  049 de agosto 13 de 2024 y  056 de agosto 30 de 2024. 
*Se realizaron procesos de clasificación de 36 docentes nuevos de vinculación,  tras la validación de los documentos cargados en el sistema Jano
</t>
  </si>
  <si>
    <t>*Desde la sesión 05 del CPDAP se encontraban en estado aplazado por parte del Comité los casos de reconocimiento de puntaje, decisión que fue soportada en la mesa de trabajo del CPDAP con el Rector, el Vicerrector Administrativo y Financiero, la jefe de Financiera y la Oficina Asesora Jurídica.</t>
  </si>
  <si>
    <t>Tasa de solicitudes de reconocimiento tramitadas.</t>
  </si>
  <si>
    <t>(Número de solicitudes presentados a Comité / Número de solicitudes allegadas) *100</t>
  </si>
  <si>
    <t>Tasa de solicitudes de clasificación tramitadas</t>
  </si>
  <si>
    <t>(Número de solicitudes de clasificación o reclasificación atendidas / Número de solicitudes allegadas) *100</t>
  </si>
  <si>
    <t>Promover procesos de gestión de la información docente, garantizando la calidad y disponibilidad de la información institucional</t>
  </si>
  <si>
    <t>Información actualizada de los docentes</t>
  </si>
  <si>
    <t>(Número de docentes actualizados/Número de docentes inscritos)*100</t>
  </si>
  <si>
    <t>Se realizó la actualización de los docentes de planta en relación con su nivel máximo de estudios y categoría en el escalafón docente.</t>
  </si>
  <si>
    <t>Se realizó la actualización de los docentes de planta y vinculación especial,  en relación con su nivel máximo de estudios y categoría en el escalafón docente. Donde se contabiliza con 595 docentes de carrera y 1375 docentes de vinculación especial, para un total de 1970 docentes inscritos y actualizados.</t>
  </si>
  <si>
    <t>Se realizó la actualización de los docentes de planta y vinculación especial, en relación con su nivel máximo de estudios y categoría en el escalafón docente. Donde se contabiliza con 591 docentes de carrera y 1365 docentes de vinculación especial, para un total de 1956 docentes inscritos y actualizados.</t>
  </si>
  <si>
    <t> Meta Estratégica 6</t>
  </si>
  <si>
    <t>Gestión de proyectos que promuevan la investigación y la proyección social como instrumentos de articulación de la universidad con la sociedad.</t>
  </si>
  <si>
    <t>Lineamiento de acción 3.4</t>
  </si>
  <si>
    <t xml:space="preserve">Fortalecer el relacionamiento con el sector productivo, gubernamental y la sociedad en general, para el fomento del desarrollo social y económico de la ciudad-región y el país. </t>
  </si>
  <si>
    <t>Gestionar proyectos de extensión que promuevan la proyección social a través de conocimiento y saberes que respondan a necesidades de la ciudad</t>
  </si>
  <si>
    <t xml:space="preserve">Contratos Suscritos
</t>
  </si>
  <si>
    <t>∑ contratos suscritos</t>
  </si>
  <si>
    <t>Durante el primer trimestre de la vigencia con respecto a Contratos Suscritos, el IEIE no realizó  ninguna suscripción.  Con respecto al segundo indicador (Gestión contratos) se gestionó el pago no.2 correspondiente al 30%, para completar 
un total de giros por parte de la entidad a la Universidad del 50% del valor total pactado. Adicional se está preparando los productos entregables de acuerdo a la forma de pago no.3 correspondiente al 30%, para completar un total de giros por parte de la entidad a la Universidad del 70% del valor total pactado, del contrato 480-2023 El contrato tiene por objeto “PRESTAR SERVICIOS INTEGRALES PARA DESARROLLAR ESTRATEGIAS PEDAGÓGICAS, FORMATIVAS, DE SENSIBILIZACIÓN Y GESTIÓN DE LOS COMPONENTES DE CULTURA, AMBIENTE, SEGURIDAD Y JUSTICIA” cuya meta es impactar a 13933 habitantes de la localidad de Bosa, a la fecha el proyecto se encuentra en un porcentaje del 96% ejecución de meta con un total de 13311 inscritos.</t>
  </si>
  <si>
    <t>Las dificultades presentadas durante son los reprocesos en la documentación para el pago numero 3.</t>
  </si>
  <si>
    <t xml:space="preserve">Avance en el Indicador:
Actividad
  a) Contratos interadministrativos suscritos, Informe de gestión de contratos interadministrativos suscritos, se avanzo en este trimestre 10%Para este trimestre se recibe en el mes de mayo una invitación directa para participar en los proyectos de inversión para el 2024 del Fondo de Desarrollo Local de Bosa.
Se presento en el formato de cotización estándar de la Oficina de Extensión respondiendo a esta invitación, a un total de 7 proyectos de inversión. Se esta a la espera de la respuesta del FDLB en cuanto a la elección de proyectos de inversión para realizar la
propuesta económica formal. quedando pendiente un 90% 
 Actividad
 b) En el marco del Contrato Interadministrativo 480-2023 entre el Fondo de Desarrollo Local de Bosa y la Universidad Distrital Francisco José de Caldas, suscrito el 28 de junio de 2023, con acta de inicio del 24 de julio de 2023.
El contrato tiene por objeto “PRESTAR SERVICIOS INTEGRALES PARA DESARROLLAR ESTRATEGIAS PEDAGÓGICAS, FORMATIVAS, DE SENSIBILIZACIÓN Y GESTIÓN DE LOS COMPONENTES DE CULTURA, AMBIENTE, SEGURIDAD Y JUSTICIA” cuya meta es impactar a 13933 habitantes de la localidad de Bosa, Durante este periodo se gestionó el pago no.3 correspondiente al 30%, para completar un total de giros por parte de la entidad a la Universidad del 80% del valor total pactado.
quedando pendiente los productos entregables de acuerdo a la forma de pago no.4 correspondiente al 20%, que corresponden a la liquidación del contrato.
</t>
  </si>
  <si>
    <t>Los cambios de administración local genera retazos en los procesos.</t>
  </si>
  <si>
    <t xml:space="preserve">Avance en el Indicador:
Actividad
a) Contratos interadministrativos suscritos, Informe de gestión de contratos interadministrativos suscritos, en este trimestre no se han presentado nuevas propuestas económicas. Actualmente, estamos a la espera de la respuesta del Fondo de Desarrollo Local de Bosa respecto al último documento de propuesta económica enviado para los proyectos de inversión 2024. avanzando en 0,01%
b) Informe de gestión de contratos interadministrativos suscritos, de acuerdo con la actividad de gestionar la administración necesaria para la óptima ejecución y liquidez, durante este trimestre, se llevó a cabo toda la gestión administrativa para la radicación de la documentación correspondiente al cuarto pago ya la liquidación del contrato CTO 480-2023. Se radicaron un total de 6.600 folios y 100 gigas de información. avanzando en un 0,1%
</t>
  </si>
  <si>
    <t>Contratos interadministrativos suscritos, Con base al cambio administrativo de las localidades de la ciudad, no se ha podido concretar un contrato interadministrativo.</t>
  </si>
  <si>
    <t>Gestión contratos</t>
  </si>
  <si>
    <t>∑ ( % ejecución de cada tarea*ponderación)</t>
  </si>
  <si>
    <t>Construcción e implementación de una reforma curricular participativa, integral y flexible que fomente la integración de las funciones universitarias y los campos, articule los niveles de formación y promueva la internacionalización de los planes de estudios.</t>
  </si>
  <si>
    <t>Generar las políticas y lineamientos institucionales correspondientes a propósitos de formación para el aprendizaje.</t>
  </si>
  <si>
    <t>Participar en Propuestas pedagógicas de manera conjunta con otras unidades para impactar el rendimiento académico de los estudiantes activos en la Universidad Distrital Francisco José de Caldas.</t>
  </si>
  <si>
    <t>Porcentaje de avance del seguimiento y acompañamiento a la cátedra</t>
  </si>
  <si>
    <t>Durante el primer trimestre de la vigencia para la actividad especifica 1 se reporta un avance del 25% que corresponde a las actividades de acompañamiento como las mesas de trabajo. En la actividad especifica 2 se reporta un avance del 90% que corresponde a la definición del perfil docente de CIFJC quedando pendiente la aprobación del mismo. En la actividad especifica 3 y 4 se reporta un avance del 0%.</t>
  </si>
  <si>
    <t xml:space="preserve">Se han organizado un total de cinco reuniones estratégicas, distribuidas de la siguiente manera:
Estas reuniones han facilitado avances significativos en la definición y socialización del perfil docente, así como en la planificación e implementación de estrategias pedagógicas y sistemas de evaluación adaptados a las necesidades de la cátedra y sus estudiantes.
4 de abril: Se realizó la socialización del perfil docente.
18 de abril: Se llevó a cabo una nueva socialización del perfil docente para asegurar su comprensión y aceptación por parte de todos los involucrados.
2 de mayo: Se celebró la reunión de la Cátedra Francisco José de Caldas, centrada en el proceso de reajuste del perfil docente. Esta reunión se enfocó en tres componentes principales: el perfil del docente, las estrategias didácticas y el sistema de evaluación.
23 de mayo: Se presentó el sistema de evaluación, exponiendo sus características y cómo se alinea con las necesidades de la cátedra.
6 de junio: Se realizó la reunión de cierre de la Cátedra Institucional Francisco José de Caldas, consolidando los avances logrados en el trimestre.
Durante el primer trimestre de la vigencia para la actividad especifica 1 se reporta un avance del 25% que corresponde a las actividades de acompañamiento como las mesas de trabajo. En la actividad especifica 2 se reporta un avance del 5% que corresponde a la definición del perfil docente de CIFJC quedando pendiente la aprobación del mismo. En la actividad especifica 3 y 4 se reporta un avance del 50%, que corresponde a Estrategias didácticas de la CIFJ (tres ejes metodológicos de la evidencia adjunta) y el Sistema de evaluación de la CIFJ </t>
  </si>
  <si>
    <t>Avance en el Indicador:
Syllabus CIFJC, Durante el tercer trimestre del 2024, para el cumplimiento de Participar en Propuestas pedagógicas de manera conjunta con otras unidades para impactar el rendimiento académico de los estudiantes activos en la Universidad Distrital Francisco José de Caldas. se realizó el seguimiento realizado al trabajo que se desarrolló durante el primer semestre, consistió en hacer una contextualización al Vicerrector con el fin de solicitar la reunión en el Consejo de Decanos para socializar el syllabus de la Cátedra Francisco José de Caldas. El correo fue remitido a vicerrectoría el 6 de septiembre.</t>
  </si>
  <si>
    <t xml:space="preserve">
 Un reto que hemos enfrentado en relación con la socialización del syllabus de la Cátedra Francisco José de Caldas. </t>
  </si>
  <si>
    <t>Lineamiento Estratégico 3</t>
  </si>
  <si>
    <t> Meta Estratégica 20</t>
  </si>
  <si>
    <t>Lineamiento de acción 3.3</t>
  </si>
  <si>
    <t>Estructurar y acompañar investigaciones asociadas a las líneas de trabajo académicas que conforman la propuesta del horizonte académico del IEIE.</t>
  </si>
  <si>
    <t>Proyectos y programas del IEIE</t>
  </si>
  <si>
    <t>∑ proyectos y/o programas definidos en el IEIE</t>
  </si>
  <si>
    <t>Avance en el Indicador: Proyectos y Programas del IEIE, en el marco del Programa Investigativo del IEIE 2024-2025, se estableció determinar los nuevos criterios para la propuesta de Convocatoria: IEIE: 30 AÑOS DE DEBATE EN EDUCACIÓN, PEDAGOGÍA E INVESTIGACIÓN, con el fin de ser enviada nuevamente a la Oficina de Investigación de la Universidad Distrital Francisco José de Caldas.
Avance en el Indicador: Productos de Investigación El IEIE invita, mediante convocatorias, a profesores investigadores a participar en capítulos de libros de compilaciones específicas. Estas compilaciones abordan tanto autores clásicos y contemporáneos como problemáticas puntuales relacionadas con la discusión y reflexión sobre educación y pedagogía.</t>
  </si>
  <si>
    <t>Durante el segundo trimestre de la vigencia con respecto a   proyectos y/o programas definidos en el IEIE, y en el marco de la celebración de los 30 años del Instituto de Estudios e Investigaciones Educativas (IEIE), se realizó la Convocatoria Interna IEIE – ODI / 2024. IEIE: 30 años de debate en educación, pedagogía e investigación de investigación, en la cual se espera que las propuestas presentadas puedan enmarcarse en alguna de las líneas de trabajo académico que prioriza el -IEIE.
Esta convocatoria, está dirigida a profesores pertenecientes a Grupos de investigación institucionalizados, registrados en el Sistema de Investigaciones de la Universidad Distrital Francisco José de Caldas – SICIUD con el objetivo de reconocer trayectorias investigativas de profesores interesados en los problemas y desafíos que el conocimiento y su circulación demandan a la educación, la pedagogía y el currículo. mediante la estructuración de un libro (compuesto de 3 capítulos) y de un evento académico (con alcance institucional y nacional) y un evento formativo.
Con respecto a Productos de investigación en el marco de la pasantía que se desarrolló bajo el convenio CIMA Circuito de Movilidad Académica del Sistema Universitario Estatal, entre la Universidad Distrital Francisco José de Caldas y la Universidad Pedagógica Nacional durante el primer semestre de 2024. La pasantía se llevó a cabo en el Instituto de Estudios e Investigaciones Educativas-IEIE- con el objetivo de apoyar la línea de investigación desde el proyecto: El problema y el lugar de la Universidad hoy se  ha avanzado en la construcción del documento.</t>
  </si>
  <si>
    <t xml:space="preserve">Avance en el Indicador:
Actividad
a) Programas y proyectos de investigación asociadas a las líneas de trabajo académico activas Avances en la Convocatoria Interna IEIE – ODI / 2024
En el marco de la celebración de los 30 años del Instituto de Estudios e Investigaciones Educativas (IEIE), durante este trimestre se avanzó significativamente en la estructuración de la convocatoria, preparando los detalles y resultados preliminares para su publicación en el portal institucional de la Universidad Distrital Francisco José de Caldas, programada para octubre. Avanzando en un 15%
b) Productos de investigación , en las acciones de acompañamiento a los productos de las investigaciones adscritas al Instituto de Estudios e Investigaciones- IEIE-, se realizaron 3 reuniones avanzando en  la construcción del curso de flexibilidad curricular se trabajo en las siguientes sesiones: 27-ago Reunión con el Centro de Apoyo y Desarrollo educativo y profesional CADEP - ACACIA para reorganizar el cronograma de trabajó Centro de Apoyo y Desarrollo Educativo y Profesional ACACIA para retomar el trabajo se las sesiones pasadas, ajustar el cronograma y revisar la metodología de cada sesión propuesta, 05-sep	Asistencia a la reunión con el Centro de Apoyo y Desarrollo Educativo y Profesional ACACIA para revisar el avance del aula virtual del seminario de flexibilidad para docentes y definir la entrega de las sesiones 3 y 4 del seminario,26-sep Revisión Temática La formación como pregunta y los procesos de investigación para el seminario de flexibilidad y docencia con el centro ACACIA. Avanzando en un 15%
</t>
  </si>
  <si>
    <t>Productos de investigación</t>
  </si>
  <si>
    <t>Ampliar y gestionar la oferta Académica para los Estudiantes de Pregrado de la Universidad Distrital Francisco José de Caldas</t>
  </si>
  <si>
    <t>Número de Electivas gestionadas por el IEIE</t>
  </si>
  <si>
    <t>∑ electivas gestionadas por el IEIE</t>
  </si>
  <si>
    <t>Número de Electivas gestionadas por el IEIE ,En este trimestre no se identifican las áreas de interés para la creación de nuevas electivas.</t>
  </si>
  <si>
    <t xml:space="preserve">Avance en el Indicador:  Número de Electivas gestionadas por el IEIE, se avanza en un  0.15 % en este trimestre. Se ha identificado que una de las áreas de interés para la creación de nuevas asignaturas electivas es el desarrollo de procesos de evaluación en todas las áreas de conocimiento. Este enfoque busca fortalecer las capacidades evaluativas en diferentes disciplinas, asegurando que los métodos de evaluación sean pertinentes y eficaces para medir el aprendizaje y el desarrollo de los estudiantes.
</t>
  </si>
  <si>
    <t>Avance en el Indicador:
Actividad 
Número de Electivas gestionadas por el IEIE se realizaron 6 reuniones de trabajo avanzando en un  25%  de los contenidos de la electiva de evaluación.</t>
  </si>
  <si>
    <t xml:space="preserve">Consolidar la gestión de publicaciones académicas en el Instituto.
</t>
  </si>
  <si>
    <t>Número de publicaciones</t>
  </si>
  <si>
    <t>∑ Publicaciones realizadas</t>
  </si>
  <si>
    <t xml:space="preserve">El avance de Número de publicaciones, Desde el comité editorial de Revista Noria  se han realizado 3 encuentros en los cuales se obtienen un diseño editorial para la publicación 2024-1 de la Revista Noria este diseño editorial hace referencia al personaje creado para acompañar dicha edición.
Se ha recopilado en una base de datos de Excel la información correspondiente a los autores que desde el año 2020 han enviado artículos, y por diferentes causas, no han finalizado proceso de revisión y posterior publicación. En la actualidad, producto de este trabajo se cuenta con 2 artículos para la edición 1° de 2024 y 3 artículos con posibilidad de publicación en la misma edición.
En los meses de enero y febrero de 2024 se recibieron 5 artículos de nuevos autores, éstos artículos ya pasaron por proceso de similitud en el sitio web Turnitin, los resultados fueron enviados a estos autores solicitando primeras correcciones para, posteriormente, asignar lectores especializados y de esta manera, efectuar el proceso de revisión. </t>
  </si>
  <si>
    <t xml:space="preserve">No aplica </t>
  </si>
  <si>
    <t>Avance en el Indicador: Proyecto editorial IEIE Como parte del proyecto editorial IEIE Número de ediciones de la Revista Noria con un avance 0.15% para este trimestre.
Avance en el Indicador: Número de ediciones de la Revista Noria con un avance 0.15% para este trimestre.</t>
  </si>
  <si>
    <t>Avance en el Indicador:
Actividad
a) Proyecto editorial IEIE, se ha desarrollado el proyecto editorial por medio de los avances presentados en relación a respaldo teórico del libro: “Colores del aprendizaje, apuesta de la educación desde el arte en la Localidad de Bosa” para este, se presenta el muralismo por medio de la cartografía social, el reconocimiento del territorio, la imagen y la participación artística de los diferentes asistentes a las estrategias aplicadas. Avanzando en un 20%
b)Desde el Comité Editorial de Revista Noria Investigación Educativa se han desarrollado trece encuentros en el trimestre que enmarca este informe, una de las estrategias para lograr los criterios de indexación de la base de datos Publindex fue el apoyo con Revistas Científicas. Avanzando en un 20%</t>
  </si>
  <si>
    <t>Potenciar  la interacción y el intercambio de conocimientos en la comunidad educativa de la UDFJC  mediante la realización de eventos académicos que propicien la investigación y la constitución de redes académicas</t>
  </si>
  <si>
    <t xml:space="preserve">Número de asistentes </t>
  </si>
  <si>
    <t>∑ de asistentes a eventos realizados por el IEIE.</t>
  </si>
  <si>
    <t xml:space="preserve"> El avance del indicador Número de asistentes, Se han diseñado y ejecutado una serie de eventos académicos con el objetivo de potenciar la interacción y el intercambio de conocimientos dentro de la comunidad educativa, así como de fomentar la investigación y la creación de redes académicas. Este esfuerzo se enmarca dentro de las actividades generales comprometidas a fortalecer los vínculos entre educadores, investigadores y estudiantes, promoviendo un ambiente rico en colaboración y desarrollo profesional, con un resultado  total de 45 asistentes en el trimestre.
</t>
  </si>
  <si>
    <t>Avance en el Indicador:  Eventos realizados por el IEIE con un total  117 asistentes. El Instituto de Estudios e Investigaciones Educativas (IEIE), en el marco de su actividad 40, ha planificado, coordinado y ejecutado una serie de eventos académicos para celebrar sus 30 años. Estos eventos están enfocados en promover la investigación y la creación de redes académicas, con el objetivo de potenciar la interacción y el intercambio de conocimientos dentro de la comunidad educativa.
Las actividades organizadas buscan fortalecer los vínculos entre educadores, investigadores y estudiantes, fomentando un ambiente colaborativo y de desarrollo profesional. A continuación, se detallan los eventos realizados:
22 de abril: Curso "La investigación cuantitativa en Ciencias Sociales".
30 de abril: Evento "El oficio de la escritura y la creación literaria" por Vicenzo Latronico.
20 de mayo: Curso de serigrafía en la práctica pedagógica.
30 de mayo: Curso de caligrafía japonesa.</t>
  </si>
  <si>
    <t>Avance en el Indicador: 
Eventos realizados por el IEIE
Durante el tercer trimestre, el Instituto de Estudios e Investigaciones Educativas (IEIE) reportó un total de 164 participantes en los eventos realizados. En este periodo, se llevaron a cabo 4 eventos académicos, cumpliendo de manera efectiva con la meta establecida para este indicador. Estos eventos fortalecieron la proyección del IEIE, consolidando su compromiso con la difusión del conocimiento y el fomento del debate académico en el marco de su misión institucional.</t>
  </si>
  <si>
    <t xml:space="preserve"> Lineamiento de acción 5.4</t>
  </si>
  <si>
    <t xml:space="preserve">Desarrollar contenidos académicos, recursos virtuales de aprendizaje y diseño tecno pedagógico de materiales educativos para la consolidación de ambientes virtuales de aprendizaje de acuerdo con la propuesta establecida de educación virtual.
</t>
  </si>
  <si>
    <t>Porcentaje o nivel de atención a solicitudes de virtualización</t>
  </si>
  <si>
    <t>(Número de procesos de virtualización desarrollados / Número de procesos demandados) * 100</t>
  </si>
  <si>
    <t>Dentro del periodo registrado, se  realiza el acompañamiento y seguimiento en la virtualización de 5 cursos dentro del proceso  la consolidación de nuevos espacios de formación y apoyo a los programas con metodología virtual, bimodal y presencial que requiere actualizar o crear sus espacios de formación, entre ellos se encuentran:
FACULTAD TECNOLÓGICA
ANÁLISIS FORENSE (100%)
GESTIÓN ESTRATÉGICA (100%)
FACULTAD DE CIENCIAS Y EDUCACIÓN
1. FORMULACIÓN DEL ANTEPROYECTO DE INVESTIGACIÓN (100%)
2. SEMINARIO DE PODER Y POLÍTICA (100%)
RECURSOS HUMANOS
INDUCCIÓN Y REINDUCCIÓN SERVIDORES PÚBLICOS SOMOS TODOS (100%)
Además, se cuenta con avance en producción de las siguientes asignaturas de las cuales se espera finalizar en el siguiente trimestre:
FACULTAD DE CIENCIAS Y EDUCACIÓN
SEMINARIO TRABAJO DE GRADO - Avance del 80%
APOYO RED ACACIA
CURSO EDX: EMOCIONES, DIVERSIDAD Y CULTURAS - Avance del 10%
Apoyo en producción de video, piezas gráficas y montaje.
MAESTRÍA EDUCACIÓN PARA LA PAZ
CURSO EDX:DIPLOMADO MEMORIA, PEDAGOGÍA Y JUSTICIA - Avance del 60%
FACULTAD DEL MEDIO AMBIENTE Y RECURSOS NATURALES
ADMINISTRACIÓN AMBIENTAL - Avance del 30%.</t>
  </si>
  <si>
    <t>La contratación para el primer trimestre se gestionó hasta mediados de febrero 2024 dada la designación presupuestal y el recorte en personal (3 cps);  la unidad de producción base inicio labores la segunda semana de febrero 2024; suscritos los contratos se retomaron las actividades y se continua con el desarrollo de los cronogramas de trabajo y las actividades propuestas contractualmente.
De igual forma se indica que las actividades estuvieron apoyadas por el personal activo suscritos bajo el rubro de inversión.
Dado las eventualidades presentadas los proceso ha avanzado de manera despaciosa pues no se cuenta con equipo pedagógico  y de producción robusto. Por tanto, se ha brindado alcance desde el equipo del periodo reportado que ha contado con:
2 pedagogos (seguimiento a todas las asignaturas - uno de ellos finalizó su contrato en el mes de febrero, actualmente solo se cuenta con 1 persona a cargo de coordinar todos los procesos de virtualización)
4 diseñadores gráficos (finalizan su contrato en el mes de abril) - se mantendría 1 diseñador gráfico (contratado por funcionamiento= mientras se realiza la contratación del equipo completo que permitirá avanzar en el desarrollo de los procesos de virtualización pendientes y los que se proyectaron para 2024.</t>
  </si>
  <si>
    <t xml:space="preserve">
Acompañamiento a autores de contenido
Se dio inicio al proceso de acompañamiento a 17 autores de contenido contratados en la vigencia anterior; respecto a estas acciones se establecieron cronogramas de trabajo con la unidad de producción junto con seguimientos semanales para validar avances en los entregables. De este acompañamiento se desarrollaron las siguientes actividades por parte del equipo de producción:
'-Revisión y observaciones en los syllabus y planes de trabajo para aprobación del coordinador del programa.
'-Revisión de los documentos de autor.
Diseño, producción e implementación de recursos + revisión de estilo. 
Para estas actividades se desarrollaron las siguientes acciones por parte del equipo de producción:
'-Corrección de estilo
'-Diseño instruccional
'-Producción de recursos gráficos, producción y edición de videos.
'-Integración en plataformas Moodle y Edx
Con lo anterior se indican los contenidos trabajos por el equipo de producción dando respuesta a la virtualización de diferentes espacios académicos. Se relaciona a continuación el porcentaje de avance en cada uno, con corte al 30 de junio 2024.
Los siguientes contenidos se encuentran finalizados al 100 % y fueron notificados a cada programa solicitado:
Cursos en Moodle
*Maestría En Educación En Tecnología Con Metodología Virtual - Seminario De Profundización
*Maestría En Investigación Social Interdisciplinaria (Misi)- Seminario De Poder Y Política
*Maestría En Pedagogía Del Lenguaje, La Literatura Y La Comunicación - Formulación Del Anteproyecto De Investigación
Cursos en EDX
*Apoyo A Red Acacia - Emociones, Diversidad Y Culturas
*Maestría Educación Para La Paz - Diplomado Memoria, Pedagogía Y Justicia
*Biblioteca Equipo Latindex - Identificación Y Tratamiento De Revistas Espurias En Latindex - Guía Para Editores
Los que se listan a continuación se encuentran en un 80% 
Cursos en Moodle
*Maestría En Educación En Tecnología Con Metodología Virtual - Seminario Trabajo De Grado 
*Maestría En Educación En Tecnología Con Metodología Virtual - Tesis I
**Maestría En Educación En Tecnología Con Metodología Virtual - Tesis Ii
*Administración Ambiental - Desarrollo Organizacional 
De igual forma adelanta la virtualización de los siguientes espacios académicos - 20%:
*Contenido De Autor Para Apoyar Procesos Transversales De La Institución - Física
*Administración Deportiva - Psicología Deportiva
Y se está apoyando la virtualización del curso: Start Traveler propuesto por el ILUD para los ciudadanos que deseen aprender inglés a través de la gamificación.  De este apoyo, se cuenta con un avance del 20%
</t>
  </si>
  <si>
    <t xml:space="preserve">Los cursos de la MAESTRÍA EN EDUCACIÓN EN TECNOLOGÍA CON METODOLOGÍA VIRTUAL han tenido mayor retraso debido a que la maestría contempla una plantilla diferente para todas sus aulas; asimismo, el diseño cambia y ha sido requerido que la parte de diseño realice ajustes y trabaje sobre las plantillas de la maestría las cuales han sido enviadas de manera tardía. 
Se inició trabajando con las asignaturas de la MAESTRIA EN GERENCIA TECNOLÓGICA INFORMÁTICA MGTI , pero se encontró una incidencia en los contenidos de autor al pasar por el sotware Turnitin, lo cual implicó una pausa oblligada y comunicación al coordinador del programa para ponerle al tanto la situación. </t>
  </si>
  <si>
    <t>Para el III trimestre se continua con el proceso de acompañamiento a 17 autores de contenido contratados en la vigencia anterior y presente; dentro de las acciones, se establecieron cronogramas de trabajo junto con la unidad de producción y se implementaron seguimientos semanales para validar los avances en los entregables. A continuación, se detallan las actividades realizadas por el equipo de producción:
 - Revisión y observaciones de los syllabus y planes de trabajo para la aprobación del coordinador del programa.
 - Revisión de los documentos de autor.
- Diseño, producción e implementación de recursos, junto con revisión de estilo
- Para estas actividades, el equipo de producción llevó a cabo las siguientes acciones:
    Corrección de estilo.
    Diseño instruccional.
    Producción de recursos gráficos, así como la producción y edición de videos.
    Integración en plataformas Moodle y EdX.
Lo anterior refleja los contenidos elaborados por el equipo de producción en respuesta a la virtualización de diversos espacios académicos. A continuación, se presenta el porcentaje de avance en cada uno de ellos, con corte al 30 de septiembre de 2024.
Avances por Curso
Los siguientes cursos se encuentran al 100 % en Moodle:
     MAESTRIA EN EDUCACIÓN EN TECNOLOGÍA CON METODOLOGÍA VIRTUAL
      TESIS I
      PSICOLOGÍA DEPORTIVA 
      FÍSICA I
      MAESTRIA PARA LA PAZ SEMESTRE I 
       Tesis II
      ADMINISTRACIÓN AMBIENTAL - DESARROLLO ORGANIZACIONAL
       SEMINARIO PARTICIPACIÓN COMUNIDADES ACADÉMICAS
Los siguientes cursos se encuentran al 30% de avance en Moodle:
     PRINCIPIOS DE QUÍMICA
      ALGEBRA LINEAL
Los siguientes cursos se encuentran al 40 % de avance en Moodle:
     MATEMÁTICAS BÁSICAS
     CÁLCULO DIFERENCIAL
También se está apoyando la virtualización del curso "Start Traveler", propuesto por el ILUD, dirigido a ciudadanos que deseen aprender inglés a través de la gamificación, con un avance del 30%.
Este proceso busca optimizar y enriquecer la oferta académica virtual de la institución.</t>
  </si>
  <si>
    <t>Se ha empezado a evidenciar en el mes de septiembre, que los autores de contenido no logran finalizar los documentos en un lapso de tiempo corto, aún cuando desde PlanEsTIC se brinda un acompañamiento durante todo el proceso y se realizan correcciones sobre la información enviada. Por otra parte, se tienen autores de contenido con acta de inicio desde el mes  de Julio y a la fecha no se ha finalizado la fase de documentación de contenidos de autor.</t>
  </si>
  <si>
    <t>Lineamiento de acción 5.1</t>
  </si>
  <si>
    <t>Desarrollar procesos de formación para el fortalecimiento de competencias TIC en estudiantes, docentes y administrativos de la Universidad, que permitan potenciar escenarios pedagógicos, didácticos, profesionales y humanos relacionados con el uso y apropiación de estas tecnologías.</t>
  </si>
  <si>
    <t>Población académica cubierta (docentes, estudiantes, administrativos, egresados)</t>
  </si>
  <si>
    <t>∑ población de la comunidad académica (docentes, estudiantes, administrativos, egresados) formada en competencias TIC</t>
  </si>
  <si>
    <t xml:space="preserve">Dentro del proceso de gestionar y acompañar la consolidación de recursos interactivos digitales, edición de imágenes, videos y sonido para los ambientes y objetos virtuales de aprendizaje, promoviendo el uso de las TIC para dar solución a las necesidades comunicativas y pedagógicas de las diferentes unidades, de describe los avances realizas en el I trimestre de la vigencia
IEIE
Taller de autor de contenido - dirigido a docentes interesados en construir una propuesta virtual de la cátedra Francisco José de Caldas
FACULTAD TECNOLÓGICA
Taller tutor virtual - dirigido a docentes de Maestria en Gestión y Seguridad de la Informacion
https://sway.cloud.microsoft/w28IGMu9YYRUDg5o?ref=Link&amp;loc=mysways
De igual manera se inician en le mes de marzo las nuevas cohortes de la miscelánea de cursos autodirigidos en la plataforma Open edX; esta miscelánea inicia con un cantidad de 17 cursos : 
-Curso uso y funcionamiento del sistema integrado de solicitudes IRIS 
-Microsoft Office 365 para estudiantes 
-Estudiante digital UD - Fundamentos 
-Turnitin Originality 
-Producción y Edición de Videos Interactivos 
-Shotcut: herramienta para edición de video 
-Gamificación 
-Netiqueta: Claves Para Comunicarte En El Mundo Digital Y Otros Aspectos Comunicativos 
-Redes sociales en educación 
-Citas y referencias para el uso ético de la información 
-Curso Armar y Desarmar un Salón de Clase 
-Design Thinking 
-Estrategias de trabajo colaborativo más allá de las TIC 
-La Nube Como Recurso Para Utilizar en el Aula 
-Marco Teórico: Estrategias para garantizar la documentación en la investigación 
-¿Cómo se comen las video conferencias? 
-¿Dónde está la información en la red? </t>
  </si>
  <si>
    <t xml:space="preserve">
La contratación para el primer trimestre se gestionó hasta mediados de febrero 2024 dada la designación presupuestal y el recorte en personal (3 cps);  la unidad de producción base inicio labores la segunda semana de febrero 2024; suscritos los contratos se retomaron las actividades y se continua con el desarrollo de los cronogramas de trabajo y las actividades propuestas contractualmente.
Se avanza para cerrar contratos con el equipo actual. Se espera el proceso de contratación de las personas por inversión para proyectar más talleres y brindar mayor alcance a las solicitudes de las demás áreas. 
Para la FACULTAD DE CIENCIAS Y EDUCACIÓN, no se pudo realizar el proceso de acompañamiento en la realización de cursos con tutor: autor de contenido y tutor virtual debido a que no se cuenta con equipo pedagógico para atender estos procesos.</t>
  </si>
  <si>
    <t>Desde los aspectos de formación para el II trimestre del 2024, se han se desarrollaron 9 nueve talleres de formación y capacitación en los uso de diferentes herramientas para la formación de la comunidad académica. entre los se encuentran:
Capacitación con una participación de 19 docentes:
- Novedades de Moodle 4.2 (en dos sesiones)
Talleres virtuales con participación total de 107 personas durante las sesiones:
- Comunicación asertiva para presentaciones y expresión corporal
- Documentos interactivos con Microsoft Sway
- Incorporar HTML básico en correos de Outlook
- Clipchamp
- Tips esenciales al momento de realizar un recurso audiovisual
- Storytelling digital en la educación
- Primeros pasos en APA: Generar referencias con apoyo de herramientas online
Además, por solicitud de las facultades se han generado espacios de formación y acompañamiento a aproximadamente 53 docentes en los siguientes temas:
	- Facultad de Artes - Capacitación en las actualizaciones de Moodle 4.2
	- Facultad Tecnológica - Taller de herramientas digitales 
	- Facultad de Ingeniería - Capacitación a autores de contenido
	- Facultad tecnológica - Socialización formatos de autor de contenido para programas virtuales
	- Facultad de Educación - Taller de tutor virtual
Por otro lado, la participación de la comunidad en los diferentes espacios de formación se complementa con los cursos ofertados en la plataforma EXD con modalidad de autoformación, donde se evidencia que para el trimestre se han certificado en promedio 510 personas.</t>
  </si>
  <si>
    <t>Permanece una deserción alta conforme al número de inscritos en las sesiones de talleres organizados por el equipo. Se inscribe un alto número de personas de la comunidad académica, pero ingresar y participan pocas (menos del 50% de cada sesión).</t>
  </si>
  <si>
    <t>Desde los aspectos de formación para el III trimestre del 2024, se han se desarrollaron 17 Diecisiete talleres de formación y capacitación en los uso de diferentes herramientas para la formación de la comunidad académica. entre los se encuentran:
Talleres virtuales con participación total de 299 personas durante las sesiones:
- Construcción de Contenidos para Educación Virtual
- Producción de audiovisuales con CAPCUT
- VISUAL THINKING
- Uso de CANVA Y Creación de infografías
- IBISPAINT: Introducción a la ilustración digital
- Herramientas para generar y transformar imágenes con IA
- Creación de Podcast
- MICROSOFT ENGAGE
- Moodle Básico
- Moodle Cuestionarios
- Moodle, Actividades, Tarea, Talleres, Juegos 
- Moodle, Actividades, Chat, Asistencia, Foro, Mapa Mental 
- Moodle, Recursos, Archivo, Carpeta, URL, Páginas 
- Moodle, Configuración de curso
- Moodle, Calificaciones
- Moodle, Herramientas externas, Uso de Microsoft Teams en Moodle
- Moodle, VPL, Creación de preguntas
-CHATIZIE
Por otro lado, la participación de la comunidad en los diferentes espacios de formación se complementa con los cursos ofertados en la plataforma EXD con modalidad de autoformación, donde se evidencia que para el trimestre se han certificado en promedio 100  personas.</t>
  </si>
  <si>
    <t>Permanece una deserción alta conforme al número de inscritos en las sesiones de talleres organizados por el equipo. Se inscribe un alto número de personas de la comunidad académica, pero ingresar y participan pocas (menos del 50% de cada sesion).</t>
  </si>
  <si>
    <t>Cursos y talleres de formación desarrollados</t>
  </si>
  <si>
    <t>∑ Cursos y talleres de formación desarrollados</t>
  </si>
  <si>
    <t>Administrar, desarrollar y realizar seguimiento a las plataformas y sistemas de información, así como participar en la integración y servicios tecnológicos en la institución.</t>
  </si>
  <si>
    <t>Disponibilidad promedio de los servicios</t>
  </si>
  <si>
    <t>(∑ % de disponibilidad de cada servicio / Total de servicios)*</t>
  </si>
  <si>
    <t xml:space="preserve">Durante el trimestre se continuó con la administración y soporte de las plataformas, sistemas de información y licenciamientos que tiene a cargo Planestic-UD que facilitan la tranferencia del conocimiento y procesos academicos – administrativos como son,  Moodle como gestor académico, Plataforma Open edX para procesos de formación auto dirigidos, Sistema académico – administrativo denominado Campus Virtual , Centro de servicio mediante la Mesa de Ayuda, Licenciamiento para verificación de citas bibliográficas por Turnitin, repositorio de recursos educativos y Objetos de aprendizaje y Observatorio para compartir experiencias del sector educativo y virtual así como lo relacionado con procesos de investigación, las cuales son necesarias para la educación virtual y la transferencia del conocimiento con mediación tecnológica.
 Por otro lado, se brindó soporte tecnológico a través de la mesa de ayuda y el chat en línea. Principalmente, se atendieron casos relacionados con Matrícula o inscripción de usuarios, Actualización o cambios de contraseña y Actualización o cambios de datos personales de esta forma durante el trimestre Se atienden casos en mesa de ayuda de forma periódica en los cuales en el tercer trimestre se han atendido en promedio 403  casos por mesa de ayuda y 372  por chat por el chat aproximadamente.
De igual forma se realizan constantes cargues de recursos de acuerdo con solicitudes de posgrados y cátedras en plataforma moodle, se realizan las reservas concernientes al servicio en nube para garantizar la escalabilidad de los servicios y cargue de información.
Procesos de actualización de plataformas Moodle y Open edX suspendiendo servicios temporalmente
</t>
  </si>
  <si>
    <t>La contratación para el primer trimestre se gestionó hasta mediados de febrero 2024 dada la designación presupuestal y el recorte en personal (3 cps);  la unidad de producción base inicio labores la segunda semana de febrero 2024; suscritos los contratos se retomaron las actividades y se continua con el desarrollo de los cronogramas de trabajo y las actividades propuestas contractualmente.
Se ha avanzado de manera despaciosa pues no se cuenta con equipo  contratado. Por tanto, se ha brindado alcance desde el equipo del periodo reportado que ha contado con:
4 ingenieros en el mes de marzo</t>
  </si>
  <si>
    <t xml:space="preserve">Durante el II trimestre se continuó con la administración y soporte de las plataformas, sistemas de información y licenciamientos dirigidos a procesos academicos – administrativos como son,  Moodle como gestor académico, Plataforma Open edX para procesos de formación auto dirigidos, Sistema académico – administrativo denominado Campus Virtual , Centro de servicio mediante la Mesa de Ayuda, Licenciamiento para verificación de citas bibliográficas por Turnitin, repositorio de recursos educativos y Objetos de aprendizaje y Observatorio para compartir experiencias del sector educativo y virtual así como lo relacionado con procesos de investigación.
Por otro lado, se brindó soporte tecnológico a través de la mesa de ayuda y el chat en línea. Principalmente, se atendieron casos relacionados con Matrícula o inscripción de usuarios, Actualización o cambios de contraseña y Actualización o cambios de datos personales de esta forma durante el trimestre Se atienden casos en mesa de ayuda de forma periódica en los cuales en el tercer trimestre se han atendido en promedio 375  casos por mesa de ayuda y 270  por chat por el chat aproximadamente.
De igual forma se realizan constantes cargues de recursos de acuerdo con solicitudes de posgrados y cátedras en plataforma moodle, se realizan las reservas concernientes al servicio en nube para garatizar la escalabilidad de los servicios y cargue de información.
Procesos de actualización de plataformas Moodle y Open edX suspendiendo servicios temporalmente
(∑ % de disponibilidad de cada servicio / Total de servicios)*100
Disponibilidad promedio de los servicios
LMS Moodle con disponibilidad de servicio al 95%
LMS Open edX con disponibilidad de servicio al 96%
Campus Virtual con disponibilidad de servicio al 99%
Mesa de Ayuda con disponibilidad de servicio al 99%
Turnitin con disponibilidad de servicio al 99%
repositorio con disponibilidad de servicio al 99%
Observatorio con disponibilidad de servicio al 99%
Por otro lado y bajo el recurso de inversión se estam en desarrollo los siguientes aplicativos
- Datalake
- Certificador </t>
  </si>
  <si>
    <t>No se presentarón en la presente vigencia</t>
  </si>
  <si>
    <t xml:space="preserve">Durante el III trimestre se continuó con la administración y soporte de las plataformas, sistemas de información y licenciamientos dirigidos a procesos académicos – administrativos como son,  Moodle como gestor académico, Plataforma Open edX para procesos de formación auto dirigidos, Sistema académico – administrativo denominado Campus Virtual , Centro de servicio mediante la Mesa de Ayuda, Licenciamiento para verificación de citas bibliográficas por Turnitin, repositorio de recursos educativos y Objetos de aprendizaje y Observatorio para compartir experiencias del sector educativo y virtual así como lo relacionado con procesos de investigación.
Por otro lado, se brindó soporte tecnológico a través de la mesa de ayuda y el chat en línea. Principalmente, se atendieron casos relacionados con Matrícula o inscripción de usuarios, Actualización o cambios de contraseña y Actualización o cambios de datos personales de esta forma durante el trimestre Se atienden casos en mesa de ayuda de forma periódica en los cuales en el tercer trimestre se han atendido en promedio 345  casos por mesa de ayuda y 241  por chat por el chat aproximadamente.
De igual forma se realizan constantes cargues de recursos de acuerdo con solicitudes de posgrados y cátedras en plataforma moodle, se realizan las reservas concernientes al servicio en nube para garantizar la escalabilidad de los servicios y cargue de información.
Procesos de actualización de plataformas Moodle y Open edX suspendiendo servicios temporalmente
(∑ % de disponibilidad de cada servicio / Total de servicios)*100
Disponibilidad promedio de los servicios
LMS Moodle con disponibilidad de servicio al 95%
LMS Open edX con disponibilidad de servicio al 96%
Campus Virtual con disponibilidad de servicio al 99%
Mesa de Ayuda con disponibilidad de servicio al 99%
Turnitin con disponibilidad de servicio al 99%
repositorio con disponibilidad de servicio al 99%
Observatorio con disponibilidad de servicio al 99%
Buscando la constante actualización y el apoyo a los procesos académicos institucionales desde PlanEsTIC se desarrollan diversos proyectos, que se conciben, diseñan, desarrollan liberan y posteriormente se gestionan desde Planestic, a continuación, se relacionan los que se encuentran vigentes:
*	Datalake
* Polux: (Colaboración con la OATI en el desarrollo del mismo)
* Certificador académico
*  Integración del Moodle con el Sistema de Gestión Académica
*  Tutorías
</t>
  </si>
  <si>
    <t>No se han presentado para el trimestre</t>
  </si>
  <si>
    <t>Tramitar de manera oportuna las acciones relacionadas con la gestión administrativa de Comité institucional de Planestic-UD y Educación Virtual, asi como los requerimientos presupuestales y precontractuales que se presenten en la vigencia.</t>
  </si>
  <si>
    <t>Con el fin de tramitar de manera oportuna los requerimientos académicos administrativos que demanda el Comité Institucional de PlanEsTIC-UD, se atendieron los diferentes requerimientos que se centralizan mediante el correo electrónico de la unidad y a su vez se realizó el levantamiento de información por medio de la contratación para conformar el equipo de trabajo que es multidiciplinar para atender los aspectos pedagógicos, tecnológicos, gráficos y administrativos, en ese orden de ideas se presentaron los diferentes informes de seguimiento junto con las proyecciones presupuestales requeridas; a lo anterior se   gestionó los tramites precontractuales para la contratación de 7 CPS por el rubro de funcionamiento; de igual forma se participaron en mesas de trabajo y reuniones donde se reviso la asignación presupuestal; asi mismo para el rubro de inversión se empezó con los fases de elaboración de objetos, actividades y productos y la consolidación documental para las 16 CPS que contribuyen con las metas y actividades del proyecto 7878.</t>
  </si>
  <si>
    <t>La contratación para el primer trimestre se gestionó hasta mediados de febrero 2024 dada la designación presupuestal y el recorte en personal sin embargo No se evidencias dificultades en los procesos administrativos y de gestión, se realizan seguimientos y acompañamientos para el buen desarrollo de las diferentes actividades.</t>
  </si>
  <si>
    <t>Para el II trimestre se atendieron 425  requerimientos aproximadamente relacionados con aspectos pedagógicos, tecnológicos, fases de contratación y socialización de documentos y observaciones que den lugar, como también direccionamiento y respuesta de ticket y casos que requiere soporte técnico para restablecer contraseñas, usuarios o inscripción de cursos, entre otras factores.
Por otro lado  presentaron al rededor de 22 informes de seguimiento presupuestal,  ejecución como lo relacionado con productos Metas y resultados,  bajo los indicadores de espacios de formación y su participación, Sistema de Seguimiento a Proyectos de Inversión - SPI; de igual forma se registra en el aplicativo de secop los documentos que hacen parte del contrato y  formulación del proyecto de inversión y otros informes como son: 
- Seguimiento trimestral del plan de acción
- Monitoreo de la matriz de riesgo del proceso Gestión de los Sistemas de la Información y las Telecomunicaciones
-  Formulación y ajustes al nuevo proyecto de inversión bajo el ejercicio de armonización presupuestal, junto con la conformación de árbol problemas, árbol de objetivos, participantes, alternativa de solución y aspectos en la cadena de valor con el fin de consolidar un proyecto de inversión relacionado con Flexibilidad académica hasta llegar a la versión 05 con su respectivos soporte y documento técnico requeridos para el proceso.</t>
  </si>
  <si>
    <t>No se presentaron en la vigencia</t>
  </si>
  <si>
    <t>Durante el tercer trimestre, se atendieron aproximadamente 410 requerimientos, los cuales abarcaron temas pedagógicos, tecnológicos, fases de contratación y la socialización de documentos. Además, se brindó soporte técnico para el restablecimiento de contraseñas, la creación de usuarios y la inscripción en cursos, entre otros aspectos.
Asimismo, se generaron en promedio 22 informes de seguimiento que abordaron el presupuesto y la ejecución de proyectos. Estos informes incluyeron productos, metas y resultados, en línea con los indicadores de espacios de formación y participación. La información fue registrada en el Sistema de Seguimiento a Proyectos de Inversión (SPI) y en la plataforma del Sistema Electrónico de Contratación Pública (SECOP), donde se documentaron los contratos y la formulación de proyectos de inversión.
Entre los informes elaborados se destacan:
- Seguimiento trimestral del plan de acción.
- Monitoreo de la matriz de riesgo del proceso de gestión de los sistemas de información y telecomunicaciones.
- Formulación de planes de acción para el rubro de funcionamiento e inversión
- Informe de estado de avances de las acciones de inversión y funcionamiento
- Evidencias de ejecución relacionado con Plan de Fomento
Se gestionó proceso de adición y prorroga para 7 cps por el rubro de funcionamiento, asi mismo para inversión se inicio fases contractuales con estudios previos, registro de necesidades y solicitud de documentos a 13 cps que desarrollaran actividades de virtualización y creación de contenidos de acuerdo con la demanda que tiene la institución.</t>
  </si>
  <si>
    <t>No se presentaron para el reporte en gestión.</t>
  </si>
  <si>
    <t xml:space="preserve">Adelantar procesos de formación estructurados y continuos para el fortalecimiento de competencias TIC en estudiantes, docentes y administrativos de la Universidad, que permitan potenciar escenarios pedagógicos, didácticos, profesionales y humanos relacionados con el uso y apropiación de estas tecnologías. </t>
  </si>
  <si>
    <t>Desarrollar contenidos promoviendo el uso de las herramientas tecnológicas y entornos virtuales mediante la consolidación es espacios de formación constante para docentes, estudiantes y personal que apoye en los procesos académicos - administrativos</t>
  </si>
  <si>
    <t>Contenidos de autor desarrollados en las diferentes áreas del conocimiento</t>
  </si>
  <si>
    <t xml:space="preserve">Número de contenidos de formación desarrollados / Número de contenidos demandados) * 100 </t>
  </si>
  <si>
    <t>Se realizo el levantamiento de información de los diferentes perfiles que apoyan el uso y apropiación de herramientas tecnológicas en la unidad de producción las cuales se gestionan por el recurso de inversión para articular contenidos, objetos y ambientes virtuales desde la presencialidad, espacios con metodología virtual y los que incluyen en sus componentes la mediación tecnológica; por otro lado se gestionó con las diferentes facultades las necesidades que tienen cada uno para apoyar la creación y/o actualización de espacios académicos a la luz del registro único y sus diferentes componentes.</t>
  </si>
  <si>
    <t>La contratación para el primer trimestre se gestionó hasta mediados de febrero 2024 dada la designación presupuestal, para el mes de marzo se realiza levantamiento de información sin embargo no se evidencia avances significativos para el presente reporte dado que el recurso corresponde a Inversión.s</t>
  </si>
  <si>
    <t>Con el fin de contribuir en el desarrollo de la meta se realizo la gestión y acompañamiento a 13 autores de contenidos en la fase pre-contractual hasta la firma de minutas y oficialización de CPS para tener 17 nuevos contenidos académicos virtualizados para programas académicos con metodologia virtual y mediación tecnológica, entre los cuales se encuentran Cibernética Organizacional, Arquitectura Empresarial, Inteligencia Artificial y Seguridad de la Información, Entornos Virtuales de Aprendizaje, Uso Didáctico de las Tic, química, entre otros: de igual forma se contribuyo en los procesos de contratación para las licencias como turnitin y articulate que apoya la verificación de citas bibliográficas y la creación de contenidos.</t>
  </si>
  <si>
    <t>Por aspectos presupuestales y tiempo de el desarrollo del proceso contractual se realizaron contrataciones para 17 contenidos, quedando sin comprometer 3 contenidos por tiempos de respuesta de los autores de contenidos.</t>
  </si>
  <si>
    <t>Para avanzar en el desarrollo de la meta, se llevó a cabo la contratación de 13 autores de contenidos durante el primer semestre. Para el Tercer semestre, se realizó un levantamiento de requerimientos y se iniciaron las fases precontractuales para la creación de 10 nuevos contenidos académicos virtualizados, dirigidos a programas con metodología virtual y mediación tecnológica. Estos contenidos incluyen:
    Profundización y producción estético-comunicativa
    Seminario de profundización ético-política
    Seminario de profundización y producción ético-política
    Seminario taller de línea 2
    Seminario taller de socialización
    Programación orientada a objetos
    Gerencia financiera aplicada
Además, aunque se ha brindado apoyo en la implementación de ambientes y objetos de aprendizaje, se fortalecerá esta actividad a través de dos cps que se encuentran en proceso contractual. Asimismo, se ha contribuido en los procesos de contratación de licencias, como Turnitin y Articulate, que facilitan la verificación de citas bibliográficas y la creación de contenidos.</t>
  </si>
  <si>
    <t>se brinda un acompañamiento durante todo el proceso y se realizan correcciones sobre la información enviada. Por otra parte, se tienen autores de contenido con acta de inicio desde el mes  de Julio y a la fecha no se ha finalizado la fase de documentación de contenidos de autor.</t>
  </si>
  <si>
    <t>Cantidad de solicitudes atendidas en la implementación de ambientes y objetos de aprendizaje</t>
  </si>
  <si>
    <t>(Solicitudes atendidas en la implementación de ambientes y objetos aprendizaje / solicitudes requeridas en la implementación de ambientes y objetos aprendizaje)* 100</t>
  </si>
  <si>
    <t> Meta Estratégica 18</t>
  </si>
  <si>
    <t>Lineamiento de acción 1.4</t>
  </si>
  <si>
    <t>Realizar acciones con dependencias académico administrativas y facultades sobre la creación y apropiación de contenidos digitales, adaptaciones accesibles y personalizables.</t>
  </si>
  <si>
    <t>Número de personas de la comunidad universitaria formadas en creación de materiales digitales accesibles</t>
  </si>
  <si>
    <t>∑ de personas de la comunidad universitaria formadas en creación de materiales digitales accesibles</t>
  </si>
  <si>
    <t>1. Se realizó la base documental que contempla la planeación de las III cohortes de 2024. 
2. Se realizó la guía rápida de creación de presentaciones accesibles.
3. El 11 de marzo el Centro Acacia abrió las inscripciones a la primera cohorte de cursos del Centro Acacia para la vigencia 2024 hasta el próximo 21 de abril; en esta oportunidad se ofertan 6 cursos a toda la comunidad universitaria orientados en la creación de materiales digitales accesibles.
4. Se realizó la propuesta de planeación de talleres en creación de contenidos digitales y accesibles. 
5. Se realizó una capacitación el día 18 de marzo a 4 estudiantes en temas de creación de cursos en la plataforma de edx con normas de accesibilidad. 
6. Se está realizando con la profesora Diana Gil Chaves, Carlota Santana y Miriam Borja con el apoyo del profesional pedagógico en la construcción del diseño instruccional del curso Apoya  "Emociones, Diversidad y Cultura" y a su vez una organización con PlanesTIC para llevar a cabo la virtualización de este curso.
7. Se realizó asesorías en accesibilidad de la información a 1 persona de la UDNET y 1 persona de la OATI.</t>
  </si>
  <si>
    <t>1. Se desarrolló la primera cohorte de cursos orientados a la creación de contenidos digitales accesibles desde el 22 de abril al 26 de mayo, donde se logró la aprobación y certificación de 88 personas.
2. Se realizó 2 talleres en creación de documentos digitales accesibles y creación de presentaciones atractivas y accesibles a 10 estudiantes pertenecientes al grupo ANEIAP de la Universidad.
3. Se continuó con el diseño de materiales y virtualización de los módulos 1 y 2 del curso del módulo apoya  "Emociones, Diversidad y Cultura" lIderado por las profesoras Diana Gil Chaves, Carlota Santana y Miriam Borja con el apoyo del profesional pedagógico Fernando Peña para la virtualización en la plataforma edX y en articulación con PlanesTIC.
4. Se realizó una cohorte exclusiva para los estudiantes de Jóvenes a la U desde el 17 de junio, en donde se logró que 301 estudiantes finalizarán de manera satisfactoria cursos relacionados con temas de accesibilidad.</t>
  </si>
  <si>
    <t>1. Se realizó la cohorte I - CUDU de cursos orientados en la creación de contenidos digitales accesibles desde el 2 de julio al 16 de julio, donde se logró la aprobación y certificación de 22 docentes.
2. Se realizó la segunda cohorte de cursos orientados a la creación de contenidos digitales accesibles desde el 26 de agosto al 29 de septiembre, donde se logró la aprobación y certificación de 46 personas.
3. Se realizó 1 taller el 26 de septiembre en creación de documentos digitales accesibles y creación de presentaciones atractivas y accesibles a 75 estudiantes pertenecientes a 
4. Se realizó la cohorte II-CUDU del curso de creación de documentos digitales accesibles desde el 12 de agosto al 22 de septiembre, donde se logró la aprobación y certificación de 4 docentes, sin embargo, aún no ha cerrado el curso de creación de hojas de cálculo accesibles.</t>
  </si>
  <si>
    <t> Meta Estratégica 32</t>
  </si>
  <si>
    <t>Diseñar y desarrollar estrategias orientadas al fomento del respeto, reconocimiento y aprecio a la interculturalidad y la diversidad</t>
  </si>
  <si>
    <t>Número de actividades realizadas para el reconocimiento y aprecio a la interculturalidad y a la diversidad</t>
  </si>
  <si>
    <t>∑ de actividades realizadas orientadas al reconocimiento y aprecio a la interculturalidad y a la diversidad</t>
  </si>
  <si>
    <t>1. Se logró la construcción del documento preliminar con la propuesta de Campaña del módulo Apoya "Vivir la UD: Construyendo Lazos de Cuidado", mediante mesas de trabajo que se realizaron con el equipo de Bienestar Universitario, el Sistema de Bibliotecas, el Proyecto Académico NEEIS y el Centro Acacia.
2. Se realizó la actualización de la base de datos de estudiantes con discapacidad con los estudiantes de nuevo ingreso al 2024-1. (Información confidencial)
3. Se notificó formalmente a 29 Proyectos Curriculares los estudiantes activos con discapacidad al 2024-1, además de iniciar procesos de seguimiento y acompañamiento para actualización de estado académico del estudiante.
4. Se realizaron 7 visitas a proyectos curriculares de la Facultad de Ciencias y Educación  (Lic en Matemáticas, Lic Biología, Licenciatura en Educación Infantil, Lic en Humanidades y Lengua castellana, Lic en lengua extranjeras con énfasis en inglés, Licenciatura en Educación Artistica), con el apoyo de 2 docentes pertenecientes al Proyecto Académico NEEIS para realizar el seguimiento y asesoría en el acogimiento a la discapacidad. En este sentido, se logró sensibilizar a 7 personas.
5. El día martes 12 de marzo se recibió en la oficina del Centro Acacia a dos personas de la comunidad indígena Wounan con el propósito de llevar a cabo un proceso de acogimiento para brindarles asesoría en el acceso a personas de su comunidad a la Universidad. En este sentido, se acompañaron a estas personas a la Oficina de Registro y Control Académico, quienes recibieron orientación detallada del proceso de admisión a través de los profesionales que allí trabajan.
6. Se realizó la solicitud de presentación de propuesta de talleres de acogimiento a la discapacidad que se quieren realizar en el marco de la Política de Educación Superior Incluyente y Accesible a los Consejos de Facultad del Medio Ambiente y Recursos Naturales y la Facultad de Ingeniería. Al momento, nos encontramos a la espera de la confirmación de fecha y hora para esta presentación. 
7. Se han realizado actividades de asesoría, orientación y acompañamiento directo a 6 estudiantes con discapacidad que requieren el reconocimiento y acogimiento dada su situación y a su vez se ha logrado sensibilizar a 15 docentes. (Información confidencial).</t>
  </si>
  <si>
    <t xml:space="preserve">1 Se realizó el lanzamiento de la campaña Vivir la UD, en donde se han realizado las siguientes acciones: elaboración de cronograma de actividades de la campaña (cineforos, concursos, vinculación pasantes y articulación con huerta urbana), además se tiene un avance en la creación de materiales (plegable sobre tips de cuidado y emocionométro). En la primera actividad de cine foro del 17 de mayo participaron 33 personas.
2. Se continuó con la actualización de la base de datos de estudiantes con discapacidad con los estudiantes de nuevo ingreso al 2024-1. (Información confidencial)
3. Se realizó el taller y divulgación del protocolo de atención de casos Centro Acacia el día 22 de abril en conjunto con la Unidad de Biblioteca, NEEIS, ConverTIC de MinTIC y el Programa de Jóvenes a la U y se realizó el taller para la eliminación de barreras que limitan el desarrollo profesional de los estudiantes con discapacidad el 27 de mayo dirigido a estudiantes del Programa de Jóvenes a la U, donde participaron 191 estudiantes.
5. Se realizaron 2 talleres de acogimiento a la discapacidad, el primero el 9 de mayo en la Sede Vivero y el segundo el 16 de mayo en la Sede de Bosa dirigido a toda la comunidad de la Facultad del Medio Ambiente y Recursos Naturales, para realizar un sensibilización en el reconocimiento, respeto y acogimiento de todas las personas con discapacidad en conjunto entre la Maestría en Educación y el Centro Acacia UDFJC módulos Apoya y Cultiva, donde participaron 21 personas.
</t>
  </si>
  <si>
    <t>No se ha logrado realizar el taller de acogimiento a la discapacidad en la Facultad de Ingeniería, dado que, no se pudo desarrollar esta acción el pasado 13 de junio por la poca disponibilidad de los miembros docentes y administrativos por el cierre de semestre.</t>
  </si>
  <si>
    <t>1. Se organizó y realizó la difusión de la actividad de la "Minga Huertera" en la sede Vivero el 18 y 20 de septiembre, sin embargo, por las contingencias institucionales (asamblea de estudiantes y bloqueo en las sedes) estos dos espacios fueron cancelados.
2. Se realizó un encuentro con Jóvenes a la E el día 3 de octubre con el propósito de realizar articulación para que estudiantes apoyaran la actividad de dibujo y escritura "Vivir la UD: Construyendo Lazos de Cuidado entre la Comunidad Universitaria". 
3. Se realizó la actividad "Vivir la UD: Construyendo Lazos de Cuidado entre la Comunidad Universitaria" en las sedes de ASAB (lunes 7 de octubre), Bosa (Martes 8 de octubre) y Tecnológica (9 de octubre), sin embargo, en las Facultades de Ciencias y Educación, Ingeniería y Medio Ambiente no se van a realizar dada la situación actual de paro.
4. Se realizó la propuesta del "Encuentro semilleros y experiencias de investigación con enfoque de diversidad" para su desarrollo el 10 de octubre, sin embargo, fue cancelada por la situación actual del paro y se reprogramara en cuanto se normalice el desarrollo de actividades académicas.
5. Se participó el 26 de julio en la jornada de inducción a nuevos estudiantes del 2024-3 con el propósito de dar a conocer los servicios y recursos  disponibles del Centro Acacia a la comunidad universitaria.
6. Se realizó el taller "Desarrollo de cultura institucional para una universidad incluyente y accesible” y la socialización del Proyecto “Escucha institucional como herramienta de acompañamiento a estudiantes en situación de discapacidad de la UDFJC , con el apoyo del estudiante Henry Salazar en el marco de la estrategia de homologación de un crédito académico del Proyecto Académico NEEIS.
7. Se participó con diferentes talleres de formación en eliminación de barreras que limitan el desarrollo profesional de estudiantes con discapacidad desde el 16 de julio al 30 de julio en el marco de la estrategia de homologación de un crédito académico del Proyecto Académico NEEIS.
8. En el marco del Proyecto de Reacción Institucional a la presencia de la discapacidad, se enviaron 11 oficios de seguimiento a los Proyectos Curriculares en los cuales se realizó una identificación de presencia de situaciones de discapacidad al 2024-3, además de realizar una actualización de la base de datos con estudiantes con discapacidad.
9. Se finalizaron ajustes del curso del módulo apoya  "Emociones, Diversidad y Cultura" liderado por las profesoras Diana Gil Chaves, Carlota Santana y Miriam Borja con el apoyo del profesional pedagógico Fernando Peña y se encuentra pendiente la realización de prueba de usuarios BETA.
1. En las acciones de la Campaña Vivir la UD, se realizó la actividad del Emocionometro e inicio del concurso de dibujo y poesía, en donde se ha logrado la participación de 43 estudiantes de las Facultades de ASAB, Bosa y Tecnológica.
2. Se logró la participación de 8 estudiantes de la Facultad de Ciencias y Educación en los 3 talleres en los cuales participó el Centro Acacia para el fomento de prácticas incluyentes y accesibles.</t>
  </si>
  <si>
    <t>Dificultades en la realización de actividades con estudiantes, dado que, se presentaron bloqueos en las sedes y asambleas de estudiantes que impedían el desarrollo adecuado por ordenes de evacuación.</t>
  </si>
  <si>
    <t>Número de personas participantes y sensibilizadas en el reconocimiento y aprecio a la interculturalidad y a la diversidad</t>
  </si>
  <si>
    <t>∑ de personas participantes y sensibilizadas en las diferentes actividades</t>
  </si>
  <si>
    <t xml:space="preserve"> Lineamiento de acción 5.3</t>
  </si>
  <si>
    <t>Realizar acciones de asesoría para la reducción de la deserción estudiantil o la mejora del nivel académico de los estudiantes en riesgo de abandono, mediante el uso de mecanismos de detección de estudiantes en vulnerabilidad y el uso de recursos Acacia</t>
  </si>
  <si>
    <t>Porcentaje de dependencias y proyectos curriculares asesorados en aspectos de consejerías, reacción y acogimiento a personas en condición vulnerable</t>
  </si>
  <si>
    <t>(Proyectos curriculares y dependencias académico - administrativas asesoradas / proyectos curriculares y dependencias académico - administrativas solicitantes )*100</t>
  </si>
  <si>
    <t>1. Se atendieron 4 solicitudes de Proyectos Curriculares brindado asesoría, orientación y acompañamiento en el acogimiento y generación de adaptaciones curriculares para la eliminación de barreras en las situaciones presentadas de estudiantes con discapacidad, los proyectos atendidos fueron: Arte Danzario (2 estudiantes),Biología (1 estudiante),Tecnología en Sistematización de Datos (1 estudiante), Maestría en Gestión y Seguridad de la Información (1 estudiante). En estos espacios se logró realizar reuniones de trabajo para la construcción de estrategias que favorecieran el proceso de formación del estudiante de acuerdo con sus necesidades.
*Se realizó el formato de base de datos de solicitudes de estudiantes o profesores que requieren adaptaciones curriculares.
2. En el avance de caracterización de población vulnerable: Se conformó el equipo que realizará la caracterización de docentes y funcionarios con discapacidad, el cual esta conformado por: La Oficina de Talento Humano, el Sub Sistema de Seguridad y Salud en el Trabajo, Vicerrectoría Académica, Vicerrectoría Administrativa y Financiera, Centro Acacia.
* Se construyó la estrategia de caracterización de situaciones con discapacidad, la cual cuenta con las siguientes fases: Identificar articulación con dependencias, solicitar apoyo a las directivas en este proceso de caracterización, diseñar la metodología de caracterización, recolección y análisis de la información.
De igual forma, Centro Acacia diseño las preguntas para identificar situaciones de discapacidad en la encuesta sociodemográfica y se encuentra en proceso de aprobación.
3. En el avance del modelo del Observatorio Regional de Deserción Universitaria, se establecieron las 4 fases de la implementación: 1. Establecer línea de base y diseño de propuesta de articulación institucional de dependencias, acciones y capacidades en temas de deserción universitaria y el funcionamiento de Observatorio de Deserción Universitaria. 2. Diseñar la agenda de trabajo y metodología de articulación.2 Avanzar en los procesos de institucionalización de la propuesta de articulación 4. Replicar del modelo de análisis de la deserción en dos facultades de la Universidad. En este sentido, se logró incorporar 2 anteproyectos en modalidad de investigación I. orientado al establecimiento de la línea base y II. orientado a la deserción en el Proyecto Curricular de Ingeniería Industrial.</t>
  </si>
  <si>
    <t>1. Se atendieron 7 solicitudes de acompañamiento a Proyectos Curriculares brindando asesoría, orientación y acompañamiento en la generación de adaptaciones curriculares para la eliminación de barreras en las situaciones presentadas en 9 estudiantes con discapacidad, los proyectos atendidos fueron: Biología con 1 estudiante, Tecnología en sistematización de datos con 1 estudiante, Administración Deportiva con 2 estudiantes, Tecnología en electricidad en media y baja tensión con 1 estudiante, Matemáticas con 1 estudiante, Ingeniería Forestal con 2 estudiantes, Ingeniería Ambiental con 1 estudiante. En este espacio se realizaron reuniones de trabajo para el seguimiento a la atención de los casos involucrando los compromisos, además de realizar gestiones para la generación de flexibilidad curricular.
2. Se realizó durante el mes de mayo la ampliación de la encuesta sociodemográfica para identificar aspectos en la población de docentes, administrativos y contratistas como situaciones de discapacidad. En este sentido, desde el Centro Acacia se brindó apoyo en la siguiente gestión:*Solicitud directa a la Oficina de Talento Humano para respaldo institucional en la divulgación de la circular para el diligenciamiento de la encuesta sociodemográfica, *Seguimiento en la Sede de Paiba para el diligenciamiento de la encuesta por cada uno de los contratistas, *Elaboración de oficios dirigidos a las Decanaturas para solicitar el respaldo en la divulgación y solicitud de diligenciamiento de la encuesta sociodemográfica, *Se realizó un encuentro el 20 de junio para socializar, analizar y acordar compromisos de los resultados obtenidos del diligenciamiento de la encuesta.
3. Se presentó el anteproyecto en la modalidad de investigación titulado "Análisis de la deserción universitaria: Estado de arte y aplicación de un modelo en caso Facultad de Ingeniería Universidad Distrital Francisco José de Caldas" de 1 estudiante de Ingeniería Industrial (Brayan Chaparro), bajo la dirección de la profesora María Eugenia Calderón.
*Se presentó el anteproyecto de investigación titulado "Política y estrategias universitarias orientadas a la prevención y reducción de la deserción en la Universidad Distrital Francisco José de Caldas". de 1 estudiante de Ingeniería Industrial (Daniela Urrego) y bajo la dirección de la profesora María Eugenia Calderón.</t>
  </si>
  <si>
    <t xml:space="preserve">Atención y acompañamiento para el acogimiento de personas en condición vulnerable:
1. Se atendieron 9 solicitudes de acompañamiento a Proyectos Curriculares brindando asesoría, orientación y acompañamiento en la generación de adaptaciones curriculares para la eliminación de barreras en las situaciones presentadas en 12 estudiantes con discapacidad, los proyectos atendidos fueron: Biología con 2 estudiantes, Tecnología en sistematización de datos con 1 estudiante, Administración Deportiva con 1 estudiante, Licenciatura en Física con 1 estudiante, Arte Danzario con 1 estudiante, Matemáticas con 1 estudiante, Archivística y Gestión de la Información 2 estudiantes, Licenciatura en Educación Artística con 1 estudiante, Licenciatura en Educación Infantil con 1 estudiante. En este espacio se realizaron reuniones de trabajo para el seguimiento a la atención de los casos involucrando los compromisos, además de realizar gestiones para la generación de flexibilidad curricular.
Proceso caracterización de situaciones de discapacidad en docentes y administrativos:
1. Se realizó un encuentro el 23 de septiembre con el equipo del subsistema de seguridad y salud en el trabajo con el propósito de revisar el avance del proceso de caracterización de situaciones de discapacidad en docentes y administrativos. En este sentido, se obtuvo una primera base de datos con la información de personas que reportaron situación de discapacidad en la encuesta sociodemográfica (Información confidencial por tratamiento de datos).
Proceso observatorio de deserción en la Universidad Distrital:
1. Continuidad en la asesoría del trabajo de grado "Política y estrategias universitarias orientadas a la prevención y reducción de la deserción en la Universidad Distrital Francisco José de Caldas". de 1 estudiante de Ingeniería Industrial (Daniela Urrego) y bajo la dirección de la profesora María Eugenia Calderón. Para este trimestre, se presentó la propuesta al Proyecto Curricular para recibir aval para socialización.
2. Continuidad en la asesoría del trabajo de investigación titulado "Estado de arte y aplicación de un modelo en caso Facultad de Ingeniería Universidad Distrital Francisco José de Caldas" de 1 estudiante de Ingeniería Industrial (Brayan Chaparro), bajo la dirección de la profesora María Eugenia Calderón.
</t>
  </si>
  <si>
    <t>Porcentaje de avance en el diseño de la estrategia de caracterización de la población en condición vulnerable de la UDFJC</t>
  </si>
  <si>
    <t>(número fases desarrolladas / número de fases planeadas) *100
Nota: Las fases planeadas son 4</t>
  </si>
  <si>
    <t xml:space="preserve"> % avance de la implementación del observatorio de deserción</t>
  </si>
  <si>
    <t>(etapas de la agenda de trabajo desarrolladas / actividades planeadas) *100
Nota: Las fases planeadas son 4</t>
  </si>
  <si>
    <t>Realizar acciones para el desarrollo de competencia didáctica en profesores con la mejora y creación de diseños didácticos accesibles y con afectividad (DDAA) y ambientes de aprendizaje accesibles y con afectividad(AAAA) en los procesos académicos universitarios.</t>
  </si>
  <si>
    <t>Número de profesores y estudiantes formados en ambientes de aprendizaje accesibles y afectivos (AAAA)</t>
  </si>
  <si>
    <t>∑ de número de profesores y estudiantes para profesor  formados en AAAA</t>
  </si>
  <si>
    <t>1. Se realizó la base documental que contempla la planeación de las III cohortes de 2024. 
2. El 11 de marzo se abrieron las inscripciones a la primera cohorte de cursos para la vigencia 2024 hasta el próximo 21 de abril; en esta oportunidad se ofertan 2 cursos a toda la comunidad universitaria orientados en la generación de Ambientes de Aprendizaje Accesibles y Afectivos.
3. Se realizó una revisión del diseño instruccional de los cursos Cultiva, con el propósito de mejorar los contenidos y recursos, además de actualizar el acceso a la información. 
4. Se inició un proceso de articulación con el IEIE para la creación de un Seminario en Flexibilidad Curricular y Docencia Universitaria incluyendo la accesibilidad y afectividad, logrando el diseño Instruccional del seminario.
5. Se inició la construcción del diseño instruccional del nuevo curso para la enseñanza de la lengua Quechua en conjunto con la Universidad Distrital FJC y la Universidad Nacional Mayor de San Marcos.
6. Se realizó un acompañamiento en la práctica de laboratorio usando las tecnologías del Centro Acacia a 9 estudiantes de la Maestría en Educación para conocer el dispositivo Mindwave, además de dar a conocer otros servicios y recursos que se tienen para realizar investigaciones en generación de ambientes de aprendizaje accesibles y afectivos.</t>
  </si>
  <si>
    <t>1. Se desarrolló la primera cohorte de cursos orientados a la creación de ambientes de aprendizaje accesibles y afectivos desde el 22 de abril al 26 de mayo, donde se logró la aprobación y certificación de 16 personas, además en los cursos realizados para la creación de tecnologías innovadoras donde se logró la formación de 13 personas.
2. Se realizó la capacitación a 2 docentes en el taller de formación a nuevos tutores en la plataforma MOOC edX.
3. Se realizaron 7 mesas de trabajo durante los meses de abril y junio para llevar a cabo las acciones de articulación con el IEIE para la creación de un Seminario en Flexibilidad Curricular y Docencia Universitaria incluyendo la accesibilidad y afectividad, por lo tanto, se avanzó en la virtualización de contenidos en la plataforma moodle. 
4. Se realizaron talleres y prácticas en el uso de tecnologías incluyentes y accesibles para el fomento de las adaptaciones curriculares  y el fomento de investigación para la generación y evaluación de AAAA. (25 de abril, 26 de abril, 14 de mayo, 24 de mayo), dirigida a 59 estudiantes de la Licenciatura en Humanidades , Licenciatura en Química y Licenciatura en Lenguas Extranjeras, Licenciatura en Matemáticas.
4. Se realizó una cohorte exclusiva para los estudiantes de Jóvenes a la U desde el 17 de junio, en donde se logró que 83 estudiantes finalizarán de manera satisfactoria cursos relacionados con la creación de tecnologías innovadoras para la construcción de entornos AAAA.</t>
  </si>
  <si>
    <t>1. Se realizó un taller de formación para la generación de adaptaciones curriculares y acogimiento a la discapacidad en espacios de tutoría el día 15 de agosto dirigido a 17 tutores pertenecientes al Programa (PDI). 
2. Se realizó la segunda cohorte de cursos general orientados a la creación de ambientes de aprendizaje accesibles y afectivos desde el 26 de agosto al 29 de septiembre, donde se logró la formación de 2 personas.
3. Se realizó la cohorte I - CUDU del curso Ambientes de Aprendizaje Accesibles con incorporación de Afectividad desde el 2 de julio al 16 de julio, donde se logró la aprobación y certificación de 10 docentes.
3. Se realizó la cohorte I - CUDU del curso Creación de Tecnologías Innovadoras para la Inclusión desde el 2 de julio al 16 de julio, donde se logró la aprobación y certificación de 3 docentes
4. Se realizó la cohorte II- CUDU del curso de Ambientes de Aprendizaje Accesibles con incorporación de Afectividad del 12 de agosto al 22 de septiembre, donde se logró la aprobación y certificación de 6 docentes.
5. Se realizaron talleres y prácticas en el uso de tecnologías incluyentes y accesibles para el fomento de las adaptaciones curriculares  y el fomento de investigación para la generación y evaluación de AAAA. (12 de septiembre, 17 de septiembre) dirigida a 39 estudiantes de la Licenciatura en Matemáticas.</t>
  </si>
  <si>
    <t>No se logró que en la segunda cohorte de cursos todos los estudiantes inscritos finalizaran satisfactoriamente.</t>
  </si>
  <si>
    <t xml:space="preserve"> Lineamiento de acción 4.7</t>
  </si>
  <si>
    <t>Desarrollar acciones para la apropiación e implementación del Documento de Acuerdo de Política de Educación Superior Incluyente y Accesible</t>
  </si>
  <si>
    <t xml:space="preserve"> % avance en la ruta de trabajo para consolidación de la política</t>
  </si>
  <si>
    <t>Número de etapas de la ruta de trabajo desarrolladas / Número de etapas planeadas *100
Nota: Las fases planeadas son 4</t>
  </si>
  <si>
    <t>1. Se construyó la estrategia de la reglamentación de la Política que contiene: 
Etapa de preparación: 1. Actualización de la ruta de trabajo, del equipo de trabajo y la elaboración de agenda, 2. revisión de la relación accesibilidad - inclusión en las acciones curriculares vs flexibilidad curricular. 
Etapa Despliegue mecanismos de construcción: 1. Elaboración de la versión inicial de reglamentación para el despliegue de la política, 2 talleres y jornadas de retroalimentación a la versión inicial con consejos y comités
Se realizó el 18 de marzo un encuentro entre la Rectoría y el Centro Acacia para la conformación del equipo de trabajo y la confirmación de la ruta de trabajo para la reglamentación y la socialización de la Política. 
Se realizó la propuesta de cronograma del Programa LabCIA para articular con las Facultades a través de las Unidades de Investigación, en donde se establecieron 3 fases:
1. Identificar y seleccionar las líneas de acción.
2. Articular necesidades con la Unidad de Investigaciones
3. Presentar propuesta de convocatoria</t>
  </si>
  <si>
    <t xml:space="preserve">1. Se está realizando un trabajo de apropiación del programa LabCIA por cambios en el profesional de tecnologías incluyentes y accesibles que estaba realizando esta acción.
2. En el marco de las consultas que están haciendo a Facultades y Proyectos curriculares desde la Vicerrectoría Académica para el tema de flexibilidad curricular, se está participando indirectamente en la construcción de estas orientaciones, por ejemplo, con el Proyecto Académico de NEEIS y se espera iniciar la participación directa con el aporte del Centro Acacia con sus recursos y servicios.
</t>
  </si>
  <si>
    <t>1. Se realizó la entrega en el mes de mayo a la Rectoría sobre los aportes a la propuesta de proyecto de resolución del equipo de coordinación de la Política Institucional de Educación Superior Incluyente y Accesible de la UDFJC.
2. Se elaboró el documento de convocatoria de investigación con el objetivo de LabCIA para entregar a la Oficina de Investigaciones para el respectivo estudio.
3. Se realizó el documento de aportes del Centro Acacia al Proyecto de Acuerdo de Flexibilidad Curricular en el marco de la inclusión, la accesibilidad y afectividad el cual fue entregado a la Vicerrectoría Académica el 17 de junio.
4. Se participó en 4 mesas de trabajo para aportar al Plan de gobierno de la Alcaldía de Bogotá en términos de inclusión y la accesibilidad.</t>
  </si>
  <si>
    <t>Se han realizado algunos cambios con respecto a la propuesta de conformar el equipo coordinador de la política y nos encontramos en el mes de junio a la espera de la directriz de la Rectoría para continuar con la implementación.</t>
  </si>
  <si>
    <t>Acciones Política
1. Se recibió las indicaciones de Rectoría, donde se nos informa las acciones para la implementación de la Política, en donde se notifica quién lidera este proceso, además de las instancias que acompañaran activamente las mesas de trabajo, la formulación de documentos y todas aquellas iniciativas que contribuyan a posicionar la política.
2. Se inició con el equipo del Centro Acacia un trabajo para la construcción de la ruta de trabajo para la reglamentación del Acuerdo No. 008 de la Política de Educación Superior Incluyente y Accesible, por tanto, se realizaron 3 reuniones de trabajo (12 de septiembre, 19 de septiembre, 10 de octubre), en donde se logro establecer las mesas de trabajo y sus respectivos equipos, además de acordar las reuniones iniciales.
Avances propuesta LabCIA
1. Se envió un oficio formal para encuentro que permita presentar la propuesta de convocatoria de investigación en el marco del Programa de Laboratorios para Ciudades Creativas Incluyentes y Accesibles.
2. Se realizó un encuentro con la Oficina de Investigaciones para buscar un espacio de presentación de este documento de propuesta.
Flexibilidad Curricular
1. En el marco de la flexibilidad curricular se participó en la jornada de colaboración del proceso Renovación de la Acreditación Institucional mediante la participación de la Coordinación y un (1) profesional de apoyo. (Soportes Comité y Curriculo)
2. Se han asistido a dos encuentros convocados por el Comité de Currículo y Calidad (16 de septiembre y 7 de octubre ) para brindar recomendación y postura de este aspecto en el marco de la accesibilidad e inclusión. (Actas Comité)
3. Se elaboró un documento preliminar sobre elementos de flexibilidad curricular y accesibilidad para el evento con estudiantes.</t>
  </si>
  <si>
    <t>Se recibió respuesta telefónica acerca de la posibilidad de llevar a cabo la convocatoria del Programa LabCIA con el apoyo de la ODI hasta el próximo año, sin embargo, no se ha logrado establecer un encuentro formal con la ODI para presentación únicamente de este documento de propuesta. En este sentido, se buscará la oportunidad a través de las Facultades.</t>
  </si>
  <si>
    <t>Número de Facultades articuladas al programa LabCIA</t>
  </si>
  <si>
    <t>∑ de número articulaciones realizadas con las facultades</t>
  </si>
  <si>
    <t>% avance de la elaboración del documento de orientaciones curriculares en el marco de una Universidad Incluyente y Accesible</t>
  </si>
  <si>
    <t>Número de fases realizados / Número de fases planeados * 100.
Nota: Las fases planeadas son 4
Estructura del documento
Elaboración de la propuesta inicial
Revisión del documento
Presentación del documento a la VA</t>
  </si>
  <si>
    <t>Coordinar el desarrollo del plan de acción de la Red de Instituciones de Educación Superior con Centros Acacia</t>
  </si>
  <si>
    <t>% de ejecución del plan de acción de la Red Acacia</t>
  </si>
  <si>
    <t>Número de actividades ejecutadas / Número de actividades planeadas * 100
Nota: se consideran 16 actividades</t>
  </si>
  <si>
    <t>1. Se realizó la formulación de metas e indicadores correspondientes al plan de acción 2024 de la RIESC Acacia.
2. Se realizó un primer encuentro con el Consejo Directivo de la Red para notificar sobre los cambios en las coordinaciones de módulos y Consejo de Gestión de este año.
3. Se convocó a la primera reunión general de la RIESC Acacia para presentación de:
1. Presentación Consejo Directivo de la Red 2024
2. Presentación de informe de gestión de la Red Acacia 2023
3. Discusión del plan de acción 2024
4. Presentación propuesta de monográfico para revista indexada en temas de la Red Acacia.</t>
  </si>
  <si>
    <t xml:space="preserve">Se iniciaron las actividades de Red hasta el mes de marzo, dado que, se tienen diferencias en el inicio de semestre en cada Universidad de la Red Acacia.
</t>
  </si>
  <si>
    <t>1. Se avanzó en las diferentes actividades del plan de acción de la RIESC Acacia 2024, obteniendo los siguientes resultados:
1. Registro de 3 buenas práctica y conocimientos para difusión en Red.
2. Creación, revisión y actualización de nuevos recursos de los módulos del Centro Acacia para las comunidades universitarias.
3. Talleres de formación en el manejo de la plataforma edX y se inició la elaboración de la propuesta para capacitar a las personas miembros de los Centros Acacia y la Red Acacia.
4. Se realizó la primera cohorte de cursos Centros Acacia, donde se ofertaron 10 cursos asociados con el tema de accesibilidad, inclusión universitaria y ambientes de aprendizaje dirigidos a las comunidad universitarias de la U.Nacional Federico Villareal de Perú, U. Nacional Mayor de San Marcos de Perú, U. Pedagógica Nacional de Colombia y la U. Distrital FJC, en donde se logró la formación de 178 personas.
5. Se logró a través de diferentes acciones de formación (talleres, charlas, cineforos) la sensibilización de 791 personas de las comunidades universitarias con recursos y servicios del Centro Acacia.
6. Se participaron en 4 eventos de difusión de los Centros Acacia en la RIESC Acacia.
7. Se realizaron 4 de publicaciones científicas en Red.
8. Se realizó el lanzamiento del tercer episodio del Podcast Acacia te escucha: Cuerpos, Danzas y el Acogimiento a la diversidad. 
9. Se realizó la publicación y difusión del Boletín Acacia Contigo #4 en donde participaron diferentes Instituciones de la RIESC Acacia con la publicación de noticias sobre las acciones realizadas en sus comunidad universitarias para el fomento de culturas incluyentes y accesibles.</t>
  </si>
  <si>
    <t>No se ha logrado consolidar todo el avance de las actividades, dado los tiempos de cada institución perteneciente a la Red de Instituciones de Educación Superior con Centros Acacia, sin embargo, se espera completar de manera definitiva el informe del semestre I en el mes de agosto.</t>
  </si>
  <si>
    <t>Se elaboró y entregó el primer informe semestral de seguimiento al plan de acción de la RIESC Acacia 2024, en donde se reportaron las siguientes acciones:
Actividad 1: Se registraron 5 buenas prácticas de los diferentes Centros Acacia para su difusión y divulgación en la RIESC Acacia.
Actividad 2: Se logró la vinculación de la Fundación CAI como miembro cooperante de la RIESC Acacia.
Actividad 3: Se elaboró una propuesta para la realización del evento en Red en el mes de marzo en la ciudad de Lima, Perú.
Actividad 4: Se realizó una socialización de los resultados obtenidos del pilotaje del observatorio de deserción realizado en 2023, además de reportar el avance de la UDFJC en la aplicación del modelo para los programas de Ingeniería de la UDFJC a través de (1) trabajo de grado.
Actividad 11: Se reportó la formación de 2037 personas de las diferentes comunidades universitarias a través de los cursos, talleres, recursos, servicios de los Centros Acacia.
Actividad 12: Se reportó la participación en 11 eventos nacionales e internacionales de la RIESC Acacia para dar a conocer los servicios, recursos y acciones de investigación conjunta de los Centros Acacia.
Actividad 13: Se realizó la articulación con la Revista Esfera de la Maestría en Estudios Interdisciplinarios de la UDFJC para la generación de uno o dos números monográficos en temas de los Centros Acacia. En este sentido, se logró la entrega de 10 publicaciones.
Actividad 14: Se reportó la entrega del 4 episodio del Podcast "Acacia te escucha: Lectura en Vivo y Lanzamiento de la Campaña Vivir la UD"</t>
  </si>
  <si>
    <t>Se han tenido dificultades en el avance de algunas de las actividades, dado que, hubo cambio en algunos de los equipos de trabajo de las Universidades miembros permanentes de los Centros Acacia.</t>
  </si>
  <si>
    <t> Meta Estratégica 25</t>
  </si>
  <si>
    <t>Articular acciones de investigación intra e interinstitucionales orientadas al desarrollo de una Universidad Incluyente y Accesible.</t>
  </si>
  <si>
    <t>Número de asesorías realizadas orientadas al desarrollo de una Universidad Incluyente y Accesible.</t>
  </si>
  <si>
    <t>∑ de asesorías de trabajos de grado orientadas al desarrollo de una Universidad Incluyente y Accesible</t>
  </si>
  <si>
    <t>1. Las asesorías realizadas en el primer trimestre a estudiantes de pregrado, se describen a continuación:
*Asesoría a la pasantía de la estudiante de Licenciatura en Humanidades y Lengua Castellana (Daenna Casallas) en relación con "La Escucha Institucional como herramienta de acompañamiento a los estudiantes en situación de discapacidad de la UDFJC". Actualmente, se está a la espera de fecha de sustentación.
*Asesoría a la estudiante de Licenciatura en Humanidades y Lengua Castellana (María José Benitez) en la pasantía titulada "Accesibilidad en textos académicos para personas con limitación visual".
* Asesoría del estudiante de  Licenciatura en Humanidades y Lengua Castellana (Andrés Felipe Rico Ramos) en la pasantía titulada "Narrativas literarias para jovénes diversos"
Las asesorías realizadas en el primer trimestre a estudiantes de posgrado, se describen a continuación:
*Asesoría a 2 estudiantes de la Maestría en Educación para el desarrollo de su tesis de grado en el uso de recursos de laboratorio del Centro Acacia (dispositivo Mindwave- NeuroSky), para evaluar el comportamiento neuronal de los estudiantes cuando están realizando actividades de resolución de problemas matemáticos.
* Asesoría por parte de la profesora Dora Inés Calderón - Coord. Cultiva en el desarrollo del trabajo de Henry Salazar de la Maestría en Educación en relación con la "Configuraciones discursivas de la otredad negativa".
6. Asesoría de tesis doctoral titulada  "Efectos de la articulación de aspectos cognitivos, semióticos, afectivos y neuronales en el aprendizaje de patrones aritméticos en poblaciones con discapacidad intelectual con rasgos de discalculia" por la estudiante de Doctorado Elba Azucena Martínez Cárdenas bajo la dirección de la profesora Olga León.
* Se está realizando la asesoría de 1 tesis de Doctorado en "Niños y niñas con capacidad intelectual Limítrofe" bajo la dirección del profesor Jhon Páez.
* Se está realizando la asesoría de 1 tesis de Doctorado en "Niños y niñas con deficit de atención por hiperactividad" bajo la dirección del profesor Jhon Páez.
En relación con las acciones realizadas con grupos y semilleros, se reporta lo siguiente:
* Asesoría a 2 estudiantes (Daniel Parra - Santiago Ávila) de Ingeniería de Sistemas del grupo de investigación VIRTUS para la creación del curso de creación de PDF accesibles.
* Asesoría a 2 estudiantes (Kevin Gómez - Jonathan Ruiz) de Ingeniería de Sistemas del grupo de investigación VIRTUS para la creación de cursos MOOC.
* Asesoría al estudiante (Fabian Enrique León) de Ingeniería de Sistemas del grupo de investigación VIRTUS para la creación de curso intermedio en lengua de señas colombiana.
* Asesoría al estudiante (Robert Agudelo) de Ingeniería de Sistemas del grupo de investigación VIRTUS para la creación de curso de revisión de accesibilidad web.
2. En relación con el desarrollo de proyectos de investigación, se reporta lo siguiente:
2.1. Proyecto TransMigrARTS: Durante el I trimestre, la Doctora Olga Lucia León (Comité de Calidad) y el Profesor Fernando Martínez Rodríguez y la profesora María Eugenia Calderón (Formulación de Proyectos), continúan brindado asesorías en representación del Centro Acacia para brindar conocimiento en tema de poblaciones vulnerables y proyectos Unión Europea, para el trabajo con población de migrantes a través de la impartición de talleres. Adicionalmente, se ha realizado un trabajo de vinculación de comunidades de estudiantes y profesores en condición de migración, de igual manera, se realizó un software y App para evaluar el proceso de acompañamiento a los migrantes.
2.2. Proyecto Protocolo de Accesibilidad Web: Durante el primer trimestre se han realizado mesas de trabajo con la Unidad de Red de Datos y la Oficina Asesora de Tecnologías de la Información para construir el documento (Protocolo - Manual de reglamentación de accesibilidad en páginas web en el marco de la política de Educación Superior Incluyente y Accesible)
2.3. Proyecto Biblioteca Incluyente: El Centro Acacia está trabajando de manera conjunta con el Sistema de Bibliotecas y el Proyecto Académico NEEIS para equipar el aula asistiva de la Biblioteca de la Facultad Tecnológica. En este sentido, el Centro Acacia entregó un presupuesto de la adquisición de equipos para esta aula.
* En ese mismo marco de trabajo se está trabajando el Proyecto de eliminación de barreras para la discapacidad visual: se está brindado apoyo al proceso con ConverTIC para la instalación de Jaws y Zoomtext en los equipos de computo de la Universidad; se coordinó un encuentro para acordar una estrategia de instalación y de capacitación en estos dos software que facilitan la accesibilidad para personas de la comunidad universitaria con baja visión o discapacidad visual.
* Proyecto con el Sistema de Gestión Ambiental de la UD: Se iniciaron mesas de trabajo para lograr una articulación entre los planes de acción de ambas instancias con el propósito de llevar a cabo acciones cooperativas y proyectos conjuntos para la transferencia de conocimiento en términos de una cultura de respeto al ambiente con cooperación de comunidades universitarias incluyentes y accesibles. Además, realizar una revisión de estructuras físicas de las sedes con criterios de accesibilidad.
* Proyecto Movilidad Inclusiva: Se está realizando el proyecto para promover la movilidad de estudiantes con discapacidad con la Unión Europea.
* Proyecto de "Implementación de modalidad para personas con discapacidad física en el Proyecto Curricular de Ingeniería de Sistemas", el cual esta siendo dirigido por la Dra. Beatriz Jaramillo con apoyo del Centro Acacia y la investigadora Daniela C Brito del grupo de investigación VIRTUS.
*Proyecto Diplomado Lengua de Señas Colombiana: Se trabajo de manera conjunta con la profesora Miriam Borja, Claudia Rodríguez Pinto y Dora Inés Calderón en la preparación de materiales y finalización del diseño del diplomado bajo la estrategia de pilotaje. En este proceso se está contando con el apoyo del ILUD para la organización y rediseño de las plataformas del diplomado.
Se está trabajando con el Proyecto Académico NEEIS con la asignación de la profesora Claudia Rodríguez, quién tiene conocimiento sobre las personas sordas, además de la asignación de un intérprete que a su vez conoce sobre el tema de ambientes de aprendizajes.</t>
  </si>
  <si>
    <t>Para el caso del Proyecto del Diplomado en Lengua de Señas Colombiana se tuvo retrasos en las contrataciones de personal de apoyo por parte del INSOR, por tal motivo, se inició el trabajo sin ellos por ahora.</t>
  </si>
  <si>
    <t xml:space="preserve">*Asesorías de trabajos de grado pregrado:
1. Se continuó con la asesoría a la estudiante de Licenciatura en Humanidades y Lengua Castellana (María José Benitez) en la pasantía titulada "Accesibilidad en textos académicos para personas con limitación visual".
2. Se continuó con la asesoría del estudiante de  Licenciatura en Humanidades y Lengua Castellana (Andrés Felipe Rico Ramos) en la pasantía titulada "Narrativas literarias para jóvenes diversos".  
3. Se continuó con la asesoría de la estudiante de Licenciatura en Humanidades y Lengua Castellana (Angela Lucia Peñaranda), quién radicó el informe final de la pasantía titulada "Diseño de Ambientes de Aprendizaje Accesibles y Afectivos (DAAAA) para el desarrollo de la experiencia narrativa en niños y niñas de 8 a 10 años con inclusión de población con diagnostico" al proyecto curricular y está próxima a sustentar.
4. Se inició con la asesoría del Proyecto de grado titulado "La utilización del software R-studio para la organización y estudio de los datos de un docente consejero " de Licenciatura en Matemáticas (José Sebastián Buitrago), el cual ya fue aprobado en modalidad de monografía.
5. Se inició asesoría a la pasantía del estudiante Juan Andrés Palomares de la Licenciatura en Matemáticas titulada "Estrategia de acompañamiento para experiencias educativas solidarias e inclusivas en población de baja visión", el cual ya fue aprobado en modalidad de pasantía.
6. Proyecto de grado "Desarrollo de un sistema de reconocimiento de emociones para mitigar la deserción académica en la IES" desarrollado por 2 estudiantes de Ingeniería de Sistemas (Julio Cesar Bernal Pineda, Cristian Camilo Gutiérrez Gomez) en la modalidad de innovación.
7. Se continuó con la asesoría a estudiante de Licenciatura en Biología (Mariana García) trabajo de grado por modalidad de investigación titulado "Objeto Virtual de Aprendizaje de Educación Ambiental focalizado en hablantes en lengua de señas colombiana".
*Asesorías de trabajos de grado de posgrado:
1. Se continuó asesoría por parte de la profesora Dora Inés Calderón - Coord. Cultiva en el desarrollo del trabajo de Henry Salazar de la Maestría en Educación en relación con la "Configuraciones discursivas de la otredad negativa", el cual ya fue presentado al Consejo Curricular de la Maestría.
*Asesorías grupos y semilleros de investigación:
Grupo 1. Se realizó el diseño instruccional del curso de creación de PDF accesibles y se elaboró la guía para la generación de adaptaciones en educación por parte de los estudiantes (Daniel Parra - Santiago Avila - Sebastian Martínez), quienes tambien pertenecen al grupo de investigación VIRTUS.
Grupo 2: Se finalizó el diseño y virtualización del curso de creación de objetos virtuales de aprendizaje accesibles por parte de los estudiantes (Kevin Gómez - Jonathan Ruiz) de Ingeniería de Sistemas, quienes tambien pertenecen al grupo de investigación VIRTUS.
Grupo 3: Se realizó el diseño instruccional del curso intermedio en lengua de señas colombiana por parte del estudiante  (Fabian Enrique León) de Ingeniería de Sistemas, quienes tambien pertenecen al grupo de investigación VIRTUS.
Grupo 4: Se finalizó el diseño instruccional y la virtualización del curso de revisión de accesibilidad web por parte de los estudiantes (Robert Agudelo y Juan Daniel Rodríguez),  quienes también pertenecen al grupo de investigación VIRTUS.
*Informe de asesorías y avance en proyectos de investigación
Proyecto TransmigrArts: Se trabajó en la finalización del desarrollo de su oferta de formar para el proyecto Transmigrar, con como un sistema de captura de datos sobre las percepciones de los migrantes que participan en los talleres de transformación, además se apoya en la administración del micrositio de TransmigrArts un medio de comunicación de lo que se está haciendo desde la Universidad Distrital.
Componente 5: Proyecto Protocolo de Accesibilidad de la información pública en páginas web de la UDFJC: Se realizaron mesas de trabajo con la Unidad de Red de Datos y la Oficina Asesora de Tecnologías de la Información para finalizar el documento del Protocolo - Manual de reglamentación de accesibilidad en páginas web en el marco de la política de Educación Superior Incluyente y Accesible. Adicionalmente, se realizó una presentación a jefes para atender a orientaciones y requerimientos, además se llevó a cabo un encuentro el 11 de junio con 2 profesionales de la Oficina Asesora de Planeación del SIGUD con el propósito de presentar el avance en esta propuesta y tener observaciones y recomendaciones en relación con el documento para su respectiva publicación.
Proyecto Biblioteca Incluyente (ConverTIC): Se continuó con el trabajo articulado entre el Sistema de Bibliotecas, el Proyecto Académico NEEIS, la Unidad de Red de Datos y la Oficina Asesora de Tecnologías para la instalación de los software para accesibilidad a las personas con discapacidad visual. En este sentido, se elaboró el protocolo de instalación para conocimiento de las unidades académico - administrativas, áreas de soporte, salas de cómputo y laboratorios, además de la circular con las directrices y cronogramas de instalación en cada una de las sedes de la Universidad.
Desde el 19 de junio se inició esta acción en las Sedes de Macarena, Aduanilla de Paiba y Tecnológica.
Proyecto para Convocatoria "Deporte &amp; Inclusión 2024": Se elaboró la propuesta inicial de proyecto titulada "Creación de un Ambiente Multimodal de Aprendizaje para la Administración Deportiva en Personas con Discapacidad", en el contexto de la convocatoria "Deporte &amp; Inclusión 2024".
Proyecto Boot Camps: Se inició la participación del Centro Acacia en el Proyecto asociado con la educación inclusivo y en el cual ya se elaboró el documento con: objetivo general, objetivos específicos, ejes temáticos, descripción del proyecto, beneficiarios y actividades.
Proyecto de "Implementación de modalidad para personas con discapacidad física en el Proyecto Curricular de Ingeniería de Sistemas": se continuó con el desarrollo del proyecto el cual esta siendo dirigido por la Dra. Beatriz Jaramillo con apoyo del Centro Acacia y la investigadora Daniela C Brito del grupo de investigación VIRTUS, se entregó el avance del estado del arte.
</t>
  </si>
  <si>
    <t>Se tuvieron algunos inconvenientes en la creación de recursos virtuales del curso intermedio en lengua de señas colombiana, dado que, es necesario contar con profesionales interpretes para la creación de los videos. Sin embargo, se espera llevar a cabo esta acción de articulación con NEEIS el próximo semestre para su finalización.</t>
  </si>
  <si>
    <t>Asesorías trabajos de grado pregrado:
1. Se continuó con la asesoría a la estudiante de Licenciatura en Humanidades y Lengua Castellana (María José Benitez) en la pasantía titulada "Accesibilidad en textos académicos para personas con limitación visual", quién esta próxima a sustentación.
2. Se continuó con la asesoría del estudiante de  Licenciatura en Humanidades y Lengua Castellana (Andrés Felipe Rico Ramos) en la pasantía titulada "Narrativas literarias para jóvenes diversos".  
3.Finalizó la asesoría a la estudiante de Licenciatura en Humanidades y Lengua Castellana (Angela Lucia Peñaranda), quien presentó su sustentación de pasantía  "Diseño de Ambientes de Aprendizaje Accesibles y Afectivos (DAAAA) para el desarrollo de la experiencia narrativa en niños y niñas de 8 a 10 años con inclusión de población con diagnostico" el 22 de agosto de 2024.
4. Se realizó la asesoría del Proyecto de grado titulado "La utilización del software R-studio para la organización y estudio de los datos de un docente consejero " de Licenciatura en Matemáticas (José Sebastián Buitrago), el cual ya fue aprobado en modalidad de monografía.
5. Se realizó a la pasantía del estudiante Juan Andrés Palomares de la Licenciatura en Matemáticas titulada "Estrategia de acompañamiento para experiencias educativas solidarias e inclusivas en población de baja visión" y ya fue aprobado en modalidad de pasantía.
6. Se continuó con la asesoría del Proyecto de grado "Desarrollo de un sistema de reconocimiento de emociones para mitigar la deserción académica en la IES", actualmente ya se entregó una versión inicial, la cual ya fue revisada por el Profesor Fernando Martínez Rodríguez, quién solicitó ajustes para la entrega final al Proyecto Curricular.
7. Finalizó el proyecto de grado titulado "Orujo focalizado en hablantes en lengua de señas colombiana" de la estudiante Mariana García y vinculado al Centro Acacia para asesoría de la Doctora Olga Lucia León.
Asesorías trabajos de grado posgrado:
8. Finalizó la tesis de Maestría en Educación con énfasis en matemáticas titulada " Trayectoria hipotética de aprendizaje de patrones aritméticos con números enteros, para estudiantes en situación de discapacidad intelectual" de la estudiante María Angelica Devia, cuyo trabajo fue dirigido y asesorado por la Doctora Olga Lucia León.
Acciones con grupos y semilleros de investigación:
Grupo 5: Se realizó el diseño instruccional del Curso de Formación docente para la generación de adaptaciones y se dió inicio a la virtualización de contenidos en la plataforma edX, el cual está siendo elaborado por 2 estudiantes de Ingeniería de Sistemas y del Grupo de Investigación VIRTUS (Juan Daniel Rodríguez Hurtado y Robert Eduardo Agudelo).
Grupo 6: Se vinculó un grupo de 3 estudiantes de Ingeniería de Sistemas y del Grupo de Investigación VIRTUS (Luis Sebastián Martínez, Kevin Andrés Gómez, Jhonatan Guillermo Ruiz) para continuar con el diseño intermedio en lengua de señas colombiana, en donde realizó un contacto con el Proyecto NEEIS con el propósito de recibir orientación,  acompañamiento y pautas sobre las temáticas a abordar en el curso. 
Se realizó la propuesta del "Encuentro de Semillero de Investigación UDFJC Con enfoque de Diversidad y Acogimiento" con el propósito de presentar las experiencias e investigaciones realizadas desde diferentes semilleros con líneas de investigación asociadas a la inclusión y diversidad.
Avance en proyectos Centro Acacia:
1.Proyecto TransmigrArts: Se continuó con la participación del trabajo del profesor Fernando Martínez Rodríguez y la profesora Olga Lucia León para la construcción de los 3 paquetes de trabajo. (1) paquete elaboración de un instrumento para la observación de talleres, (2) Validación del instrumento en la observación de 10 talleres, (3) Elaboración de talleres prototipos para transformar condiciones de vulnerabilidad de migrantes.
2.Proyecto Biblioteca Incluyente (ConverTIC): En conjunto con la Unidad de Biblioteca, la OATI, Red de Datos se continuó con la instalación de los software Jaws y ZoomText, en el cual hasta el mes de septiembre se logró la instalación de 490 licencias. 
Se dió inició a la tercera fase del proyecto, el cual tiene como propósito realizar una jornada de información y sensibilización en los software accesibles. En este sentido, se programaron para el próximo 16 de octubre y 22 de octubre con el personal administrativo y contratista de la Universidad.
3. Componente 5: Proyecto Protocolo de Accesibilidad de la información pública en páginas web de la UDFJC: Desde el Centro Acacia se está llevando a cabo la revisión final a través de turnitin para envío final al Comité.
4. Proyecto "Bootcamps de Liderazgo para la Educación Internacional Inclusiva:  Se ha participado en las mesas de trabajo para organización de la ejecución presupuestal, como resultado de la convocatoria de subvenciones de ICETEX, el proyecto fue beneficiario de un subvención. (Las evidencias las conserva este equipo de trabajo)
5. Proyecto Curso de Lengua de Señas: Se realizó una reunión cada quince días con el propósito de revisar los avances en la implementación de los 3 módulos (Epistemológico, Intelectivo - Afectivo, Comunicativo), adicionalmente se hacen reuniones por equipos para avanzar en el diseño de contenidos para moodle. De igual manera, se está realizando la migración de todos los contenidos al nuevo Moodle con el apoyo de Nathaly Pachón del ILUD.</t>
  </si>
  <si>
    <t>Para este semestre no se dio continuidad al trabajo del estudiante de la Maestría en Educación, dado que, aplazó semestre.
Se han presentado demoras en la ejecución del proyecto del Curso de Lengua de Señas en articulación con el ILUD por los tiempos de contratación del personal de apoyo.</t>
  </si>
  <si>
    <t>Número de acciones de investigación e innovación realizadas</t>
  </si>
  <si>
    <t>∑ de acciones de investigación e innovación realizadas</t>
  </si>
  <si>
    <t>Número de proyectos en ejecución</t>
  </si>
  <si>
    <t>∑ de proyectos en ejecución</t>
  </si>
  <si>
    <t>Apoyar en el desarrollo de reuniones de articulación con actores de la universidad y externos a esta tendientes a promover el desarrollo de alianzas estratégicas que fortalezcan la empleabilidad e inserción laboral.</t>
  </si>
  <si>
    <t>Articulación de actores para promover la mejora de los indices de empleabilidad e insercion laboral de los egresados (pregrado)</t>
  </si>
  <si>
    <t>Número de iniciativas para promover la mejora de los indices de empleabilidad e inserción laboral de los egresados (pregrado).</t>
  </si>
  <si>
    <t>No se detallan avances para el primer trimestre por ser una actividad nueva que se incluye en los ajustes del 22 de julio de 2024. </t>
  </si>
  <si>
    <t>Se llevo a cabo la reunión con la mesa técnica de Tendencia de la Ingeniería - ACOFI</t>
  </si>
  <si>
    <t>Para este trimestre se realizo 1 reunión con el equipo OLR Nodo UD con el propósito de incentivar, estudiar y dar a a conocer las ventajas de las microcertificaciones.</t>
  </si>
  <si>
    <t>Evaluación, análisis y desarrollo si es factible de la creación de la bolsa de empleo de la Universidad Distrital Francisco Jose de Caldas.</t>
  </si>
  <si>
    <t>Informe de análisis de pertinencia  para crear la bolsa de empleo en la Universidad Distrital.</t>
  </si>
  <si>
    <t>Numero de Informes de análisis de pertinencia para crear la bolsa de empleo en la Universidad Distrital</t>
  </si>
  <si>
    <t>No aplica </t>
  </si>
  <si>
    <t>Se llevo a cabo la identificación y análisis de los requisitos para la creación de una Bolsa de Empleo, se avanzó en el informe de identificación de requisitos y evaluación de pertinencia de la creación de la Bolsa de empleo en la Universidad Distrital. </t>
  </si>
  <si>
    <t>Durante este periodo, se desarrollo el informe de identificación de requisitos y evaluación de pertinencia para la creación de la Bolsa de Empleo en la Universidad Distrital, consolidando así las conclusiones obtenidas.</t>
  </si>
  <si>
    <t>OFICINA DE REGISTRO Y CONTROL ACADEMICO</t>
  </si>
  <si>
    <t>Para la vigencia 2024, la oficina de registró y control académico estructuró su Plan de Acción a través de 4 actividades generales y 7 metas e indicadores. En el presente informe se consolidan los avances cuantitativos reportados por la Unidad durante el 3 trimestre. De acuerdo con los resultados, el nivel de avance del Plan de Acción de la dependencia es del 71%. En ese sentido, desde la Oficina Asesora de Planeación se establece la siguiente recomendación:
En términos generales presenta buen avance se recomienda mantener la misma capacidad de respuesta para garantizar el cumplimiento de metas.</t>
  </si>
  <si>
    <t>Cumplimiento General Plan de Acción 2024 - OFICINA DE REGISTRO Y CONTROL ACADEMICO</t>
  </si>
  <si>
    <t>Gestionar el proceso de Admisiones</t>
  </si>
  <si>
    <t xml:space="preserve">Avance del proceso de admisiones
</t>
  </si>
  <si>
    <t xml:space="preserve">(acciones o etapas desarrolladas/acciones o etapas definidas)*100
</t>
  </si>
  <si>
    <t>Esta actividad no se desarrollo dado que el proceso de admisiones inicia en el mes de abril</t>
  </si>
  <si>
    <t>Se realizo la publicación por medio de la pagina web  de la Universidad de la convocatoria del proceso de admisiones para el segundo semestre académico del año 2024 el cual inicio el día 10 de abril  y finalizo el 17 de mayo y los resultados de admisión por la opción 1 de inscripción se publicaron el 04/06/2024 y la convocatoria de opcionados por opción 1 se realizo el  24/06/2024</t>
  </si>
  <si>
    <t xml:space="preserve">Estudiantes matriculados a primer semestre
</t>
  </si>
  <si>
    <t xml:space="preserve">(estudiantes matriculados/ estudiantes admitidos)*100
</t>
  </si>
  <si>
    <t xml:space="preserve">Realizar el proceso de carnetización
</t>
  </si>
  <si>
    <t xml:space="preserve">solicitudes de carnets
</t>
  </si>
  <si>
    <t xml:space="preserve">(Carnets generados/carnets solicitados)*100
</t>
  </si>
  <si>
    <t>Para este año se implemento el carnet virtual para lo cual se han desarrollado jornadas  de socialización a los  estudiantes en las distintas Facultades de la Universidad</t>
  </si>
  <si>
    <t>De acuerdo a la implementación del carnet digital esta actividad se viene desarrollando en conjunto con la Oficina asesora de Tecnologías de la Información en donde se la comunidad Universitaria (estudiantes, docentes y administrativos) tramitan su carnet institucional por medio de la app de la Universidad.</t>
  </si>
  <si>
    <t>algunos inconvenientes con la app</t>
  </si>
  <si>
    <t xml:space="preserve">
</t>
  </si>
  <si>
    <t xml:space="preserve">Diseñar la centralización e implementación del procedimiento de registro y control
</t>
  </si>
  <si>
    <t xml:space="preserve">Documentos generados
</t>
  </si>
  <si>
    <t xml:space="preserve">(documentos desarrollados/documentos definidos) *100
</t>
  </si>
  <si>
    <t xml:space="preserve">Durante el primer trimestre del año se han realizado reuniones con los asesores de la Rectoria de la Universidad para mirar las actividades que se deben desarrollar desde Registro y control para luego realizar con el SIGUD el mapa de procedimientos y poder realizar la socialización del mismo </t>
  </si>
  <si>
    <t>Durante el segundo trimestre del año se han realizado reuniones con los asesores de la Rectoria de la Universidad para mirar las actividades que se deben desarrollar desde Registro y control para luego realizar con el SIGUD el mapa de procedimientos y poder realizar la socialización del mismo</t>
  </si>
  <si>
    <t xml:space="preserve">Documento de procedimiento Oficina de Registro y Control.
</t>
  </si>
  <si>
    <t xml:space="preserve">∑ Documento de procedimiento
</t>
  </si>
  <si>
    <t>Tramitar de manera oportuna las acciones relacionadas con la gestión administrativa de la oficina de Registro y Control</t>
  </si>
  <si>
    <t>Durante el primer trimestre del año en curso se ha dado respuesta  mas de 700 correos de los distintos usuarios que preguntan sobre los procesos de admisiones, igualmente se dio respuesta a los distintos derechos de petición allegados a esta dependencia.</t>
  </si>
  <si>
    <t>Durante el segundo trimestre del año en curso se ha dado respuesta mas de 1000 correos de los distintos usuarios que preguntan sobre los procesos de admisiones, igualmente se dio respuesta a los distintos derechos de petición allegados a esta dependencia.</t>
  </si>
  <si>
    <t>FACULTAD DE ARTES -  ASAB</t>
  </si>
  <si>
    <t xml:space="preserve">Para la vigencia 2024, la Facultad de Artes, estructuró su Plan de Acción a través de 13 actividades generales y 27 metas e indicadores. En el presente informe se consolidan los avances cuantitativos reportados por la Unidad durante el 3 trimestre. De acuerdo con los resultados, el nivel de avance del Plan de Acción de la dependencia es del 58%. En ese sentido, desde la Oficina Asesora de Planeación se establece la siguiente recomendación:
Las actividades 2, 4, 5, 10 y 13 no presentan avances significativos. Se recomienda realizar acciones de manera que se garantice el cumplimiento de las metas establecidas para la vigencia.
</t>
  </si>
  <si>
    <t>Cumplimiento General Plan de Acción 2024 - FACULTAD DE ARTES -  ASAB</t>
  </si>
  <si>
    <t>Promover el fortalecimiento curricular en la Facultad de Artes ASAB</t>
  </si>
  <si>
    <t>Documento con aportes al proyecto de acuerdo de flexibilidad curricular 2023</t>
  </si>
  <si>
    <t xml:space="preserve"> (Etapas ejecutadas/Etapas establecidas)*100
Nota: de acuerdo con la res. 088 se consideraron 4 etapas</t>
  </si>
  <si>
    <t xml:space="preserve">Durante el primer trimestre del 2024, la Coordinación del Comité de Currículo y Calidad participó de dos Comité de Decanos ampliado con los Comités de Currículo y Calidad de pregrado de las Facultades, en el marco de lo dispuesto en la Resolución No 088 del 19 de diciembre de 2023 del Consejo Académico, “por la cual se adopta una hoja de ruta para la Reforma Curricular al interior de la Universidad Distrital Francisco José de Caldas”: el 27 de febrero, en el cual se capacitó sobre los principales elementos de la propuesta para el acuerdo de flexibilidad curricular y demás insumos que se consideraron pertinentes para la construcción y remisión de aportes, y el 19 de marzo, en el cual se buscaba avanzar en el mejoramiento de los procesos de planeación académica, gestión curricular y aseguramiento de la calidad. Igualmente, en cabeza de la Decanatura y la Coordinación del Comité de Currículo y Calidad de la Facultad se convocó al grupo de trabajo de flexibilidad curricular y se generó un plan de trabajo para atender las etapas dispuestas en hoja de ruta. Asimismo, se generaron espacios de reflexión a partir de los cuales se presentaron aportes y comentarios por parte de los integrantes del grupo de trabajo al acuerdo de flexibilidad curricular. 
El PEP del Doctorado en Estudios Artísticos está elaborado y ajustado de acuerdo con las recomendaciones del Comité de Currículo y Calidad. El documento del PEP está disponible en el sitio WEB del Doctorado en Estudios Artísticos. De igual manera dentro de la internacionalización, se iniciaron dos pasantías de visitantes, una del doctorado de la Universidad Veracruzana (México) desde febrero de 2024 y la otra de la Universidad Andina Simón Bolívar (Ecuador). </t>
  </si>
  <si>
    <t>Durante el segundo trimestre del 2024, la Coordinación del Comité de Currículo y Calidad junto con la Decanatura continuaron liderando el proceso de avance en la Hoja de Ruta para la construcción y remisión de aportes al proyecto de acuerdo de flexibilidad, ejecutando el plan de trabajo con sesiones y espacios de reflexión llevados a cabo el 24, 26 y 30 de abril, 3, 8, 10, 15 y 17 de mayo. A partir de dichos espacios, se dio cumplimiento a la etapa 3 construcción de aportes, elaborando y remitiendo a la Vicerrectoría Académica el documento Flexibilización Curricular UD - Consulta Facultad de Artes ASAB y Metodología Consulta UD- FacArtes. De tal forma, se concluye que de acuerdo con el trabajo realizado durante los periodos 2023-3 y 2024-1 en el proceso de consulta a la norma de flexibilidad curricular en la Facultad de Artes, se cumplió con las etapas de preparatoria, análisis y construcción de aportes contempladas en la Hoja de Ruta adoptada por medio de la Resolución 088 del 19 de diciembre de 2023 del Consejo Académico.  
En conformidad con la promoción del fortalecimiento curricular en la Facultad, la Coordinación del Comité de Currículo y Calidad realizó la trazabilidad a la actualización del Proyecto Educativo de Facultad (PEF) desde el 2021 a 2024-1, y presentó al Consejo de Facultad en su sesión del 20 de junio, con algunos comentarios a discutir para su respectiva aprobación, la versión de PEF que enmarca lo substancial de una comunidad artística que se articula con los propósitos misionales de la Universidad, la cual fue recibida con agrado por los consejeros, comprometiéndose a realizar una revisión y presentar observaciones de requerirse, para el primer Consejo de Facultad que se celebre en el segundo semestre del año.  
El Proyecto Curricular de Artes Escénicas realizó 2 reuniones con el coordinador de PlanesTIC de la Facultad para establecer claridades y oportunidades del proyecto “Global Class Arte y Tecnología” con la Universidad de Santa Cruz en California - Estados Unidos.  Se formalizó una reunión con el Decano de la Facultad de Artes ASAB para presentar la electiva Arte y Tecnología y establecer futuras necesidades para las clases globales. Asimismo, se llevaron a cabo dos reuniones con la universidad de Santa Cruz de California para realizar la segunda versión del piloto “Arte y tecnología” en el mes de septiembre, con miras a la consolidación de la primera asignatura virtual de la Facultad de Artes ASAB y primer Global Class de la Universidad Distrital.
Durante este trimestre se inició (1) una pasantía el 1 de abril de 2024, de estudiante visitante, en movilidad académica entrante desde la Universidad de Río de Janeiro –UNIRIO, en el Doctorado en Estudios Artísticos.</t>
  </si>
  <si>
    <t>Durante el tercer trimestre la Coordinación del Comité de Currículo y Calidad realizó seguimiento en el Consejo de Facultad del 19 de septiembre a la revisión y observaciones al PEF por parte de los consejeros en donde se acordó ampliar el tiempo de revisión hasta el 26 de septiembre. Mientras en el Doctorado en Estudios Artísticos se realizaron 4 pasantías saliente: la primera de la estudiante Candice Didonet en la ciudad de Bogotá, como trabajo de campo en el marco del proyecto Prácticas Artísticas para una Colombia más que humana; la segunda del estudiante Fernando Infante en la ciudad de Bogotá con la comunidad muyska el Tunjo-Centro Experimental Juvenil; la tercera del estudiante César Augusto Gonzales con la Universidad Central e IDARTES para desarrollar actividades del proyecto  Economía y Estética de la Chisga, sonoridad y rebusque urbanos y la cuarta del estudiante Luis Fernando Sánchez Gooding en Luruaco/Atlántico con la Organización para el Desarrollo de los Ecosistemas Culturales (ODEC) .</t>
  </si>
  <si>
    <t>Proyectos educativos elaborados (PEF y PEDs)</t>
  </si>
  <si>
    <t>∑Proyectos educativos elaborados de los Proyectos curriculares de la Facultad de Artes ASAB</t>
  </si>
  <si>
    <t>Actividades de internacionalización de la facultad formuladas y realizadas.</t>
  </si>
  <si>
    <t>(Actividades ejecutadas/actividades programadas)*100</t>
  </si>
  <si>
    <t>Promover el aseguramiento de la calidad.</t>
  </si>
  <si>
    <t>Documentos y conceptos elaborados para la renovación de alta calidad de los proyectos curriculares</t>
  </si>
  <si>
    <t>(Documentos y conceptos elaborados/Documentos y conceptos solicitados)*100</t>
  </si>
  <si>
    <t xml:space="preserve">Durante el primer trimestre del 2024 la Coordinación del Comité de Currículo y Calidad realizó tres (3) reuniones de asesoría con los grupos de trabajo de los proyectos curriculares de: Artes Escénicas 12 de marzo, en la cual se trataron temas relacionados con diligenciamiento de cuadros maestros y entrega en diciembre de 2023 por parte de la Coordinación, avance en la elaboración del informe de autoevaluación y las dificultades presentadas, migración de los syllabus al nuevo formato, resultados de aprendizaje del programa y proceso de ponderación de factores y características, acordándose el envío a la Coordinación de la ponderación anterior y el documento informe de Autoevaluación del programa, y la gestión y envío por parte de la Coordinación de la plantilla borrador del informe de Autoevaluación con fines de Re acreditación elaborada por la Institución, así como la  actualización y migración de Cuadros Maestros; Artes Plásticas y Visuales 20 de marzo, se habló sobre los procesos para autoevaluación del programa y construcción del informe de renovación de la acreditación, se concertó enviar por parte de la Coordinación un documento por factor que muestre las características y aspectos a evaluar con sus respectivos referentes de calidad ; Doctorado en Estudios Artísticos 22 de marzo, se trató temas acerca del proceso de renovación del registro calificado, cronogramas de trabajo, cuadros maestros y documentos soporte de las 9 condiciones de calidad, se acordaron los siguientes compromisos por parte de la Coordinación: actualizar cuadros maestros a nuevos formatos, revisar el PEP del proyecto curricular, revisar, ajustar y consolidar las plantillas y guías  para cada condición de calidad y realizar seguimiento al agendamiento de la modificación del Proyecto Curricular en el Consejo Académico, y por parte del Doctorado actualizar la información de la carpeta compartida.  Asimismo, se elaboró y remitió vía correo electrónico el cronograma de autoevaluación permanente de los Proyectos Curriculares de la Facultad a la Vicerrectoría Académica en los tiempos establecidos. 
</t>
  </si>
  <si>
    <t xml:space="preserve">Durante el segundo trimestre del 2024 la Coordinación del Comité de Currículo y Calidad apoyó y acompañó al Proyecto Curricular de Artes Escénicas en su proceso de reacreditación de alta calidad, en las siguientes actividades: reuniones de asesoría y seguimiento al proceso 12 de abril y 23 de mayo; consolidación de información de biblioteca y bienestar; ponderación de factores y características, con estudiantes 25 de abril y 2 de mayo, directivos y administrativos 30 abril, docentes y egresados 8 de mayo; consolidación de los datos resultantes de los ejercicios de ponderación; construcción de la matriz de autoevaluación modelo CNA, identificando las acciones y documentación que dan respuesta a cada uno de los aspectos a evaluar de dicho modelo, como apoyo en  la construcción del informe de gestión con fines de reacreditación en jornadas de asesoría y trabajo el 4, 7, 14 21 y 28 junio; revisión de aspectos a evaluar CNA elaborando propuesta de instrumento de apreciación y grupos focales; acompañamiento en las reuniones de grupos focales de apreciación de docentes  e investigación formativa con estudiantes el 20 de junio; y gestión ante Bienestar Institucional, Oficina de Docencia y Evaluación Docente y Decanatura en la solicitud de información identificada en las jornadas de trabajo que sustentan los aspectos a evaluar. Adicionalmente, se gestionó con el Proyecto Curricular y la Decanatura por medio de oficio ante la Vicerrectoría Académica solicitud de plazo para la entrega del informe de autoevaluación con fines de reacreditación del proyecto curricular. 
Igualmente, se brindó apoyo al proyecto curricular de Artes Plásticas y Visuales realizando capacitación al Grupo de trabajo C&amp;C sobre la ponderación de factores y características, acompañamiento en las jornadas de ponderación de factores y características con estudiantes el 14, 16, 17 y 20 de mayo y docentes 29 de mayo, asimismo, se llevó a cabo la consolidación de los datos resultantes de los ejercicios de ponderación. En relación con el Doctorado en Estudios Artísticos, se remitió documentación guía para la construcción de las 9 condiciones de calidad que sustentan el proceso de renovación del registro calificado, al igual se elaboraron, ajustaron y enviaron plantillas guías para las condiciones de Calidad 1. Denominación, 2. Justificación y 7. Profesores. Se continuará con la elaboración de las plantillas de las demás condiciones para ser facilitadas al proyecto curricular.  
De acuerdo con lo anterior, los tres proyectos curriculares en mención se encuentran elaborando sus informes de autoevaluación 2 con fines de renovación de la acreditación, y 1 con fines de registro calificado, por lo tanto, para este trimestre se encuentran en la fase Autoevaluación del programa: recolección y análisis preliminar de la información. A la par, se realizó reunión de seguimiento al proceso de autoevaluación del Proyecto Curricular de Arte Danzario el 5 de abril, y se informó sobre el presupuesto asignado para prácticas y eventos académicos, así como el estado de las plantillas y documentos guía para el desarrollo del proceso de autoevaluación y elaboración del respectivo informe.  
Por solicitud del comité de Currículo y Calidad dentro del reporte del segundo trimestre se contemplan seis fases para el tercer indicador :1-Planificación del proceso, 2-Diseño del proceso, 3-Autoevaluación del programa: recolección y análisis preliminar de la información , 4-Grado de cumplimiento, 5-Elaboración y consolidación del informe de autoevaluación,6-Revisiones, institucionalización y socialización del informe de autoevaluación.   </t>
  </si>
  <si>
    <t>Durante el tercer trimestre del 2024 la Coordinación del Comité de Currículo y Calidad acompañó al Proyecto Curricular de Artes Escénicas (PCAE) en su proceso de reacreditación de alta calidad, a través de asesorías y jornadas de trabajo en la construcción y ajuste del informe de autoevaluación con fines de reacreditación; consolidación y organización de información para el mismo, revisión y actualización de cuadros maestros, y apoyo en el cargue de la información respectiva en la plataforma CNA.  Igualmente, se brindó acompañamiento al Proyecto Curricular de Artes Plásticas y Visuales (PCAPyV) en su proceso de reacreditación de alta calidad, a través de gestión de la información y avance en la actualización de cuadros maestros.  
En relación con el proceso de renovación de registro calificado del Doctorado en Estudios Artísticos (DEA), se elaboró, ajustó y envió plantilla guía para la condición de Calidad Aspectos Curriculares. Asimismo, se gestionó y participó de la reunión de asesoría y seguimiento al proceso de renovación del registro calificado el 10 de septiembre, y se realizó revisión, ajustes y envío al DEA de las condiciones de calidad Denominación, Justificación, Aspectos Curriculares y Profesores.   
De acuerdo con lo anterior, dos de los tres Proyectos Curriculares en mención durante este trimestre se encuentran en la fase 5. Elaboración y consolidación del informe de autoevaluación: PCAPyV con fines de renovación de la acreditación, y DEA con fines de registro calificado. En relación con el PCAE, durante el tercer trimestre realizó la entrega de su informe de autoevaluación con fines de reacreditación cumpliendo con la fase 6.   
A la par, se realizó apoyó y acompañamiento al proceso de autoevaluación del Proyecto Curricular de Artes Musicales (PCAM), en su ejercicio de ponderación de factores y características, en reuniones de grupos focales y del grupo de trabajo de currículo y calidad, en reunión de sensibilización del proceso, entre otras</t>
  </si>
  <si>
    <t>Documentos y conceptos elaborados para la renovación de registros calificados</t>
  </si>
  <si>
    <t>Plan de mejoramiento de facultad elaborado y socializado</t>
  </si>
  <si>
    <t>(Fases ejecutadas/fases establecidas)*100
Nota: Se consideran las siguientes fases:
-Elaboración
-Aprobación
-Socialización
-Implementación</t>
  </si>
  <si>
    <t>Lineamiento de acción 3.1</t>
  </si>
  <si>
    <t>Consolidar la agenda de investigaciones  que priorice las líneas de investigación institucionales, actores, tipologías y estrategias.</t>
  </si>
  <si>
    <t>Promover la investigación-creación, la innovación y la responsabilidad empresarial.</t>
  </si>
  <si>
    <t>Clasificación de grupos de Investigación</t>
  </si>
  <si>
    <t xml:space="preserve">∑ grupos de investigación clasificados por categoría </t>
  </si>
  <si>
    <t xml:space="preserve">El día 22 de marzo se envió un correo y se publicó un boletín extraordinario (Boletín # 3) dirigidos a la comunidad académica, para la difusión de la convocatoria abierta de TransmigrARTS. Esto con el objetivo de que los estudiantes e investigadores participen en la publicación de un libro, que se traducirá en tres idiomas, sobre la Investigación-Creación Aplicada (ICA) "Innovar en el arte para los sectores sociales". Durante el primer trimestre se desarrolló una estrategia de acompañamiento a los grupos de investigación con el fin de facilitar la participación de los mismos y de sus integrantes en la convocatoria de clasificación de Min ciencias, esta estuvo compuesta por el Levantamiento de información que reposa en los sistemas del SICIUD de cada grupo de investigación para desarrollar un análisis y su convergencia con la información suministrada en la plataforma ScienTI- GrupLAC. Adicionalmente se realizó acompañamiento y orientación a los grupos para actualizar la información de estas estructuras y así garantizar la implementación del acuerdo de la Oficina de Investigaciones 01 del 2023 (procedimiento administrativo para la conformación, funcionamiento y seguimiento de los grupos y semilleros de investigación, investigación-creación e innovación de la Universidad Distrital Francisco José de Caldas). Así mismo, Se desarrolló una ruta de certificación de productos de resultados de investigación- creación en términos de Min ciencias, en dónde se hace seguimiento de los proyectos de investigación, para que se faciliten los procesos de Aval, medición y verificación de estos productos dentro de las plataformas CvLAC, GrupLAC e InstituLAC. 
Se realizaron 5 capacitaciones a directores de grupos de investigación y a docentes tutores de semilleros para actualizar la información en los sistemas de investigación de la UD; con el fin de establecer los grupos que se encuentran inactivos y determinar si se reactivan o se des-institucionalizan, con el fin de que se promueva y facilite la participación de los semilleros y grupos de investigación en la próxima convocatoria de medición en Min-ciencias. 
Se realizaron seis movilidades (6) académicas internacionales en el marco del proyecto TransMigrARTS. Cinco (5) en categoría de investigador inicial (estudiantes de doctorados) y una (1) en categoría experimentado (docente de planta UDFJC). Durante las movilidades se realizaron actividades y micro talleres de preparación para la organización y desarrollo de los talleres artísticos de implementación WP4. 
En el primer trimestre del año 2024, se asistió a tres reuniones convocadas por la Unidad de Bibliotecas (6, 13 y 18 de marzo), en las que se trataron el diseño e implementación de la política de patrimonio universitario para la Universidad Distrital Francisco José de Caldas y el desarrollo del catálogo en línea para los contenidos propios del Centro de Documentación de las Artes Gabriel Esquinas.
</t>
  </si>
  <si>
    <t>Algunos docentes no respondieron a las comunicaciones de solicitud ni asistieron a los espacios de acompañamiento ofrecidos por la Unidad de Investigación. En cuanto a las líneas de investigación, no se fortaleció porque la Oficina de Investigaciones trabaja en su depuración.</t>
  </si>
  <si>
    <t xml:space="preserve">En cuanto al apoyo de las actividades de investigación-creación aplicadas en la fase final de implementación para el desarrollo y realización de los talleres artísticos de transformación del proyecto TransMigrARTS, el Doctorado de Estudios Artistícos reportó que durante el trimestre se desarrollaron 19 movilidades académicas internacionales en el marco del proyecto TransMigrARTS, representadas en 8 investigadores y clasificadas en 13 movilidades en categoría de investigador experimentado (docentes doctores de la Universidad Distrital Francisco José de Caldas) y 6 movilidades en categoría de inicial (estudiantes de doctorados de la Universidad Distrital Francisco José de Caldas). Las actividades realizadas mes a mes por cada investigador durante la movilidad, están registradas en el timesheet. 
En el segundo trimestre del año 2024, por iniciativa del Centro de Documentación de las Artes Gabriel Esquinas fue materializada el evento Tejiendo Redes-Reconociendo nuestro patrimonio: museos y centros de documentación en la Universidad Distrital Francisco José de Caldas, con el fin de conocer las características y necesidades de cada una de las unidades de información de la universidad.  Por otra parte, se comenzó un seguimiento y apoyo por parte del Sistema de Bibliotecas UD de la gestión de los fondos documentales y bibliográficos pertenecientes al CDA, iniciando con los fondos documentales Luis Enrique Osorio y Ernesto Sánchez Gómez (ESGO), donde se busca unificar criterios y procesos en un perfil de aplicación y la utilización del software bibliográfico Aleph.  También, se acompañó la donación de 934 títulos, 996 ejemplares, para un total de 19 cajas con libros y partituras pertenecientes al maestro Alberto Guzmán Naranjo, procedentes de la Biblioteca Nacional de Colombia para ser posteriormente procesada técnicamente y dispuesta a disposición del público en la Biblioteca Antonio Nariño de la Facultad de Artes ASAB. 
La Unidad de Investigación realizó apoyo a la gestión investigativa del proyecto TransmigrArts a través de reuniones de seguimiento y de acompañamiento. 
Continuó acompañando a los grupos de investigación para facilitar la participación de estos y de sus integrantes en la convocatoria 957 de clasificación de Min ciencias. Se realizó el análisis del Levantamiento de información que reposa en los sistemas del SICIUD de cada grupo de investigación y semilleros. Con lo anterior, se desarrolló el acompañamiento y orientación a los grupos y se inició proceso de actualización de la información en las plataformas SICIUD de las estructuras. Esto con el fin de garantizar la implementación del acuerdo de la Oficina de Investigaciones 01 del 2023 (procedimiento administrativo para la conformación, funcionamiento y seguimiento de los grupos y semilleros de investigación, investigación-creación e innovación de la Universidad Distrital Francisco José de Caldas).  Así mismo, Se desarrolló una ruta de certificación de productos de resultados de investigación- creación en términos de Min ciencias, en dónde se hace seguimiento de los proyectos de investigación, para que se faciliten los procesos de Aval, medición y verificación de estos productos dentro de las plataformas CvLAC,  GrupLAC e InstituLAC. MinCiencias realizó la apertura oficial de la convocatoria 957 el martes 18 de junio hasta el 19 de septiembre. Según el proceso, se actualizó la información relativa a las estructuras de investigación para la migración al SICIUD 3. y por último se gestionó el seguimiento a los investigadores de la facultad para facilitar el apoyo en la postulación de la convocatoria 957.
Se publicaron tres (3) Boletines brindando difusión para convocatorias y eventos de investigación-creación a la comunidad académica.  El primer boletín se publicó el jueves 11 de abril, el segundo boletín se publicó el jueves 02 de mayo y el tercer boletín se publicó el miércoles 08 de mayo. Así mismo, se abrió una cuenta de perfil de Instagram para la Unidad de investigación llamada: @uinvestigacionfaasab, donde se publicó información de diferentes eventos, talleres y ponencias relacionadas con la Investigación-creación de la Facultad de Artes ASAB. Además, la Unidad de Investigación brindó apoyo y organizó dos eventos en los que se debatió sobre la Investigación-Creación de la Facultad y se exploró la memoria del Performance con la maestra argentina Soledad Sánchez Goldar (invitada por la Red Rizomas y el maestro Adrián Gómez). El primer evento, titulado “Conversatorio con grupos y semilleros de investigación, en torno a la memoria”, tuvo lugar el 17 de mayo de 2024 en el CDA. El segundo evento, denominado “Socialización de la estancia de la maestra invitada Soledad Sánchez Goldar”, se llevó a cabo el 29 de mayo de 2024 en la sala de profesores.” 
</t>
  </si>
  <si>
    <t>Algunos docentes no respondieron a las comunicaciones de solicitud ni asistieron a los espacios de acompañamiento ofrecidos por la Unidad de Investigación. En cuanto a las líneas de investigación, la Oficina de Investigaciones (ODI) aún trabaja en su depuración</t>
  </si>
  <si>
    <t>En el tercer trimestre, la Unidad de Investigación gestionó a través de Biblioteca, el auditorio principal de la Sede Porvenir, el cual fue reservado para funciones los días: 2, 3, 4 y 5 de diciembre, con el fin de llevar a cabo las funciones del evento. De igual manera, se gestionaron con los Proyectos Curriculares de Escénicas y Danzario, los espacios de ensayo requeridos para la creación del montaje. Dentro de la organización se realizó el trámite con el grupo de comunicaciones para la elaboración de la pieza gráfica requerida para la difusión de la convocatoria a estudiantes a través de listas de correos y publicaciones en Instagram y Facebook de la Facultad, a la cual se inscribieron 53 estudiantes de los diferentes proyectos curriculares de la Facultad.  Se gestionó la correspondiente entrega a la Oficina de Investigaciones (ODI) del informe de plan de actividades científicas de los docentes que participaron en las movilidades, dentro del proyecto  TransMigrARTS, en el primer semestre 2024.  Lo anterior, de acuerdo con el artículo 3º de la Resolución de Rectoría No. 694 del 15 diciembre de 2023 y la Resolución No. 007 del 23 de marzo de 2023 del Consejo Superior Universitario. Se llevó a cabo 59 acompañamientos  a  directores de  grupos de investigación  y tutores de semilleros, orientando la actualización de información relacionada a  CvLAC y GrupLAC. y  las directrices y lineamientos para el otorgamiento de avales institucionales en el marco de la “Convocatoria Nacional de Actualización y Transición para el Reconocimiento y Medición de Grupos de Investigación, Desarrollo Tecnológico o de Innovación y para el Reconocimiento de Investigadores del Sistema Nacional De Ciencia, Tecnología e Innovación – SNCTeI”, 957-2024. Lo anterior, teniendo en cuenta la “Circular N° 07 del 2024” de la Oficina De Investigaciones (ODI) publicada para grupos de investigación e investigadores. Se realizó la difusión oportuna de la nueva fecha de cierre de la convocatoria 957 de Min-Ciencias para el martes 18 de junio hasta el viernes 06 de diciembre del 2024. Se continuó con los acompañamientos a los directores de grupos de investigación y a los docentes tutores de semilleros de investigación, con el objetivo de actualizar y realizar la migración de la información en los sistemas de información de la investigación de la Universidad Distrital (SICIUD). En estos acompañamientos, se actualizó la información general (Integrantes, líneas de investigación, descripción, misión), así como, los planes de acción e Informes de gestión correspondientes a los años 2022 y Bienal 2023-2024. Esto con el fin de garantizar la implementación del acuerdo de la Oficina de Investigaciones 01 del 2023 (procedimiento administrativo para la conformación, funcionamiento y seguimiento de los grupos y semilleros de investigación, investigación-creación e innovación de la Universidad Distrital Francisco José de Caldas). Para el final del trimestre, el 82.67 % de grupos y el 76.36  % de semilleros actualizaron la información en las tres plataformas SICIUD. 
Durante el tercer trimestre se publicó el día 19 de septiembre del 2024, un (1) Boletín de la Unidad de Investigación con la difusión seminarios, congresos, resultados de investigación- creación, convocatorias, publicaciones, becas e información para la convocatoria 957 de MinCiencias, herramientas brindadas por la Oficina de Investigaciones (ODI) para recibir apoyo y orientación a grupos de investigación para la clasificación de MinCiencias, el lanzamiento de la revista SCNK y a ponencias externas a la Universidad Distrital. Se realizaron 22 difusiones de información relacionada con la Investigación-Creación proveniente de la Oficina de Investigaciones (ODI), MinCiencias , ACOFARTES, IDARTES, en las listas que posee la Unidad. Así mismo se apoyó la creación de Poster para el 5to encuentro de grupos y semilleros del Proyecto Curricular de Artes Escénicas.
En el tercer trimestre del año 2024 se mantuvo el seguimiento y apoyo por parte del Sistema de Bibliotecas UD para la gestión de los 10 fondos documentales pertenecientes al Centro de Documentación de las Artes Gabriel Esquinas; se unificaron criterios y procesos dentro de las capacitaciones del software bibliográfico ALEPH, que se utiliza para el ingreso del material al catálogo en línea del sistema de Bibliotecas UD. Estas capacitaciones se realizaron dos lunes de septiembre. Por otra parte, se realizó el 27 de septiembre un primer encuentro con el Centro de Documentación Musical de la Biblioteca Nacional de Colombia con el objetivo de dar a conocer los servicios de asesoría que ofrece entorno a la conservación y difusión de la música producida en el país. El Centro de Documentación recibió en la facultad material bibliográfico (44 títulos compuestos de 46 ejemplares en total), en el marco del Programa de Canje Nacional de la Biblioteca Nacional de Colombia.  El Centro de Documentación se encuentra interrelacionado con el Sistema de Bibliotecas dentro del lineamiento 10 del CRAI+, dicha interrelación fue socializada por el jefe de Bibliotecas Cristian Chisaba de Bibliotecas UD con los miembros del comité y el Decano Santiago Niño, en reunión que se llevó a cabo el 27 de septiembre. 
En el Doctorado en Estudios Artísticos se realizaron 3 movilidades entrantes, en representación de la Universidad de Toulouse para el desarrollo del Primer Taller de Implementación WP-4. Dos (2) movilidades del estudiante Diego Prieto, quien será el realizador el taller entre 22 de octubre y el 15 de noviembre de 2024 y una (1) movilidad del profesor Fabrice Corrons, a realizar actividades de revisión de producción académica entre el 19 de agosto y el 1 de septiembre de 2024.</t>
  </si>
  <si>
    <t>No hay una respuesta oportuna de los directores de los grupos de investigación, lo cual retrasa los procesos de acompañamiento e influye en la eficacia de estos.  
Se presentó la dificultad en la realización de la totalidad de las capacitaciones programadas por intermitencias en el servicio de internet en la sede durante el mes de septiembre.</t>
  </si>
  <si>
    <t xml:space="preserve">Creación de nuevos institutos y centros que fortalezcan los procesos de investigación, creación, e innovación y que articule sus resultados con las necesidades de la ciudad-región. </t>
  </si>
  <si>
    <t>Capacitaciones para el fortalecimiento de la investigación creación  en la Facultad de Artes ASAB</t>
  </si>
  <si>
    <t>∑de capacitaciones realizadas a docentes coordinadores de los semilleros y a los estudiantes pertenecientes a los grupos, semilleros y líneas de investigación.</t>
  </si>
  <si>
    <t>Avance de proceso de institucionalización e interrelación.</t>
  </si>
  <si>
    <t xml:space="preserve">Actividades ejecutadas trimestralmente para la interrelación con el sistema de Bibliotecas UD / actividades planeadas trimestralmente para la interrelación con el sistema de Bibliotecas UD*100
</t>
  </si>
  <si>
    <t>Consolidación y aumento de una oferta académica flexible que articule los diferentes niveles de formación desde el nivel básico hasta el superior.</t>
  </si>
  <si>
    <t>Aumentar la cobertura en los programas de pregrado y posgrado de la Universidad.</t>
  </si>
  <si>
    <t>Documentos iniciales para presentación de nuevos proyectos curriculares</t>
  </si>
  <si>
    <t xml:space="preserve">(Documentos elaborados/documentos identificados)*100 </t>
  </si>
  <si>
    <t xml:space="preserve">La Facultad inició un proceso del cual es cabeza el Decano quien hizo parte de la Mesa Técnica establecida el 13 de diciembre de 2023 en el marco del convenio 1445-2021 entre el IDARTES y la Universidad Distrital Francisco José de Caldas, la cual se encargará del diseño concertado, del proyecto curricular de pregrado en Diseño Escénico y Escenotecnologías, con miras al registro calificado.  Los objetivos del primer Comité Técnico que tuvo lugar el 24 de enero de 2024 fueron: Crear una agenda de trabajo que logre, al 15 de mayo de 2024, presentar avances en la formulación de la estructura curricular del programa y el documento de Registro Calificado; definir la periodicidad e intensidad horaria de las reuniones y la metodología (organización de subgrupos) que garantice avances del objetivo trazado. Se efectuaron 5 reuniones del grupo de trabajo los días 7 y 21 de febrero y 8, 13 y 18 de marzo. 
Durante el primer trimestre del 2024 la Coordinación del Comité de Currículo y Calidad realizó una (1) asesoría el 08 de marzo a los proponentes del nuevo programa Maestría en Voz en relación a diligenciamiento del cuadro de viabilidad financiera, los avances de la propuesta, y proyección en la entrega del documento respectivo, a partir de esto se acordó los siguientes compromisos: desde la Coordinación se hará las consultas respectivas a nivel institucional para la revisión del formato de viabilidad financiera; los docentes proponentes enviarán el documento para la lectura y revisión por parte Coordinación, y los proponentes gestionarán la aprobación de la propuesta en el Consejo Curricular de Artes Escénicas.  
Adicionalmente, se participó en dos (2) sesiones de trabajo el 13 y 18 de marzo con los proponentes de la propuesta del nuevo programa de pregrado en Escenotécnia, las cuales tuvieron como objetivo la conformación del equipo de trabajo para el diseño del nuevo proyecto curricular y la organización de categorías que integrarían el plan de estudios, quedando como compromiso por parte de la Coordinación la elaboración de la matriz aspectos creación programas en artes, como insumo para las siguientes sesiones de trabajo. La matriz fue entregada durante este trimestre. </t>
  </si>
  <si>
    <t xml:space="preserve">A la fecha, IDARTES no ha remitido las actas de Comité Técnico, importantes como elemento de consulta.  </t>
  </si>
  <si>
    <t xml:space="preserve">Durante el segundo trimestre del 2024 la Coordinación del Comité de Currículo y Calidad realizó la revisión de la propuesta de Maestría en Voz, elaborando recomendaciones en el cuerpo del documento y realizando ajustes al mismo, así como una reunión de asesoría el 17 de mayo en relación a las recomendaciones y ajustes realizados al documento, orientaciones para su complementación, y los pasos a seguir para las aprobaciones a nivel institucional.  A partir de esta reunión se creó una carpeta compartida en el OneDrive de la Coordinación, para trabajar el documento en línea tanto por los proponentes como por el equipo de la Coordinación del Comité de Currículo y Calidad, además en la cual se dispuso documentos guías para la actualización y ajuste de la propuesta.  
Adicionalmente, se participó en siete (7) sesiones de trabajo convocadas y lideradas por la Decanatura el 3, 10, 17 y 24 de abril, 8, 15 y 22 de mayo con los proponentes de la propuesta del nuevo programa de pregrado en Diseño Escénico y Escenotecnologías, con miras al registro calificado, en las cuales se avanzó desarrollando: un análisis de las características específicas de calidad para desarrollar el programa teniendo en cuanta la normatividad del Ministerio de Educación y de la Universidad, propuesta inicial de perfil de egreso, exploración de la propuesta académica formativa y síntesis de programas afines. Desde la Coordinación también se suministró información complementaria en la matriz aspectos creación programas en artes relacionada con: las características específicas de calidad para los programas en Ingeniería, tipos de cursos en la Facultad de Artes, modalidades metodológicas de la Facultad, y cuadro resumen porcentajes espacios académicos acuerdo 009 de 2006, así como una presentación resumen acerca de aspectos a resaltar de los avances del grupo de trabajo.
  </t>
  </si>
  <si>
    <t>Durante el tercer trimestre del 2024 la Coordinación del Comité de Currículo y Calidad consolidó y organizó información insumo (Orientaciones para compresión_apropiación PFA, Notas orientadoras Resultados de Aprendizaje MEN, Formato_syllabus_AA-FR-003, Plantilla Plan de estudios 07-2024, etc) para la elaboración y ajustes de la propuesta de maestría en Voz, y la dispuso en la carpeta compartida. Adicionalmente, se participó en tres (3) sesiones de trabajo convocadas y lideradas por la Decanatura el 25 de julio, 21 de agosto y 11 de septiembre, con los proponentes del nuevo programa de pregrado en Escenotécnia, en las cuales se avanzó en la proyección de un cronograma para el desarrollo del documento propuesta de creación proyecto curricular de escenotecnología, elaborado por la Coordinación del Comité de Currículo y Calidad de la Facultad.  Por otro lado, se gestionó y participó en la reunión del 13 de septiembre con la Coordinación Institucional del Comité de Currículo y Calidad, en relación con aspectos a tener en cuenta en la oferta de registros calificados únicos.</t>
  </si>
  <si>
    <t>Promoción del intercambio, la circulación y el diálogo de conocimientos y saberes, a través de encuentros multidisciplinarios de conocimiento.</t>
  </si>
  <si>
    <t xml:space="preserve">Realizar las actividades de extensión y proyección social </t>
  </si>
  <si>
    <t>Cursos de educación no formal ofertados por la Facultad</t>
  </si>
  <si>
    <t>∑cursos de extensión, preparatorios, programas ofertados en U. Extensión y ALAC</t>
  </si>
  <si>
    <t xml:space="preserve">En enero y febrero de 2024 se realizó el proceso de inscripción y matrículas de los Preparatorios Artes Escénicas 2024-1, Artes Plásticas 2024-1, Artes Musicales 2024-1, Curso Libre de Preparatorio de Arte Danzario 2024-1 y programas ALAC y en el mes de marzo se realizó el proceso de contratación de talleristas. 
</t>
  </si>
  <si>
    <t xml:space="preserve">-Por solicitud de algunos estudiantes ocasionales se extiende el plazo para el pago de la matrícula 2024-1, hasta el 19 de febrero para los antiguos y nuevos y 21 de febrero para los opcionados del Preparatorio de Artes Musicales desplazando los procesos de aprobación por parte del Comité Central de Extensión del IDEXUD, lo que dificultó iniciar las clases de acuerdo a los cronogramas académicos proyectados, se sugiere para agilizar este proceso que esté sea revisado por la persona encargada del IDEXUD en el menor tiempo posible. 
-Los calendarios académicos de los pregrados y preparatorios no se encuentran a la par y esto dificulta la demanda de aspirantes a los proyectos para llegar al punto de equilibrio. La demora en el inicio de los Preparatorios en las fechas proyectadas hace que se pierda el interés por los cursos ofertados. </t>
  </si>
  <si>
    <t>En el segundo trimestre de 2024 se llevó a cabo el proceso de inscripción para los programas Preparatorios de Artes Escénicas, Artes Plásticas, Artes Musicales, el Curso Libre de Preparatorio de Arte Danzario y los programas de la ALAC, correspondientes al periodo académico 2024-2.</t>
  </si>
  <si>
    <t>Para el tercer trimestre de 2024 en la Unidad de Extensión, se llevó a cabo el proceso de matrículas de los estudiantes ocasionales de los Preparatorios de los proyectos curriculares de Artes Plásticas y Visuales, Artes Escénicas, Artes Musicales y el Curso Libre Preparatorio de Arte Danzario. Adicionalmente inició los cuatro (4) programas (adulto mayor, músicas populares, niños y recuperación) de la Academia Luis A. Calvo ALAC. Se gestionó los certificados de disponibilidad y se realizaron las modificaciones presupuestales pertinentes. Así mismo se iniciaron las clases de la siguiente manera:  
Programas ALAC a partir del 6 de septiembre de 2024, Preparatorio de Artes Plásticas y Visuales y Curso Libre Preparatorios de Arte Danzario a partir del 12 de septiembre de 2024, Preparatorio de Artes Escénicas el 18 de septiembre, Preparatorio de Artes Musicales el 19 de septiembre. La duración de los tres Preparatorios el Curso Libre y Programas ALAC, será de un periodo de (3) tres meses para el periodo 2024-2.</t>
  </si>
  <si>
    <t>Beneficiados de los cursos de educación no formal</t>
  </si>
  <si>
    <t>∑ Estudiantes matriculados en los programas de educación no formal ofertados por la ALAC + estudiantes matriculados preparatorios de la U. Extensión + estudiantes matriculados en los cursos libres de U. Extensión.</t>
  </si>
  <si>
    <t>Convenios y alianzas suscritos</t>
  </si>
  <si>
    <t>∑convenios y alianzas suscritos</t>
  </si>
  <si>
    <t>Realizar de manera oportuna las actividades relacionadas con la gestión administrativa de la facultad.</t>
  </si>
  <si>
    <t>Trámite de las solicitudes administrativas</t>
  </si>
  <si>
    <t>Durante el primer trimestre del año y de acuerdo con Ley 1755 DE 2015 del Congreso de la República de Colombia “Toda persona tiene derecho a presentar peticiones respetuosas a las autoridades, en los términos señalados en este código, por motivos de interés general o particular, y a obtener pronta resolución completa y de fondo sobre la misma”. Se recibieron y atendieron las PQR, derechos de petición, los requerimientos de informes y las solicitudes habituales administrativas (información, tramites financieros y de apoyo a la contratación, solicitudes de docentes, gestión de avales, provisión de información para procesos de acreditación, procesos de certificación para los monitores, citaciones a comités, citaciones a consejos y reuniones). 
Esta información se solicito a cada dependencia con el fin de consolidarla para el componente cuantitativo y se subieron los soportes por cada área interna de la facultad. La mayoría de áreas presentaron la información para los reportes oportunamente: Productos, Metas y Resultados (PMR), la información requerida para Taller de Dialogo 2023, para la Decanatura la profesional especializada compilo la información, elaboró y presentó los informes de Facultad y de la Decanatura requeridos por las Oficinas y la alta Dirección de la Universidad Distrital Francisco José de Caldas de manera oportuna.</t>
  </si>
  <si>
    <t xml:space="preserve">Esta información se solicito a cada dependencia con el fin de consolidarla para el componente cuantitativo y se subieron los soportes por cada área interna de la facultad.
Durante el trimestre se recibieron 65 solicitudes de expedición de certificados de los estudiantes, egresados y comunidad en general. Se elaboraron las agendas de acuerdo a las 215 solicitudes radicadas por la Decanatura, las unidades académicas, Proyectos Curriculares y dependencias de la Facultad y los temas pendientes, se realizaron seis (6) Consejos de Facultad donde se tocaron todos los temas de las solicitudes. No se cargan evidencias  por tratarse de documentos con información sensible y confidencial. 
El Centro de Documentación de las Artes Gabriel Esquinas atendió cinco solicitudes de información requeridas por miembros de la comunidad académica sobre documentación y materiales sonoros y visuales que custodia el Centro de Documentación de las Artes Gabriel Esquinas y atendió dos grupos de estudiantes del programa de Archivística y Gestión de la Información Digital de la Universidad Distrital Francisco José de Caldas, con el fin de conocer los fondos documentales y colecciones que custodia el Centro de Documentación de las Artes Gabriel.
El comité de Laboratorios atendió de manera oportuna 209 solicitudes administrativas realizadas a la coordinación de laboratorios como lo fueron 65 solicitudes de prestamos de equipos externos, 126 solicitudes de paz y salvos en donde se verificaron, activaron y/o cancelaron deudas de estudiantes y se recibieron y tramitaron ante la Oficina de Infraestructura-enlace FACARTES 18 solicitudes de atención a mantenimientos a equipos e infraestructura. 
La Unidad de Investigación respondió y gestionó de manera oportuna 116 trámites solicitados tales como solicitudes de docentes, gestión de avales, provisión de información para procesos de acreditación, solicitudes de Decanatura y procesos de certificación para los asistentes que participaron en los eventos de investigación organizados por la Unidad. Además, se realizó la capacitación a las monitoras académicas, seguimiento y realización de cumplidos para el pago. También se citó y se llevaron a cabo tres Comités de Investigación.
Durante el segundo trimestre del 2024 la Coordinación del Comité de Currículo y Calidad adelantó actividades relacionadas con la gestión del presupuesto, se atendieron y dieron respuesta a las solicitudes de: cambio de portafolio de electivas del proyecto curricular de Artes Escénicas, revisión del documento reglamentación Música de Cámara remitido por el proyecto curricular de Artes Musicales, revisión de los syllabus de las electivas a ofertar en el intersemestral de didáctica de la percusión, improvisación y técnica de la guitarra a través de la meditación del proyecto curricular de Artes Musicales, y revisión de los syllabus de taller de lutería experimental, técnica de la guitarra a través de la meditación y música en escena remitidos por el proyecto curricular de Artes Musicales para ser ofertadas en el periodo 2024-3. Teniendo en cuanta la solicitud del cambio de portafolio de electivas del proyecto curricular de Artes Escénicas, se debió elaborar y remitir a procesos académicos de la Vicerrectoría Académica comunicación en relación con orientación frente a la oferta de espacios académicos que son obligatorios como electivos a otros PC y a la otra opción o énfasis del mismo proyecto curricular. A parte de lo anterior, se llevaron a cabo actividades relacionadas con la gestión de informes y expedición de paz y salvos de los monitores de la Coordinación del Comité de Currículo y Calidad y de los espacios transversales.  Por otro lado, se adelantaron acciones relacionadas con la gestión ante los autores de 44 artículos para la revista Experiencias Pedagógicas para la revisión y aprobación de corrección de estilo de dichos artículos. Además, se dio respuesta  a URELINTER de acuerdo con su solicitud a la Facultad en cuanto a la retroalimentación al borrador documento de la política de internacionalización de la Educación Superior. 
En la Unidad de Extensión durante segundo trimestre del año 2024 se realizaron las actividades administrativas requeridas por la Unidad de extensión, asociadas a la solicitud de Necesidad y CDP para el alquiler del Teatro para el Curso Libre para el Proyecto Curricular Arte Danzario (Solicitud de Necesidad, Solicitud Certificado de disponibilidad y Solicitud de CDP). 
Así mismo, durante este trimestre se gestionó la publicación por la aplicación IRIS, de los instructivos de los tres (3) Preparatorios, el curso Libre de Arte Danzario y los programas ALAC. Instructivos Preparatorios Curso Libre y Programas ALAC 2024-2. Se dio respuesta a todo lo relacionado con los requerimientos por parte de aspirantes, donde se destaca dos Derechos de Petición y una tutela elevados por la Señorita Laura Valentina Castro del Curso Libre de Arte Danzario, el señor Diego Felipe Peña y Jhonatan Alexander Rubio Molina de los Programas de la Academia Luis A. Calvo ALAC, quienes solicitaron devolución de los dineros por concepto de matrícula.  
La Maestría en Estudios Artísticos En el segundo trimestre se atendió de manera oportuna a través del Sistema de Gestión de Peticiones Ciudadanas – Bogotá te escucha - https://bogota.gov.co/sdqs/ un (1) PQR por parte de una ciudadana.  A su vez, se atendió en el tiempo establecido el requerimiento de la Decanatura correspondiente a la Gestión Proceso Matrículas Diferidas períodos 2023-1, 2023-3 y 2024-1
En este periodo el Doctorado en Estudios Artísticos no recibió PQRS, solicitudes, derechos de petición. Se gestionaron y legalizaron 4 avances (rubro de inversión): 1 avance para la realización del Seminario Nuclear, dos avances para la realización de tres defensas de tesis de la primera cohorte y un avance para la realización del Seminario Taller Laboratorio II. Se realizó la gestión de 2 contratos (rubro de inversión): una orden de servicios para realizar la impresión de dos libros de la colección doctoral del Doctorado en Estudios Artísticos y una orden de compra de material de apoyo a visibilidad institucional de los programas de doctorado de la Universidad Distrital.
La Decanatura recibió y tramitó oportunamente diez (10) peticiones recibidas mediante SDQS, ocho (8) derechos de petición, una (1) tutela y elaboro y envió oportunamente 20 informes solicitados por la Oficina Asesora de Planeación, la Oficina de Infraestructura y la Rectoría. 
Proyectos Curriculares
Durante el segundo trimestre y de acuerdo con Ley 1755 DE 2015 del Congreso de la República de Colombia “Toda persona tiene derecho a presentar peticiones respetuosas a las autoridades, en los términos señalados en este código, por motivos de interés general o particular, y a obtener pronta resolución completa y de fondo sobre la misma”. En este sentido, el Proyecto Curricular de Artes Musicales obrando en ley respondió al derecho de petición presentado por el estudiante Manuel Guillermo Rojas Rodríguez, según los requerimientos del peticionario y de acuerdo con los tiempos establecidos por ley. Finalmente, como parte de las políticas de públicas de gestión y administración de la Universidad Distrital, las diferentes dependencias y unidades deben reportar mensualmente informes de Productos, Metas y Resultados (PMR). En este sentido, el Proyecto Curricular informó a la Decanatura de la Facultad de Artes-ASAB los meses de abril, mayo de 2024.
El Proyecto Curricular de Artes Escénicas atendió y entrego la información solicitada para el proceso de reacreditación sobre aspirantes admitidos y opcionados del 2022-1 al 2024-1 y planes de trabajo de los docentes, del 2022-1 al 2024-1. Igualmente se entregaron a la Secretaría Académica los documentos requeridos de los graduandos 2024-1, el informe de PMR de mayo, se gestionaron 19 certificados de estudio, se atendieron 2 derechos de petición instaurados por 2 estudiantes, se gestionaron 10 solicitudes de Cancelaciones de asignaturas. 
El proyecto Curricular de Arte Danzario dio respuesta al requerimiento mensual de la decanatura, realizado para los meses de abril y mayo de 2024 (2 solicitudes), con relación al reporte del PMR del proyecto curricular. También, se dio respuesta a las solicitudes académico administrativas de la Secretaría Académica - Consejo de Facultad – (1 solicitud) respecto a las necesidades docentes 2024-3 para ser aprobadas por el Consejo de Facultad, y de la decanatura (3 solicitudes) para el desarrollo del periodo intersemestral 2024-2 (listado de estudiantes inscritos en las electivas ofertadas por el PCAD y el plan de trabajo de los docentes TCO en dicho periodo) y la proyección de necesidades docentes para el periodo 2024-3. 
</t>
  </si>
  <si>
    <t xml:space="preserve">1-Se presentaron demoras en la atención de solicitudes de préstamo externo de equipos debido a la ausencia en la Facultad, de un procedimiento unificado para la gestión de este servicio a la comunidad universitaria. Por lo anterior, desde la Coordinación de Laboratorios se proyectó una circular para dar claridad respecto de dicho trámite y otros servicios administrativos de la Facultad de Artes ASAB, la cual fue presentada a la Decanatura el 04 de junio para revisión, ajuste y aprobación.
2-El manejo y la implementación de la plataforma IRIS, ha enredado un poco los procesos y trámites de la Unidad de Investigación.
3- La demora en el proceso de SI Capital se debió a que el programa instalado en el computador no funcionaba. Por lo tanto, se solicitó la colaboración de la decanatura para utilizar el equipo que tienen para gestionar este proceso.  </t>
  </si>
  <si>
    <t xml:space="preserve">Esta información se solicito a cada dependencia con el fin de consolidarla para el componente cuantitativo y se subieron los soportes por cada área interna de la facultad.
Durante el tercer trimestre del 2024 desde la Coordinación del Comité de Currículo y Calidad se atendieron y dieron respuesta a las solicitudes de elaboración del reporte del plan de acción del segundo trimestre y de la proyección del plan de acción 2025 de la Coordinación del Comité de Currículo y Calidad, de acuerdo con las solicitudes de la Decanatura; consolidación de información y elaboración de las respuestas a las solicitudes de la Coordinación Institucional del Comité de Currículo y Calidad sobre: información del Comité de Currículo y Calidad del 2023 y 2024 para auditoría de control interno, y diagnóstico de la gestión curricular de los proyectos curriculares y de la Facultad; se elaboró la presentación del plan de acción de la Coordinación en el marco de la reunión de coordinadores y profesionales de Comités de Currículo y Calidad y participación en la misma el 12 de agosto, en consonancia con el requerimiento de la Coordinación Institucional del Comité de Currículo y Calidad. Gestión ante la Facultad invitando a la comunidad académico administrativa a las capacitaciones programadas por la Coordinación Institucional de Currículo y Calidad, y participación en las mismas el 21 y 28 de agosto, de acuerdo con la solicitud de dicha Coordinación.
En la unidad de Investigación durante el tercer trimestre, se gestionaron de manera oportuna (5 días hábiles) las certificaciones de participación en eventos realizados por la Unidad de Investigación, gestión de las solicitudes de los investigadores presentadas en el comité de Investigaciones, informe del segundo trimestre de avance del Plan de Acción por parte de la Decanatura.
Desde la Unidad de Extensión se gestionaron dos solicitudes de devolución: una relacionada con la matrícula y otra con la inscripción. La primera fue presentada por Mayerly Alexandra Muñoz Huertas, quien solicitó la devolución de su matrícula en el Preparatorio de Artes Musicales. La segunda solicitud fue hecha por Katerin Yisell Arizmendi Amórtegui, estudiante del programa de músicas populares de la Academia Luis A. Calvo ALAC, quien pidió la devolución de su inscripción. Se atendieron las solicitudes por la Decanatura de la Facultad de Artes ASAB, en referencia a los PMR del mes de junio, julio y agosto de 2024. Además, se envió el avance trimestral del Plan de Acción correspondiente al mes de junio de 2024.
16La Decanatura recibió y tramitó oportunamente una (1) petición recibida mediante SDQS, nueve (9) derechos de petición, una (1) tutela y elaboro y envió oportunamente 16 informes solicitados por la Oficina Asesora de Planeación, la Oficina de Infraestructura y la Rectoría.
Proyectos Curriculares
El Proyecto Curricular de Artes Musicales no recibió derecho de peticiones y reportó los informes de Productos, Metas y Resultados (PMR) a la Decanatura de la Facultad de Artes-ASAB los meses de julio, agosto y septiembre y 2024. En el Proyecto Curricular de Artes Escénicas se entregaron tres informes PMR correspondientes a los meses de julio, agosto y septiembre, la matriz OPA´s correspondiente al tercer trimestre de 2024, se gestionaron 12 certificados de estudio, se dio respuesta a una solicitud que realizó el Ministerio de Educación referente a una petición de un estudiante que perdió la calidad de estudiante y se atendieron de forma presencial, el registro de +-200 adiciones y cancelaciones de asignaturas. El Proyecto Curricular de Artes Plásticas y Visuales atendió un (1) derecho de petición y el informe PMR en agosto. En el Proyecto Curricular de Arte Danzario para los meses de septiembre y octubre de 2024, se recibieron dos derechos de petición. Se remitieron los insumos necesarios a la abogada adscrita a la Decanatura de la Facultad, con el propósito de elaborar las respuestas a las peticiones de los solicitantes, respecto a, uno, la devolución del dinero de inscripción por parte de una aspirante en el periodo 2023-3 y dos, nueva petición interpuesta por Jairo Ortiz Grandas, hermano de la maestra Sandra Milenas Ortiz Grandas, docente del proyecto curricular, fallecida en enero de este año. Por otro lado, respecto a los informes y documentos requeridos frente a la gestión de las actividades desarrolladas por la unidad, se dio respuesta al requerimiento mensual de la decanatura, realizado de julio a septiembre de 2024 (3 solicitudes) respecto al reporte del PMR del proyecto curricular. También, se dio respuesta a las solicitudes realizadas por la Secretaría Académica y el Consejo de Facultad, respecto a los informes de matrícula de honor de estudiantes 2024-1 e informe de pérdida de calidad de estudiantes 2024-1. De la misma manera, se dio respuesta al requerimiento del monitoreo al Mapa Integral de Riesgos del proceso de gestión de docencia del tercer cuatrimestre de la vigencia, con corte del 1 de mayo al 30 de agosto de 2024, en lo correspondiente a los ejes de calidad y corrupción. También al requerimiento de la Vicerrectoría Académica sobre la matriz sobre Trámites y OPA’S correspondiente a los meses de julio a septiembre de 2024.
Durante el trimestre la Secretaria Académica recibió y tramitó 45 solicitudes de expedición de certificados de los estudiantes, de egresados para Posgrado (3), de monitoria (2), de mención trabajo de grado (2), copias de acta de grado o diploma; certificaciones a docentes (2) y certificados de sabanas de notas (29). Se elaboraron las agendas de acuerdo a las 163 solicitudes radicadas por la Decanatura, las unidades académicas, Proyectos Curriculares y dependencias de la Facultad y los temas pendientes, se realizaron seis (6) Consejos de Facultad donde se tocaron todos los temas de las solicitudes. No se cargan evidencias por tratarse de documentos con información sensible y confidencial.
El comité de Laboratorios atendió de manera oportuna 263 solicitudes administrativas realizadas a la coordinación de laboratorios como lo fueron 50 solicitudes de prestamos de equipos externos, 191 solicitudes de paz y salvos en donde se verificaron, activaron y/o cancelaron deudas de estudiantes y se recibieron y tramitaron ante la Oficina de Infraestructura-enlace FACARTES, 22 solicitudes de atención a mantenimientos a equipos e infraestructura. De otro lado, también se atendieron las solicitud del segundo informe trimestral del plan de acción del 2024. 
El Centro de documentación de las Artes Gabriel Esquinas Durante el tercer trimestre de 2024 se realizaron dos (2) visitas guiadas solicitadas por el Proyecto Curricular Arte Danzario, la primera a estudiantes de la asignatura ‘Investigación en arte’ dirigido por el maestro Carlos Martínez, y la segunda de la asignatura ‘Metodología de la enseñanza de la técnica de danza clásica 1’ dirigida por la maestra Doris Orjuela. Estás visitas se realizaron con el fin de tener un acercamiento al Fondo de Arte Danzario Beatriz Kopp de Gómez y Karen Gensorowsky. Igualmente se atendieron las solicitudes relacionadas a POG y seguimiento trimestral del Plan de Acción 2024.
</t>
  </si>
  <si>
    <t>Laboratorios reportó que se presentaron algunas demoras en la atención de solicitudes de préstamo externo de equipos debido al cambio de administrador de sede, esto se debe prever por parte de recursos físicos para que sea de la manera más inmediata y no generar traumatismos para realizar los prestamos externos</t>
  </si>
  <si>
    <t>Generar las condiciones normativas para la inclusión de mediación tecnológica en los programas académicos.</t>
  </si>
  <si>
    <t>Promover el uso de mediaciones tecnológicas (TIC) en el desarrollo del diseño curricular y en las prácticas académicas de los proyectos curriculares de pregrado y posgrado.</t>
  </si>
  <si>
    <t>Propuesta piloto para uso de TICs en un programa de la Facultad de Artes ASAB</t>
  </si>
  <si>
    <t>Actividades realizadas/ actividades identificadas*100
NOTA: Actividades identificadas corresponden de la 1 a la 4</t>
  </si>
  <si>
    <t>Durante el primer trimestre y en consonancia con el Plan Estratégico de las Tecnologías de la Información y las Comunicaciones PETIC 2019-2023, el Proyecto Curricular de Artes Musicales programó un conjunto de mecanismos y estrategias para la apropiación y el uso de las Tic en las actividades del Programa. Este plan se formuló situando macro actividades, actividades, responsables, tipos de resultado y tiempos de entrega. Paso seguido, se estableció un equipo de trabajo con docentes especialistas en el área. Como resultado de este ejercicio se elaboró el objeto y actividades para un convenio marco con la Universidad Nacional Abierta y Distancia (UNAD), así como uno convenio específico con el Programa de Música de la UNAD. Así mismo, se recogió con el apoyo de Planes Tics, la cantidad de cursos alojados en Moodle del Programa, la oferta actual de cursos virtuales certificados de la Universidad ofrecida a través PlanesTics y la cantidad y características de los equipos de cómputo de la Facultad.  Finalmente, se realizó un cuadro comparativo de la implementación y uso los tics en universidades que cuenta con programas de música en Bogotá.</t>
  </si>
  <si>
    <t>Si bien la Universidad instaló un nuevo sistema de comunicación entre las diferentes dependencias (IRIS), la velocidad y la calidad en las respuestas no permiten el cumplimiento de las metas en los plazos establecidos por el Proyecto Curricular.</t>
  </si>
  <si>
    <t>Teniendo en cuenta que el Doctorado en Estudios Artísticos se propone un 30% de posibilidad de virtualidad en el plan de estudios, en este trimestre se realizaron dos (2) asignaturas con apoyo de tecnologías TIC, vía Zoom, para facilitar el acceso a un (1) estudiante de cotutela y a cuatro docentes. También se desarrollaron cuatro (4) eventos académicos con transmisión vía streaming:  Tres (3) sustentaciones de tesis con participación de 4 jurados en línea y una (1) conferencia.
En el Proyecto Curricular de Artes Escénicas, el consejo curricular y la responsable de Planes TIC del programa, definieron la elaboración de un instrumento que arroje el diagnóstico del uso de las TIC y de las necesidades de soporte digital  así como las herramientas que están usando los docentes para la creación de video, sonido, producción de textos, entre otras herramientas, para la gestión académica y para su desarrollo profesional. Adicionalmente se realizaron 2 reuniones con el coordinador de PlanesTIC de la Facultad para establecer claridades y oportunidades del proyecto “Global Class Arte y Tecnología” con la Universidad de Santa Cruz en California - Estados Unidos.  
 En consonancia con el Plan Estratégico de las Tecnologías de la Información y las Comunicaciones PETIC 2019-2023, el Proyecto Curricular de Artes Musicales programó un conjunto de mecanismo y estrategias para la apropiación y uso de las Tic en las actividades del Programa. Este plan se formuló situando macro actividades, actividades, responsables, tipos de resultado y tiempos de entrega. Dando continuidad a este proceso, se realizó un comparativo en torno a cómo se desarrollan las TIC en dos instituciones con programas de música del extranjero y una nacional. Por otro lado, se desarrolló una capacitación con los profesores de Tiempo Completo Ocasional en el desarrollo de aulas en Moodle. Finalmente, se estableció el tipo de características técnicas de los computadores con los que cuenta Artes Musicales.
En el mes de mayo el Proyecto Curricular Arte Danzario realizó como práctica académica de las asignaturas Taller de Dirección Coreográfica y Taller de Dirección Coreográfica 2 y la comunidad académica del PCAD, una video conferencia con los invitados Carlos Ramírez -bailarín y dramaturgo colombiano- y Patricia Cardona –reconocida crítica y periodista de danza-, titulada “El Bios en el Cuerpo que Crea” en dos (2) sesiones. El desarrollo de esta actividad se llevó a cabo mediante el uso de las TIC. Pese a dificultades técnicas por la deficiencia del internet en la Facultad de Artes y la carencia de una red de internet en la Casa Autónoma, se logró una buena participación de la comunidad estudiantil y docente, apoyados por los docentes, que compartieron datos móviles para desarrollar la actividad. Por otro lado, estamos a la espera de la respuesta formal por parte del Comité de Laboratorios, respecto a la solicitud realizada en el primer trimestre para la adquisición de software y hardware usadas en la educación.</t>
  </si>
  <si>
    <t>Durante este trimestre el Proyecto Curricular Arte Danzario elaboró el instrumento (encuesta) para conocer, observar y evaluar las competencias digitales de los docentes del Proyecto Curricular de Artes Escénicas en la búsqueda de identificar las habilidades en el manejo TIC, las expectativas y encontrar posteriormente estrategias para avanzar en las mismas, el instrumento tuvo un tiempo de respuesta 1 hora aproximadamente. La encuesta fue contestada por 26 profesores, 4 de planta, 7 de hora cátedra, 8 de medio tiempo y 7 de tiempo completo. A grandes rasgos, sin un análisis detallado se puede definir que 21 de ellos están en grupos de trabajo y usan las tecnologías de la información y la comunicación para las actividades administrativas y de seguimiento académico. El instrumento o encuesta se diseñó con las siguientes partes: Presentación (caracterización), relación TIC docencia, sobre los contenidos digitales, sobre la enseñanza y el aprendizaje, matriz DOFA sobre el año 2020 al 2021, propuesta de capacitación. Los profesores que contestaron combinan diferentes estrategias tic y tienen diferentes niveles de conocimiento.
Por otra parte en consonancia con el Plan Estratégico de las Tecnologías de la Información y las Comunicaciones PETIC 2019-2023, el Proyecto Curricular de Artes Musicales programó un conjunto de mecanismo y estrategias para la apropiación y uso de las Tic en las actividades del Programa. Este plan se formuló situando macro actividades, actividades, responsables, tipos de resultado y tiempos de entrega.  Parte de este plan, significó el realizar un piloto de aplicación de las TIC en el desarrollo de los cursos intersemestrales, la cual fue evaluado a través de encuestas tanto a estudiantes como profesores, con esta actividad el proyecto cumple el 100% de la actividad.</t>
  </si>
  <si>
    <t>Fortalecer el intercambio, la circulación y el diálogo de conocimiento y saberes, a través de convenios con entidades culturales.</t>
  </si>
  <si>
    <t xml:space="preserve"> Eventos culturales y académicos de circulación</t>
  </si>
  <si>
    <t xml:space="preserve">∑ de eventos culturales y académicos de circulación
</t>
  </si>
  <si>
    <t xml:space="preserve">Se realizó la prorroga del CONVENIO INTERADMINISTRATIVO MARCO 1445 de 2021 entre el INSTITUTO DISTRITAL DE LAS ARTES - IDARTES y LA UNIVERSIDAD DISTRITAL FRANCISCO JOSÉ DE CALDAS - UDFJC​, que tiene como objetivo general, Promover la realización de programas, proyectos y actividades de creación, circulación, apropiación, investigación-creación, investigación, formación, extensión universitaria, movilidad académica, divulgación de la oferta artística institucional, préstamo de escenarios y espacios, cooperación académica y artística para el fortalecimiento de la educación en artes y las prácticas de los agentes del sector artístico y cultural. 
</t>
  </si>
  <si>
    <t xml:space="preserve">Para el segundo trimestre del año en curso, se gestionó un convenio de cooperación con la Pontificia Universidad Católica de Ecuador. El 12 de junio, la Maestría tuvo una reunión con el Subdecano de la Facultad de Arquitectura Diseño y Artes, maestro Jaime Sánchez Santillán y con el docente Manuel Kingman de la Pontificia Universidad Católica del Ecuador (PUCE) y el Maestro Santiago Niño, Decano de la Facultad de Artes ASAB, con el objeto de establecer acciones de cooperación y trazar una ruta para el establecimiento de un convenio interinstitucional. 
Participación en el encuentro de Centros Miembros el 14 de junio el cual tuvo lugar en el salón 204 del edificio de Posgrados de la Facultad de Ciencias Humanas Rogelio Salmona (edificio 225) de la Universidad Nacional de Colombia, para la definición de aspectos logísticos de contenido y metodológicos, de la conferencia internacional que se realizará en junio de 2025. Socialización a los Docentes de la Maestría, de los mecanismos y espacios de participación que como centro miembro tendremos en la conferencia internacional del 2025.
Durante el segundo trimestre, el Doctorado en Estudios Artísticos participó en la Feria del Libro FILBO 2024 realizada del 17-24 de abril 2024; realizó el Talleller USO DE GRAFICOS VECTORIALES A PARTIR DE SEÑALES SONORAS, Alberto Novello, realizado el 1,2 y 3 de abril de 2024 y la conferencia ECOCIDIO: Definición y propuesta de tipificación como crimen internacional realizada el 10 de mayo de 2024. </t>
  </si>
  <si>
    <t xml:space="preserve">El Doctorado en Estudios Artísticos realizó 1 (un) espacio cultural y académico, que consistió en la Misión académica de la docente: Rogèira de Ipanema, Universidad Federal de Rio de Janeiro (UFRJ), Brasil, realizada entre el 8 y 19 de septiembre de 2024 , que incluyó las siguientes conferencias: Rehistorización visual de las imágenes;  Colecciones transferidas y  Angelo de Agostini y la prensa política en Brasil en el siglo XIX.  Además, con el fin de gestionar compromisos y convenios el 17 de septiembre de 2024, en la oficina de reuniones del Doctorado en estudios Artísticos, se realizó la reunión entre Alexis Adamy Ortiz, líder URELINTER (UD), Rogéira de Ipanema, directora de PPGAB de la Universidad Federal de Rio de Janeiro y Pedro Pablo Gómez, coordinador del Doctorado en Estudios Artísticos (UD), para aportar en la proyección del Acuerdo especifico de cooperación científica y tecnológica entre la Universidad Federal de Rio de Janeiro a través de la Escuela de Bellas Artes con la Universidad Distrital Francisco José de Caldas. 
El equipo de producción supervisado por el Decano atendió diferentes requerimientos con relación a las articulaciones que se desarrollan desde la Facultad, con diferentes entidades: BIBLORED, IDARTES, FUGA, Secretaría de Integración social dentro de espacios de los CDC, Teatro El Parque; en estas reuniones se concertaron espacios y fechas de programación de los Proyectos curriculares, realizando también visitas técnicas a diversos escenarios y auditorios.  Del mismo modo, se participó en la reunión de  ACOFARTES, para la celebración de sus 20 años y se proyectó la realización para dicho evento de la preproducción conjunta con el equipo de producción de la Pontificia Universidad Javeriana. Así mismo, se participó en la Semana por La Paz, evento efectuado por la Secretaría Distrital de Desarrollo Económico, realizado en la Plaza de Bolívar. Dentro de los requerimientos se asistió a la reunión programada en la Escuela Arturo Tejada, para la presentación del Proyecto Monumento III de la FUGA, en articulación con esta escuela Escuela. De igual manera, se asistió a reunión con la gerente de Danza del Ministerio de Cultura para el enlace con proyecto en Sabana 13. 
La Maestría en Estudios Artísticos realizó avanzó en el convenio de cooperación con la Pontificia Universidad Católica de Ecuador, que llevaron a los siguientes acuerdos: Iniciar intercambios puntuales de 4 sesiones en pregrado, revisar los syllabus de los maestros Alejandro Gamboa y Alejandro Cevallos, articular la participación en el encuentro de CLACSO en Colombia el próximo año y realizar enlace directo con la Unidad de Relaciones Internacionales de la Universidad Pontificia de Ecuador para los convenios. Para este último punto, el día 13 de agosto, la Unidad de Relaciones Internacionales (URELINTER), remitió los documentos revisados y ajustados para iniciar con el visto bueno del área legal, previa firma del rector y solicitar que la Universidad Pontificia Universidad Católica de Ecuador, remita los documentos de representación que solicita la Oficina de Contratación para la suscripción de convenios. Participación en el encuentro de Centros Miembros CLACSO, el 11 de septiembre el cual tuvo lugar en la sala 1 de Rectoría, Edificio Uriel Gutiérrez (Cra. 45 No. 26 - 85) de la Universidad Nacional de Colombia, en el encuentro se abordaron los temas de avances de la Conferencia, también se hizo un balance del libro en el que se enviaron los lineamientos editoriales de CLACSO para que logre avanzar en el desarrollo de los textos y  por último, se presentó la posición respecto a la Asamblea donde la reflexión estuvo encaminada a la posibilidad de fortalecer realmente las dinámicas regionales, sobre todo en perspectiva de lograr una mayor visualización de la producción académica e intelectual en Colombia. </t>
  </si>
  <si>
    <t>Convenios o alianzas suscritos para la realización de actividades conjuntas</t>
  </si>
  <si>
    <t>∑ de alianzas o convenios suscritos</t>
  </si>
  <si>
    <t>Garantizar la disponibilidad y el correcto funcionamiento de los equipos disponibles a las Unidades académicas de Laboratorios UAL</t>
  </si>
  <si>
    <t>Protocolos generados y divulgados a la comunidad</t>
  </si>
  <si>
    <t>∑ (actividades ejecutadas/ actividades establecidas ) *100 
NOTA: Las actividades establecidas correspondes a las especificas.</t>
  </si>
  <si>
    <t>En cuanto a garantizar la disponibilidad y el correcto funcionamiento de los equipos disponibles para las Unidades académicas de Laboratorios UAL, no se desarrollaron avances en estas actividades durante el primer trimestre de 2024. En sesión no.1 del Comité de Laboratorios de la Facultad de Artes ASAB con fecha del 16 de febrero de 2024, se solicitó a los representantes de cada proyecto curricular de pregrado, posgrados, Unidad de Investigación y  Unidad de Extensión de la Facultad de Artes –ASAB, remitir las necesidades, fichas técnicas y cotizaciones a la Coordinación de Laboratorios para ser consolidadas. Una vez recibidas las necesidades de materiales, equipos y suministros la coordinación de laboratorios citó el 18 de marzo a sesión 3ra del Comité de Laboratorios, con el fin de aprobar las necesidades enviadas a Vicerrectoría Académica el 19 de marzo de la presente vigencia.</t>
  </si>
  <si>
    <t>Debido a la creación de nuevos lineamientos para los procesos precontractuales y contractuales de CPS, se presentó dificultad en el proceso y la gestión de contratación afectando la atención a los estudiantes en sus prácticas académicas y autónomas, en cada una de las 24 Unidades Académicas de Laboratorios que requieren del acompañamiento técnico de los talleristas para hacer uso de estas</t>
  </si>
  <si>
    <t>Durante el segundo trimestres, se revisaron y ajustaron los protocolos de ingreso y permanencia de las Unidades Académicas de Laboratorios (UAL) de los Talleres de Artes Plásticas y Visuales y de las Aulas Especializadas de la Sede del Palacio la Merced, así mismo, dichos protocolos fueron divulgados y publicados en cada uno de los espacios físicos de cada taller. También se desarrolló el proceso precontractual desde la Coordinación de Laboratorios y apoyó el proceso contractual y su perfeccionamiento de las ordenes de servicios de mantenimiento de instrumentos musicales de vientos (18 und), pianos (41 und) y equipos amplificadores de sonido, guitarras y bajos(28 und), equipos de talleres de Artes Plásticas y Visuales (13 und), de luces especializadas(13 und), máquinas de coser (9 und), así como de la renovación de 51 licencias de software adobe creative vip cloud, de acuerdo a las necesidades de la Facultad de Artes ASAB y a lo programado en el proyecto de inversión 7821. Respecto a la actividad especifica de garantizar la disponibilidad y el correcto funcionamiento de los equipos disponibles para las Unidades académicas de Laboratorios UAL se plantea desarrollarla en el tercer y cuarto trimestre.</t>
  </si>
  <si>
    <t>La actividad garantizar la disponibilidad y el correcto funcionamiento de los equipos disponibles para las Unidades académicas de Laboratorios UAL no se avanzó este trimestre, toda vez que la Coordinación de Laboratorios durante el segundo trimestre debía desarrollar los procesos de contratación proyectados en el Plan Anual de Adquisiciones con fecha de corte del 30 de mayo, debido al cierre del Proyecto de Inversión 7821/2020-2024. Así mismo, de acuerdo al proceso de armonización, esta coordinación de manera conjunta con el Comité Institucional de Laboratorios debió desarrollar la formulación del nuevo Proyecto de Inversión 8217/ 2024-2027 el Programa de Gobierno “Bogotá Camina Segura” 2024 – 2027 del Alcalde Carlos Fernando Galán, actividad que representa alto impacto, ya que es la fuente de financiación para la dotación y mantenimiento de los laboratorios de la Universidad Distrital Francisco José de Caldas en los próximos 4 años</t>
  </si>
  <si>
    <t>Se revisaron y ajustaron los protocolos de ingreso y permanencia de las Unidades Académicas de Laboratorios (UAL) de los Talleres de Artes Plásticas y Visuales y de las Aulas Especializadas de la Sede del Palacio la Merced, así mismo, dichos protocolos fueron divulgados y publicados en cada uno de los espacios físicos de cada taller. 
En el tercer trimestre se desarrolló el proceso precontractual, contractual y el perfeccionamiento de las ordenes de servicios del mantenimiento de 50 instrumentos musicales de percusión, mantenimiento de 11 cámaras CANON, estudios previos para vestuario y computadores IMac, participar en los procesos conjuntos de adquisición de ferretería, mobiliario, computadores y partes de computador, tramitar el pago de las OS1433-2024 Mantenimiento Maquinas de Laboratorios. OS1425-2024 Compra de 71 Licencias Adobe, OS1438-2024 Mantenimiento amplificadores, de acuerdo con las necesidades de la Facultad de Artes ASAB y las actividades programadas con el gestor del proyecto de inversión 7821.
Se adelantó el modelo de política de mantenimientos preventivos y correctivos para las bodegas de luces y sonido e instrumentos musicales, se espera proponer la socialización y aceptación de los mismos ante el comité de laboratorios, para luego presentarla a las instancias competentes.</t>
  </si>
  <si>
    <t>Nivel de avance en las tareas de adquisición de materiales, suministros y equipos para las Unidades académicas de Laboratorios UAL.</t>
  </si>
  <si>
    <t>(Número total de contrataciones de adquisición de servicios, materiales, suministros y equipo para las Unidades académicas de Laboratorios UAL adquiridas / Número total de solicitudes de contratación de adquisición de servicios, materiales, suministros y equipos para  las Unidades académicas de Laboratorios UAL requeridas )*100.</t>
  </si>
  <si>
    <t>Nivel de avance en la política de mantenimiento</t>
  </si>
  <si>
    <t>(Acciones ejecutadas /Acciones establecidas)*100
NOTA: Las acciones establecidas se refiere de la 6 a la 8)</t>
  </si>
  <si>
    <t>Consolidación de una oferta académica flexible que articule todas las metodologías de enseñanza, los niveles y los campos de formación, permitiendo el aumento y fortalecimiento de la oferta existente, articulada con la educación básica, media y superior.</t>
  </si>
  <si>
    <t>Avanzar en las estrategias de articulación con la educación media y postmedia</t>
  </si>
  <si>
    <t>Estrategias de articulación con la educación media implementadas</t>
  </si>
  <si>
    <t>(Estrategias implementadas/estrategias identificadas)*100</t>
  </si>
  <si>
    <t>Dado que el Plan de Acción estaba en proceso de ser transversalizado a las Facultades , no se tenía conocimiento de esta actividad y no tuvo avance en el primer trimestre. Se espera avanzar en su cumplimiento para los siguientes trimestres</t>
  </si>
  <si>
    <t xml:space="preserve">Este trimestre no hubo avance en esta actividad de Identificar, formular e implementar estrategias de articulación con la educación media, se espera avanzar en el segundo período académico del año.
</t>
  </si>
  <si>
    <t xml:space="preserve">No se recibieron reportes de avance de esta actividad para este trimestre </t>
  </si>
  <si>
    <t>Reporte nuevos cupos por estrategia</t>
  </si>
  <si>
    <t>Reporte de proyección nuevos cupos</t>
  </si>
  <si>
    <t>Promover  el relacionamiento de la facultad con el sector productivo, gubernamental, académico, la sociedad en general.</t>
  </si>
  <si>
    <t>Actividades de divulgación de RS realizadas</t>
  </si>
  <si>
    <t>Dado que el Plan de Acción estaba en proceso de ser transversalizado a las Facultades, no se tenía conocimiento de esta actividad y se deberá clarificar en qué consistiría el apoyo a las las líneas estratégicas de acuerdo a lo establecido en el subsistema de responsabilidad social. Con el fin de 
avanzar en su cumplimiento para los siguientes trimestres.</t>
  </si>
  <si>
    <t>Desde ninguna dependencia del nivel central se ha solicitado divulgar y desarrollar las líneas estratégicas de acuerdo a lo establecido en el subsistema de responsabilidad social.</t>
  </si>
  <si>
    <t>No es claro cómo se ejecutará esta actividad, falta una directriz y que el subsistema de responsabilidad social contacte a la facultad.</t>
  </si>
  <si>
    <t>No es claro cómo se ejecutará esta actividad, el subsistema de responsabilidad social no ha contactado por ningún medio institucional a la facultad.</t>
  </si>
  <si>
    <t> Meta Estratégica 16</t>
  </si>
  <si>
    <t>Adoptar y desarrollar un programa de admisión y permanencia que permita un tránsito flexible en la malla curricular y las posibilidades de titulación, cotitulación y doble titulación.</t>
  </si>
  <si>
    <t xml:space="preserve"> Lineamiento de acción 4.6</t>
  </si>
  <si>
    <t xml:space="preserve">Construir un instrumento de diagnóstico que permita identificar las causas de la deserción estudiantil desde perspectivas de derechos, diferenciales y de género, que permita establecer acciones para disminuir la deserción y aumentar la tasa de graduación. </t>
  </si>
  <si>
    <t>Fortalecer las estrategias institucionales académicas y administrativas en conjunto con los proyectos curriculares para mejorar la tasa de graduación oportuna (PMI)</t>
  </si>
  <si>
    <t>Informe de implementación de la Guía de consejería elaborado y socializado</t>
  </si>
  <si>
    <t>∑Informe realizado</t>
  </si>
  <si>
    <t xml:space="preserve">En el marco del Acuerdo 012 del 2022 del Consejo Académico, “por el cual se reglamenta el trabajo de grado para los programas de nivel tecnológico y nivel profesional (pregrado) de la Universidad Distrital Francisco José de Caldas”, establece que las modalidades de trabajo grado para el pregrado: Investigación, Investigación - Creación, Innovación -Monografía-Creación, dirección o interpretación- Producción de artículo académico-Emprendimiento-Pasantía-Espacios académicos de posgrado; el Proyecto Curricular antes de establecer estrategias de promoción de todas las modalidades realizó un estudio del número de trabajos por modalidad de estudiantes egresados en los últimos dos años para establecer estrategias particulares de promoción que focalicen en las modalidades con indicadores bajos. En el Plan Estratégico de Desarrollo Institucional de UDFJC 2018-2030 Lineamiento 1, la Universidad estableció una serie de estrategias para la permanencia, retención y graduación de los estudiantes. En correspondencia, el Proyecto Curricular de Artes Musicales revisó los estudiantes en Prueba Académica y solicitó un acompañamiento tanto de los profesores consejeros como de Bienestar Institucional.  </t>
  </si>
  <si>
    <t xml:space="preserve">En comunicación y difusión, los estudiantes que no revisan sus correos institucionales.  </t>
  </si>
  <si>
    <t xml:space="preserve">Durante el segundo trimestre los proyectos curriculares desarrollaron diferentes procesos. El Proyecto Curricular de Artes Escénicas en las diez reuniones de profesores llevadas a cabo todos los miércoles, se enfatizó y se hizo exposición detallada sobre la guía de consejerías. Además de ello, se creó y aplicó un instrumento en google forms para que los estudiantes de últimos semestres, 7°, 8°, 9° y 10°, realizaran la inscripción de sus trabajos de grado. Dicho instrumento, tiene, por obvias razones, todas las modalidades de trabajos de grado. Asimismo, se les recomendó profundizar la información sobre modalidades de grado en el Acuerdo 012 de 2022. Los 18 docentes consejeros efectuaron un documento sobre el proceso de consejerías que hicieron a sus aconsejados durante este trimestre. 
El Proyecto Curricular de Artes Musicales, en el marco del Programa Institucional para el Desarrollo Integral y Graduación Oportuna y siguiendo las Políticas, Plan Estratégico de Desarrollo de la Universidad Distrital Francisco José de Caldas (UDFJC), junto con el Proyecto Educativo Institucional, la Universidad Distrital elaboró una Guía para el profesor consejero, el cual fue socializada con los profesores consejeros, sintetizando el espíritu del documento. Por otro lado, el Acuerdo 012 del 2022 del Consejo Académico, “por el cual se reglamenta el trabajo de grado para los programas de nivel tecnológico y nivel profesional (pregrado) de la Universidad Distrital Francisco José de Caldas”, establece las modalidades de trabajo grado. Con el ánimo de hacer una promoción a éstas se hizo una programación y divulgación de las socializaciones del periodo 2024-1, de manera que los estudiantes a través de los resultados de los trabajo de grado, comprendan las dimensiones y alcances de cada modalidad. El Plan Estratégico de Desarrollo Institucional de UDFJC 2018-2030 Lineamiento 1, la Universidad estableció una serie de estrategias para la permanencia, retención y graduación de los estudiantes. En este sentido y continuado con la planeación el Proyecto Curricular de Artes Musicales elaboró un estudio de los estudiantes en prueba frente a los estudiantes que perdieron la calidad de estudiante.
El proyecto curricular de Artes Plástica y Visuales tiene una URL, para que el estudiante puede acceder para conocer cuál es su consejero, como también para consultar la guía del consejero estudiantil. 
</t>
  </si>
  <si>
    <t>En el trimestre, en el Proyecto Curricular de Artes Escénicas se robusteció la exposición sobre la guía de consejerías mediante tres de las seis reuniones de profesores que se llevan a cabo los miércoles al igual que en las sesiones de Consejo Curricular, la aplicación del instrumento creado en google forms para que los estudiantes de últimos semestres, 7°, 8°, 9° y 10°, realizaran la inscripción de sus trabajos de grado ha sido una herramienta muy valiosa para hacer seguimiento de dichos trabajos. Adicionalmente, el 5 de agosto se llevó a cabo una actividad de SOCIALIZACIÓN DE TRABAJOS DE GRADO, para ello se estableció un cronograma de trabajo que iba de 7:00 AM a 7:00 PM y en el cual participaron docentes y estudiantes, los docentes consejeros realizaron el seguimiento a sus aconsejados. En el periodo, tres estudiantes que perdieron la calidad de estudiantes, pero gracias al seguimiento continuo y teniendo en cuenta que solo les faltaba el registro de su trabajo de grado, NO se ratificó la sanción y tienen la oportunidad de graduarse. 
En el marco del Programa Institucional para el Desarrollo Integral y Graduación Oportuna y siguiendo las Políticas, Plan Estratégico de Desarrollo de la Universidad Distrital Francisco José de Caldas (UDFJC), junto con el Proyecto Educativo Institucional, la Universidad Distrital elaboró una Guía para el profesor consejero.  Como forma de armonizar este documento y los lineamientos de acreditación del MEN, el Proyecto diseñó y está ejecutando un sistema de Alertas Tempranas, con cual se busca garantizar la permanencia y graduación oportuna de los estudiantes.  Por otro lado, el Acuerdo 012 del 2022 del Consejo Académico, “por el cual se reglamenta el trabajo de grado para los programas de nivel tecnológico y nivel profesional (pregrado) de la Universidad Distrital Francisco José de Caldas”, establece que las modalidades de grado son para pregrado:  Investigación, Investigación - Creación, Innovación -Monografía-Creación, dirección o interpretación- Producción de artículo académico-Emprendimiento-Pasantía-Espacios académicos de posgrado. Teniendo en cuenta que los estudiantes cuando cursan la asignatura Proyecto de Grado se les presenta todas las modalidades de trabajo de grado, por ende, espera que tengan el conocimiento de cada una modalidad; el Proyecto Curricular registró para el periodo 2024-3 a los estudiantes de acuerdo con las modalidades de su interés.  El Plan Estratégico de Desarrollo Institucional de UDFJC 2018-2030 Lineamiento 1, la Universidad estableció una serie de estrategias para la permanencia, retención y graduación de los estudiantes, el Proyecto Curricular de Artes Musicales revisó los estudiantes en Prueba Académica y solicitó un acompañamiento de los profesores consejeros como de Bienestar Institucional.
El Proyecto Curricular de Arte Danzario convocó en el mes de julio a los docentes de planta a una reunión que tuvo como propósito de socializar y analizar la Guía de Consejería de la UD: entre la orientación y la consejería y la resolución 040 de 2011. También, se realizó la revisión de los casos de estudiantes con pérdida de calidad de estudiante del periodo 2024-1 y los que se encuentran en prueba académica, para realizar un seguimiento a cada caso, desde los consejeros.  Desde el Consejo Curricular y en el plan de mejoramiento del PCAD, se identificó la necesidad de capacitaciones con la Oficina de Bienestar Institucional a los docentes consejeros en normatividad institucional, deserción, permanencia, manejo de emociones y problemas mentales, temas que fueron tratados en la reunión de inicio del periodo académico que se llevó a cabo el 5 de agosto de 2024, a través de la plataforma TEAMS. De la misma manera, se logró condensar en un documento la relatoría socialización y reflexión sobre la Guía de Consejería de la UD que los docentes de planta del PCAD hicieron al tema de consejerías.  Por otro lado, en el espacio académico Investigación en Arte los estudiantes inscritos en esta asignatura elaboran durante su periodo académico la propuesta de proyecto en la modalidad mediante la cual desarrollarán su trabajo de grado, y se mencionan todas las modalidades de trabajo de grado establecidas en el acuerdo 012 de 2022, con el propósito de contar aquí, con el acompañamiento necesario para que su solicitud de inscripción a Trabajo de Grado I en el siguiente periodo, sea satisfactoria. De acuerdo con lo anterior, se remitió por correo electrónico el procedimiento para la inscripción de trabajo de grado a los estudiantes con más del 70% del plan de estudio aprobado, para que realizarán la inscripción de trabajo de grado en el periodo 2024-3, de esta manera, se obtuvo el consolidado de estudiantes a los cuales el consejo curricular les aprobó la inscripción de trabajo de grado 1 y/o 2 para el 2024-3 y el docente director designado para el acompañamiento.</t>
  </si>
  <si>
    <t>Socializaciones sobre modalidades de grado realizadas para estudiantes de últimos semestres</t>
  </si>
  <si>
    <t xml:space="preserve">∑Actividades de divulgación de modalidades de grado realizadas </t>
  </si>
  <si>
    <t>Documento de análisis de repitencia, permanencia y deserción realizado</t>
  </si>
  <si>
    <t>∑Documento realizado</t>
  </si>
  <si>
    <t>Formular el sistema de evidencias a la luz del modelo de Acreditación Institucional en el marco de los lineamientos nacionales vigentes establecidos para el proceso de su renovación y de los procesos de aseguramiento de la calidad internos.</t>
  </si>
  <si>
    <t>Adelantar las acciones relacionadas con el proceso de renovación de acreditación institucional</t>
  </si>
  <si>
    <t>Informe de estrategias de divulgación implementadas</t>
  </si>
  <si>
    <t>Durante el primer trimestre del 2024, la Coordinación del Comité de Currículo y Calidad participó de dos Comité de Decanos ampliado con los Comités de Currículo y Calidad de pregrado de las Facultades, en el marco de lo dispuesto en la Resolución No 088 del 19 de diciembre de 2023 del Consejo Académico, “por la cual se adopta una hoja de ruta para la Reforma Curricular al interior de la Universidad Distrital Francisco José de Caldas”: el 27 de febrero, en el cual se capacitó sobre los principales elementos de la propuesta para el acuerdo de flexibilidad curricular y demás insumos que se consideraron pertinentes para la construcción y remisión de aportes.</t>
  </si>
  <si>
    <t>Durante este trimestre no se solicitaron espacios de divulgación para la reacreditación institucional en el marco del subsistema de Currículo y Calidad.</t>
  </si>
  <si>
    <t>En el tercer trimestre la Coordinación del Comité de Currículo y Calidad gestionó los procesos relacionados con la información, sensibilización, logística, programación y reprogramación del ejercicio de ponderación de factores institucionales en la Facultad, en el marco de las actividades proyectadas para la renovación de la acreditación institucional</t>
  </si>
  <si>
    <t>FACULTAD DE CIENCIAS DE LA SALUD</t>
  </si>
  <si>
    <t>Para la vigencia 2024, la Facultad de Ciencias de la Salud, estructuró su Plan de Acción a través de 15 actividades generales y 21 metas e indicadores. En el presente informe se consolidan los avances cuantitativos reportados por la Unidad durante el 3 trimestre. De acuerdo con los resultados, el nivel de avance del Plan de Acción de la dependencia es del 81%. En ese sentido, desde la Oficina Asesora de Planeación se establece la siguiente recomendación:
Las actividades 1, 8 y 12 no presentan avances significativos. Se recomienda realizar acciones de manera que se garantice el cumplimiento de las metas establecidas para la vigencia.</t>
  </si>
  <si>
    <t>Cumplimiento General Plan de Acción 2024 - FACULTAD DE CIENCIAS DE LA SALUD</t>
  </si>
  <si>
    <t>Desarrollar eventos académicos relacionados con las líneas de interés de la Facultad de Ciencias de la Salud.</t>
  </si>
  <si>
    <t>Eventos académicos realizados</t>
  </si>
  <si>
    <t>(eventos desarrollados/ eventos planeados)*100</t>
  </si>
  <si>
    <t>Teniendo en cuenta que esta actividad está programada para ser ejecutada en el 2o semestre de 2024, por ahora no se presentan avances.</t>
  </si>
  <si>
    <t>La actividad está programada para ejecución en el 2o. semestre de la vigencia.</t>
  </si>
  <si>
    <t>No Aplica</t>
  </si>
  <si>
    <t>Se organizaron las actividades académicas y administrativas para el desarrollo de un evento de atención primaria en salud a realizarse entre los meses de octubre y noviembre de 2024.</t>
  </si>
  <si>
    <t xml:space="preserve">Difusión y apropiación del Proyecto Universitario Institucional.
</t>
  </si>
  <si>
    <t>Promover la apropiación del Proyecto Universitario Institucional - PUI con profesores y estudiantes de la Facultad de Ciencias de la Salud.</t>
  </si>
  <si>
    <t>Documento de estrategias de participación y apropiación elaborado</t>
  </si>
  <si>
    <t>Documento de estrategias de participación y apropiación</t>
  </si>
  <si>
    <t>No Aplica.</t>
  </si>
  <si>
    <t>Se construyó el documento de estrategias de participación y apropiación elaborado por fases según cada tipo de población (estudiantil y docente) y/o propósito (proyecto educativo de facultad y proyecto educativo del programa de Enfermería).</t>
  </si>
  <si>
    <t xml:space="preserve"> Desarrollar acciones que promuevan las matrículas efectivas de los estudiantes de la Facultad de Ciencias de la Salud</t>
  </si>
  <si>
    <t>Difusión de la oferta académica de la Facultad a través de los medios, canales y espacios que dispone la Universidad.</t>
  </si>
  <si>
    <t>(∑número de actividades de difusión realizadas / ∑número de actividades de difusión programadas)*100</t>
  </si>
  <si>
    <t>Se adelantó la construcción del Documento de Criterios, requisitos, fechas y actividades del proceso de admisión para el Proyecto Curricular de Enfermería y del Documento de estrategias de seguimiento y acompañamiento a los admitidos en su proceso de matrícula, en articulación con la Oficina de Registro y Control.</t>
  </si>
  <si>
    <t>Criterios, requisitos, fechas y actividades del proceso de admisión para el Proyecto Curricular de Enfermería</t>
  </si>
  <si>
    <t>Documento de Criterios, requisitos, fechas y actividades del proceso de admisión para el Proyecto Curricular de Enfermería</t>
  </si>
  <si>
    <t>Estrategias de seguimiento y acompañamiento a los admitidos en su proceso de matrícula, en articulación con la Oficina de Registro y Control.</t>
  </si>
  <si>
    <t>Documento de estrategias de seguimiento y acompañamiento a los admitidos en su proceso de matrícula, en articulación con la Oficina de Registro y Control.</t>
  </si>
  <si>
    <t xml:space="preserve">Generar propuestas para la creación de nuevos programas en la Facultad de Ciencias de la Salud </t>
  </si>
  <si>
    <t>Documento(s) ejecutivo(s) de nuevo(s) programa(s)</t>
  </si>
  <si>
    <t>(# número de documentos ejecutivos realizados/ #número de documentos ejecutivos proyectados  )*100</t>
  </si>
  <si>
    <t>Se avanzó en las primeras 2 de las 9 condiciones en los documentos ejecutivos para los programas de Fisioterapia y Optometria.</t>
  </si>
  <si>
    <t>El ejercicio de consolidación de datos y análisis desde las miradas disciplinares, representó un desafío que implicó esfuerzos importantes.</t>
  </si>
  <si>
    <t>Se finalizó la construcción de 2 documentos ejecutivos para los programas de Fisioterapia y Optometría.</t>
  </si>
  <si>
    <t>Las dificultades presentadas son las propias de la construcción de documentos para la obtención de registros calificados, entre ellas el acceso a bases de datos actualizadas por parte de las entidades que son cabeza de sector y que proporcionan los datos requeridos.</t>
  </si>
  <si>
    <t>Se adelantó el ajuste a los Documento ejecutivos de los programas de Fisioterapia y Optometría.</t>
  </si>
  <si>
    <t>Generar actividades de proyección social en articulación con la Oficina de Extensión, a través del relacionamiento de la facultad con el sector productivo, gubernamental, académico y la sociedad en general.</t>
  </si>
  <si>
    <t>Cumplimiento de Actividades previstas en el Portafolio de Servicios</t>
  </si>
  <si>
    <t>(# Actividades ejecutadas / # actividades programadas)*100</t>
  </si>
  <si>
    <t>Se adelantó la caracterización de la población del Colegio El Porvenir y la propuesta y divulgación del curso "Primeros Auxilios: Cuerpo y Mente".</t>
  </si>
  <si>
    <t>(# número de convenios gestionados / # convenios proyectados) * 100</t>
  </si>
  <si>
    <t>(# actividades ejecutadas / # actividades programadas) * 100</t>
  </si>
  <si>
    <t>Formular estrategias y actividades que promuevan la permanencia de los estudiantes de la Facultad de Ciencias de la Salud</t>
  </si>
  <si>
    <t>Estrategias y actividades formuladas para prevenir la deserción</t>
  </si>
  <si>
    <t>Documento de estrategias y actividades formuladas para prevenir la deserción</t>
  </si>
  <si>
    <t>Se adelantó la construcción del Documento de estrategias y actividades formuladas para prevenir la deserción en la Facultad de Ciencias de la Salud en articulación con Bienestar Universitario.</t>
  </si>
  <si>
    <t>Lineamiento de acción 6.1</t>
  </si>
  <si>
    <t xml:space="preserve">Formular los Planes Maestros de Espacios Educativos de las Facultades, Biblioteca y Laboratorios. </t>
  </si>
  <si>
    <t xml:space="preserve">Gestionar los requerimientos de infraestructura física, tecnológica y dotación para el funcionamiento de los Proyectos curriculares de la Facultad de Ciencias de la Salud en la Sede Bosa el Porvenir </t>
  </si>
  <si>
    <t>Gestión para atender las necesidades identificadas en infraestructura física, laboratorios y medios educativos para el funcionamiento de los programas de la Facultad</t>
  </si>
  <si>
    <t>Informe de gestión para atender las necesidades identificadas en infraestructura física, laboratorios y medios educativos para el funcionamiento de los programas de la Facultad</t>
  </si>
  <si>
    <t>Se presenta informe del nivel de avance en la gestión para atender las necesidades identificadas en infraestructura física, laboratorios y medios educativos para el funcionamiento de los programas de la Facultad. </t>
  </si>
  <si>
    <t>Se han presentado importantes desafíos en cuanto a la articulación con el área de infraestructura para garantizar los avances esperados.</t>
  </si>
  <si>
    <t>Se continuó la gestión para para atender las necesidades identificadas en infraestructura física, laboratorios y medios educativos para el funcionamiento de los programas de la Facultad, con un total de necesidades para los programas de ENFERMERÍA, FISIOTERAPIA y OPTOMETRÍA que ascienden a $ 12.603.627.925 para el 2025, $ 3.699.871.240 para el 2026, $ 2.280.639.622 para el 2027 y  $ 2.509.499.929 para el 2028.</t>
  </si>
  <si>
    <t>Se continuó la gestión para atender las necesidades identificadas en infraestructura física, laboratorios y medios educativos para el funcionamiento de los programas de la Facultad.</t>
  </si>
  <si>
    <t> Meta Estratégica 31</t>
  </si>
  <si>
    <t>Fortalecer la planta docente a través de la provisión de 60 plazas vacantes a docentes, a través del desarrollo de concursos públicos de méritos.</t>
  </si>
  <si>
    <t xml:space="preserve">Participar en la estructuración del Concurso Público de Méritos para la Facultad de Ciencias de la Salud de acuerdo con las directrices institucionales establecidas. </t>
  </si>
  <si>
    <t>Criterios de selección y perfiles requeridos de los docentes de carrera de la Facultad</t>
  </si>
  <si>
    <t>Documento con los criterios de selección y perfiles requeridos de los docentes de carrera de la Facultad</t>
  </si>
  <si>
    <t>Aún no se ha podido adelantar el Documento con los criterios de selección y perfiles requeridos de los docentes de carrera de la Facultad, dado que se está a la espera de contar con el registro calificado del programa de Enfermería.</t>
  </si>
  <si>
    <t>Una vez se cuente con el registro calificado del programa de Enfermería, se procederá a adelantar el Documento con los criterios de selección y perfiles requeridos de los docentes de carrera de la Facultad.</t>
  </si>
  <si>
    <t>Visibilizar la Facultad de Ciencias de la Salud mediante la creación del micrositio en la página web institucional.</t>
  </si>
  <si>
    <t>Página web con la información veráz y actualizada</t>
  </si>
  <si>
    <t>Se tiene previsto adelantar acciones relacionadas con la gestión de información de la Facultad la página web institucional para el 2o. trimestre del año.</t>
  </si>
  <si>
    <t>Se avanzó en la visibilización de la Facultad de Ciencias de la Salud mediante la creación del micrositio en la página web institucional.</t>
  </si>
  <si>
    <t>Las propias de las dinámicas de gestión institucional.</t>
  </si>
  <si>
    <t>En el momento se cuenta con la Página web con la información veráz y actualizada.</t>
  </si>
  <si>
    <t xml:space="preserve">Implementar y realizar seguimiento a la política integral de comunicaciones. </t>
  </si>
  <si>
    <t xml:space="preserve">Tramitar de manera oportuna las acciones relacionadas con la gestión administrativa de la Facultad de Ciencias de la Salud </t>
  </si>
  <si>
    <t xml:space="preserve">Informe de gestión frente a la respuesta de  las peticiones, quejas y reclamos relacionados con la Facultad de Ciencias de la Salud </t>
  </si>
  <si>
    <t>Se han realizado informes de gestión sobre las actividades administrativas desarrolladas por parte de la Facultad.  Se atendió la totalidad de requerimientos recibidos en la Facultad.</t>
  </si>
  <si>
    <t>Se presentan diferentes desafíos en relación con la gestión administrativa lo cual se ha superado a partir de las rutas institucionales que se han activado.</t>
  </si>
  <si>
    <t>Se atendieron la totalidad de peticiones y requerimientos internos recibidos en el período reportado, en especial lo relacionado con la necesidad de ajustes al documento de obtención de registro calificado del programa de Enfermería, según lo requerido por la autoridad competente.</t>
  </si>
  <si>
    <t>Se adelantaron 12 Informes de gestión semanales a Rectoría y se adelantó la respuesta de las peticiones, quejas y reclamos relacionados con la Facultad de Ciencias de la Salud; así mismo, se tramitó la totalidad de solicitudes administrativas.</t>
  </si>
  <si>
    <t>(# requerimientos atendidos oportunamente / # requerimientos recibidos) * 100</t>
  </si>
  <si>
    <t xml:space="preserve">Participar en eventos nacionales e internacionales para visibilizar la Facultad de Ciencias de la Salud </t>
  </si>
  <si>
    <t xml:space="preserve">Eventos a los que se ha asistido </t>
  </si>
  <si>
    <t>(#Número de eventos a los que se asiste/#Número de eventos a los que se planea asistir)*100</t>
  </si>
  <si>
    <t>La Decana de la FCS participó como conferenciaba en el encuentro de egresados de la Universidad Manuela Beltrán con la conferencia "Desafíos del Talento Humano en Salud con enfoque en APS" en el mes de septiembre de 2024.</t>
  </si>
  <si>
    <t xml:space="preserve">Estructurar la normativa que se adapte a los requerimientos del programa de enfermería y de la Facultad, para su desarrollo y funcionamiento. </t>
  </si>
  <si>
    <t>Normatividad actualizada o creada</t>
  </si>
  <si>
    <t>(Normatividad actualizada o creada aprobada/Normatividad identificada para creación o actualización)*100</t>
  </si>
  <si>
    <t>Se cuenta con la propuesta de: 1. Medidas transitorias relacionadas con la flexibilidad curricular, el sistema de créditos académicos y otras disposiciones para los proyectos curriculares de pregrado de la Facultad de Ciencias de la Salud. 2. Reglamento de praccas formavas de la Facultad de Ciencias de la Salud. En espera de revisión para continuar el trámite pertinente.</t>
  </si>
  <si>
    <t>Favorecer los indicadores de área por estudiante para el desarrollo de la actividad curricular.</t>
  </si>
  <si>
    <t>Realizar aportes a la formulación y gestión del proyecto del Centro de Simulación, con el acompañamiento de Infraestructura Física y Comité Institucional de laboratorios.</t>
  </si>
  <si>
    <t>Aportes a la formulación del proyecto de inversión "Centro de Simulación"</t>
  </si>
  <si>
    <t>Documento de aportes a la formulación del proyecto de inversión "Centro de Simulación"</t>
  </si>
  <si>
    <t>Se avanzó en los aportes a la formulación y gestión del Centro de Simulación para los programas de la Facultad de Ciencias de la Salud.</t>
  </si>
  <si>
    <t>Se presentan desafíos en relación con la consecución de espacios físicos existentes para la ubicación del Centro de Simulación de la FCS en el corto plazo, en la perspectiva de lograr su adquisición según lo previsto.</t>
  </si>
  <si>
    <t>Se avanzó en la formulación y gestión de las necesidades de inversión en cuanto a equipos e insumos de laboratorios, tal como se reportó en la actividad No. 7, lo cual se solicitó para que quedar incorporado en el proyecto de inversión de laboratorios. Aunque la Vicerrectoría Académica solicitó que se creara un proyecto de inversión propio para la Facultad, eso no ha sucedido. No se presentan avances en procesos contractuales.</t>
  </si>
  <si>
    <t>Se realizó la proyección de información de requerimientos para el "Centro de Simulación"</t>
  </si>
  <si>
    <t>Aportes a la gestión del proyecto de inversión "Centro de Simulación"</t>
  </si>
  <si>
    <t>Documento de aportes a la gestión del proyecto de inversión "Centro de Simulación"</t>
  </si>
  <si>
    <t>Liderar en conjunto con la Oficina Asesora de Planeación, la formulación y presentación del Plan Estratégico de Desarrollo de la Facultad de Ciencias de la Salud con proyección a 10 años, de conformidad con la metodología definida</t>
  </si>
  <si>
    <t>Nivel de avance en la formulación del Plan de Desarrollo de la Facultad de Ciencias de la Salud</t>
  </si>
  <si>
    <t>(etapas desarrolladas/etapas definidas)*100
* De acuerdo con la hoja de ruta establecida</t>
  </si>
  <si>
    <t>Se avanzó en la formulación del Plan Estratégico de Desarrollo de la Facultad de Ciencias de la Salud 2024-2034, en sus 4 primeras etapas, las cuales son: 1) Identificar, describir y analizar los Grupos de Interés o Partes Interesadas de la FCS 2) Realizar el análisis interno y externo 3) Identificar los objetivos y metas del Plan Estratégico a partir de la alineación con la misión, visión y valores de la UDFJC- PDE 2030 y Plan indicativo 2025.  4) Diseñar las estrategias de la FCS en un horizonte de 10 años, en consonancia con el proyecto PITEAS.  Como parte del ejercicio metodológico desarrollado, el equipo de la FCS, sostuvo reuniones internas para la estructuración del trabajo desarrollado y con la Oficina Asesora de Planeación en términos de los aspectos metodológicos que implican este tipo de ejercicios.  Como escenario institucional se tuvo sesión de Comité Institucional de Ciencias de la Salud en el cual el Sr. Rector conoció los avances y brindó directrices para fortalecer el Plan.</t>
  </si>
  <si>
    <t>Algunas dificultades encontradas fueron aquellas relacionadas con el diligenciamiento de los instrumentos del diagnóstico FODA, dado que los actores identificados no siempre tenían la disponibilidad de tiempo para realizar el ejercicio.</t>
  </si>
  <si>
    <t xml:space="preserve">Se finalizan todas las etapas para la construcción del Plan Estratégico de la FCS 2024-2034, es decir las etapas: 5) Recursos Financieros del Plan Estratégico de la FCS a 10 años.  6) Ejecución del Plan Estratégico de la FCS a través de planes de acción anuales 7) Indicadores del Plan 8) Seguimiento, Control y Actualización </t>
  </si>
  <si>
    <t>Actividad cumplida en el 1er semestre de 2024.</t>
  </si>
  <si>
    <t>Desarrollar los componentes curriculares para el funcionamiento de la Facultad de Ciencias de la Salud.</t>
  </si>
  <si>
    <t>Avance en el desarrollo de los componentes curriculares</t>
  </si>
  <si>
    <t>(# actividades finalizadas / # actividades establecidas) * 100</t>
  </si>
  <si>
    <t>Se tiene previsto adelantar acciones relacionadas con el desarrollo de componentes curriculares para el 2o. trimestre del año.</t>
  </si>
  <si>
    <t>Se avanzó en el desarrollo de los componentes curriculares para el funcionamiento de la Facultad de Ciencias de la Salud, tales como Proyecto educativo de Facultad.</t>
  </si>
  <si>
    <t>Actividad desarrollada en el 1er semestre de 2024.</t>
  </si>
  <si>
    <t xml:space="preserve"> FACULTAD DE CIENCIAS MATEMATICAS Y NATURALES</t>
  </si>
  <si>
    <t>Para la vigencia 2024, la Facultad de Ciencias Matemáticas y Naturales, estructuró su Plan de Acción a través de 10 actividades generales y 23 metas e indicadores. En el presente informe se consolidan los avances cuantitativos reportados por la Unidad durante el 3 trimestre. De acuerdo con los resultados, el nivel de avance del Plan de Acción de la dependencia es del 73%. En ese sentido, desde la Oficina Asesora de Planeación se establece la siguiente recomendación:
Las actividades 1, 7 y 9 no presentan avances significativos. Se recomienda realizar acciones de manera que se garantice el cumplimiento de las metas establecidas para la vigencia.</t>
  </si>
  <si>
    <t>Cumplimiento General Plan de Acción 2024 - FACULTAD DE CIENCIAS MATEMATICAS Y NATURALES</t>
  </si>
  <si>
    <t>Promover el fortalecimiento curricular en la facultad</t>
  </si>
  <si>
    <t>Documento con aportes al proyecto de acuerdo de flexibilidad curricular v. 2023</t>
  </si>
  <si>
    <t>(Etapas ejecutadas/Etapas establecidas)*100.
Nota: de acuerdo con la res. 088 se consideraron 4 etapas</t>
  </si>
  <si>
    <t xml:space="preserve">PRIMER INDICATIVO: 
Con referente al seguimiento de la “Hoja de Ruta” contemplada en la resolución 088 del 2023, la FCMN señala el cumplimiento de la primera fase Preparatoria, en donde se realizó lo siguiente:
1.	Conformación de Comité de Comité de Currículo y Calidad Facultad de Ciencias Matemáticas y Naturales. El día 12 de febrero del 2024 solicitó vía correo electrónico la designación de los representantes al comité de currículo por cada programa de la Facultad, el cual quedó constituido de la siguiente manera:
Programa Académico	Rol / Cargo	                                                                                    Nombre
                                       Comité de Currículo y Calidad FCMN	Coordinador - asistente  Wilson Gordillo Thiriat-Camilo Silva
Biología	                       Coordinador                                                                             	Abelardo Rodríguez
	                               Representante ante el Comité                                                  	Freddy Rodríguez
Química	                       Coordinador                                                                             	Marisol Ocampo
	                               Representante ante el Comité                                                 	Oscar Gerena
Matemáticas	               Coordinador	                                                                                Luis Alejandro Masmela Caita
	                               Representante ante el Comité	                                                        Arturo Sanjuan
Física	                      Coordinador	                                                                               Miguel José Espitia
	                              Representante ante el Comité	                                                       Nelson Forero
2.	El día 21 de febrero se desarrolló la capacitación al Comité de currículo donde se habla de los principales elementos de la propuesta de acuerdo y demás insumos que se consideren pertinentes.
3.	El 22 de febrero, el comité de currículo encabezado por el coordinador Wilson Gordillo socializo ante el Consejo de Facultad la Resolución 088 mencionando que el trabajo sobre flexibilidad viene desde el año pasado y aunque hay que ajustar las mallas curriculares en cuanto a los espacios obligatorios (del componente básico y del profesional) y complementarios (formación socio humanística) no es posible atender las fechas propuestas en la hoja de ruta enviada por la vicerrectoría académica. Informa que se realizará la capacitación para definir las fechas y así establecer la metodología de trabajo de la resolución 088 en la Facultad. 
SEGUNDO INDICATIVO.
El 19 de febrero se reporta a la vicerrectoría Administrativa el interés por parte de la Facultad la participación y trabajo de la proyección de dos (2) proyectos los cuales son 1. Estadística y 2. Profesionales Analítica de Datos. Y se informa de igualmente la ampliación de cobertura para ofrecer el multicampos, en donde se ha realizado programación de visitas en las sedes de la Universidad como la Tecnológica y Bosa para a llegar acuerdos.
El 23 de febrero junto con el señor decano de la FCMN y los coordinadores de física, química y biología, se dirigieron a la visitar, conocer y dialogar con el decano de la Facultad de a Tecnológica para  tener una mejor visión de la ampliación de cobertura de los programas de la FCMN
</t>
  </si>
  <si>
    <t>No se presente difultades en este primer trimestre</t>
  </si>
  <si>
    <t xml:space="preserve">PRIMER INDICATIVO. En el Consejo de Facultad en sesión ordinaria realizada el 09 de mayo, acta No.008, se abordo el tema relacionado con la presentación del documento de análisis del Proyecto por el cual se reglamentan los ejes de internacionalización del currículo, plurilingüismo y múltiple titulación y otros según lo establecido en la resolución 088 de 2023, realizada por el coordinador del comité de currículo y calidad de la Facultad llegando de manera unánime a las siguientes conclusiones:
La FCMN ha venido trabajando el tema desde el año anterior de acuerdo con las orientaciones dadas por la Vicerrectoría Académica y el Consejo Académico, dando respuesta en documento consolidado y remitido a su despacho a las PREGUNTAS EN EL MARCO DE LAS MOTIVACIONES DE LA FLEXIBILIDAD CURRICULAR, el cual condensa la apreciación de cada uno de los programas sobre el tema. SECACMN-RD-236-2023.
Así las cosas, la FCMN considera no viable la aplicación de la Resolución 088 del 19 de diciembre de 2023 del Consejo Académico “Por la cual se adopta una hoja de ruta para la Reforma Curricular al interior de la Universidad Distrital Francisco José de Caldas”, teniendo en cuenta que se mantiene la posición expresada mediante el oficio SECACMN-RD-297-2023 del 17 de noviembre y remitida al Consejo Académico.
SEGUNDO INDICATIVO.
El 17 de abril, la decanatura envía mediante oficio 0178 la presentación ante la Vicerrectoría Académica de manera formal el progreso de cuatro (4) programas en desarrollo, los cuales son:
1.Estadística. En desarrollo el Capítulo 3 Contenidos Curriculares (Plan de Estudios)
2.Geociencias. En desarrollo el Capítulo 2 Justificación
3.Estadística Aplicada y Ciencias de Datos. Propuesta Borrador del Documento Maestro para solicitud de Registro Calificado con las 9 condiciones
4.Biodiversidad. Propuesta Borrador del Documento Maestro para solicitud de Registro Calificado con 9 condiciones
Se realiza presentación ante sesión del Consejo Académico el cual se llevo acabo el 23 de abril de 2024, donde el señor decano realizo su presentación.
 </t>
  </si>
  <si>
    <t>Indicativo1 no viable, según decisión del Consejo de Facultad.</t>
  </si>
  <si>
    <t>Se informa que para este trimestre , no se presento avance alguno.</t>
  </si>
  <si>
    <t xml:space="preserve"> Meta Estratégica 3</t>
  </si>
  <si>
    <t>Lineamiento de acción 5.6</t>
  </si>
  <si>
    <t>Estudio elaborado de oferta académica de facultad</t>
  </si>
  <si>
    <t xml:space="preserve"> (Actividades ejecutadas/actividades programadas)*100
</t>
  </si>
  <si>
    <t>Lineamiento de acción 2.3</t>
  </si>
  <si>
    <t>Promover el aseguramiento a la calidad</t>
  </si>
  <si>
    <t xml:space="preserve">PRIMER INDICATIVO.
Una vez realizada la visita de los Pares Académicos al programa de Matemáticas, el 27 de marzo informan el cambio en el estado del proceso de renovación de la Acreditación en Alta Calidad del programa académico de "Matemáticas", el cual se registra en: PARA COMENTARIOS DEL RECTOR. donde en su momento indican que para visibilizar el informe presentado por los pares se requeriría diligenciar el formato de evaluación del equipo de pares académicos del Consejo Nacional de Acreditación que adelantó la visita al programa Académico.( Se adjunta pantallazo de cambio de estado). El comité de Currículo y Calidad de la Facultad junto con el apoyo del programa académico de Matemática realizan el diligenciamiento de formato y el informe definitivo del CNA, quedando así en la espera de la expedición de la resolución.  
SEGUNDO INDICATIVO
El comité de currículo y calidad junto con el apoyo de los programas, se encuentran en el proceso de modificación a los registros calificados en cuanto a la malla curricular, el cual una vez se encuentre aprobados se procede con el proceso de renovación, este se debe tener en cuenta los cuadros maestros y la autoevaluación de los mismo. (se adjunta 3 documentos en borrador) ,estos documentos se encuentran en fase de observaciones y aun no se han radicado ante la vicerrectoría académica.
TERCER INDICATIVO.
Con el fin de alinearse a la cultura de la autoevaluación de la Universidad Distrital Francisco José de Caldas y con el fin de identificar los principales logros y las oportunidades de mejoramiento que podrían potenciar el perfil profesional de los futuros egresados de nuestros 3 programas, cada uno de estos llevó a cabo el proceso de autoevaluación interna, logrando asi visualizar el estado actual de los mismos.
Este proceso fue llevado a cabo por el Comité de Autoevaluación de cada programa y con el apoyo del Comite de Currículo y Calidad de la FCMN. Dicho Comité determinó la estrategia de trabajo, de conformidad con los lineamientos del Consejo Nacional de Acreditación, la forma en que se efectuaría la recolección de la información necesaria y la posterior revisión y análisis de la información documental y de percepción de los distintos grupos focales. Finalmente, este informe de autoevaluación compila los principales desarrollos de cada programa, teniendo en cuenta la previa ponderación de cada uno de los factores con sus características y soportes documentales; además, al final de cada uno de los factores, se presentan los planes de acción para el mejoramiento de los programas.  </t>
  </si>
  <si>
    <t xml:space="preserve">AVANCE TERCER INDICATIVO.
Los proyectos curriculares presentaron ante el comité el avance del documentó de Autoevaluación ya pasaron la etapa de socialización ante los comités curriculares de cada proyecto, toda vez que se presentaron observaciones. El unico que  ha la fecah tuvo correccion y aprobacion fueron los del programa de Biologia y se encuentran en la espera de Quimica y Fisica, para ser socializados ante el consejo de Facultad y porsterior a la      Vicerrectoría académica según cronograma acordado en el comité.  Los planes de mejoramiento se estructuran a partir de la revisión del primer documento de autoevaluación que están desarrollando los proyectos curriculares, y según cronograma se ha acordado ante el comité el primer avance de del plan será entregado al comité en la primera semana del mes de agosto. Los cuadros maestros se encuentran en actualización y se acordó la entrega a fin de cada semestre de dichos cuadros, los cuales alimentarán la documentación requerida y servirán de soporte a la hora de desarrollar los Registros Calificados. 
</t>
  </si>
  <si>
    <t>Se realizan observaciones y solo el programa de Biologia lo ha realizado esto dificulta cumplir con los tiempos, en espera de las respuesta de Quimica y Fisica para realizar la etapa de Socializacion.</t>
  </si>
  <si>
    <t xml:space="preserve">Para los dos primeras metas fueron cumplidas.
SEGUNDO INDICATIVO. 
Promover el aseguramiento a la calidad 
Las modificaciones al Registro Calificado son ajustes, cambios o actualizaciones que hace el Proyecto Curricular a cualquier componente de su propuesta formativa como resultado de un ejercicio de autoevaluación y reflexión. Estos cambios se reflejan en condiciones de calidad de programa definidas por el Decreto N°1330 de 25 de julio de 2019 y reglamentadas por la Resolución N°021795 de 19 de noviembre de 2020, las cuales se clasifican en: 
A.	Modificaciones sustanciales: aquellas que impactan de forma significativa las condiciones de calidad de un Proyecto Curricular al integrar o cambiar aspectos fundamentales de estas, de tal manera que su implementación requiere aprobación expresa por parte del Ministerio de Educación Nacional mediante un acto administrativo.  
B.	Modificaciones no sustanciales: aquellas que no derivan en cambios o transformaciones significativas a las condiciones de calidad, manteniendo los aspectos fundamentales de cada una de las condiciones. Por su naturaleza deben ser informadas al Ministerio de Educación Nacional sin que se requiera aprobación expresa de dicha instancia para su implementación por parte de los Proyectos Curriculares. 
En este sentido el Comité de Currículo y Calidad de la Facultad desarrollo las observaciones a los documentos de “modificación al Registro Calificado” para los programas curriculares de Física, Química y Biología. 
Programa curricular   	Documento modificación al RC 
Física   	                                        70%  
Química   	                                70%  
Biología   	                                 70%  
Matemáticas  	                                  30% 
En el contexto del proceso de modificación del registro calificado, el Comité de Currículo y Calidad, con el acompañamiento de la Vicerrectoría Académica, llevó a cabo una serie de talleres sobre los Propósitos de Formación. Estos talleres fueron presentados como una herramienta clave para apoyar y fortalecer la elaboración de los documentos que actualmente se encuentran en desarrollo, brindando orientación en la alineación de los propósitos académicos con los requerimientos del proceso de renovación.
Programa curricular   	Autoevaluación   
Física   	                           29 de agosto
Química   	                   Pendiente a realizar   
Biología   	                   6 de agosto
TERCER INDICATIVO.
En el marco del proceso de Autoevaluación de los programas académicos de Física, Química y Biología, se realizaron una serie de reuniones de trabajo con los equipos encargados de cada uno de estos programas. Durante estas sesiones, se discutieron y desarrollaron los contenidos del documento de Autoevaluación, tomando en consideración las observaciones y recomendaciones previamente emitidas por el Comité de Currículo y Calidad. En dichas reuniones, se acordaron fechas específicas para la entrega de las versiones ajustadas del documento, con el objetivo de garantizar un proceso riguroso y acorde a los lineamientos institucionales.
Programa curricular    	Autoevaluación   
Física   	                         15 de septiembre
Química   	                 11 de octubre  
Biología   	                 27 de septiembre  
Capacitación Plan de Mejoramiento desarrollada el día 14 de agosto en el comité de la Facultad, se trato del Desarrollo y análisis a la formulación del Plan de Mejoramiento de los programas académicos de la Facultad . El programa académico de Física, en cumplimiento con lo pactado, presentó formalmente su documento de Autoevaluación el día 27 de septiembre ante el Comité de Currículo para su revisión y análisis final. Por su parte, se está a la espera de la entrega de la información correspondiente por parte de los programas académicos de Química y Biología, quienes continúan ajustando sus respectivos documentos con base en las observaciones realizadas durante las sesiones previas
Programa curricular   	Autoevaluación   	Planes de mejoramiento  	Cuadros maestros  
Física                       	90%  	                  40%                                         	50%  
Química   	                80%  	                  40%  	                                        50%  
Biología   	                80%  	                  40%  	                                        50%  
Matemáticas  	                N/A  	                  100%  	                                         50%  
</t>
  </si>
  <si>
    <t xml:space="preserve">(Documentos y conceptos elaborados/Documentos y conceptos solicitados)*100
</t>
  </si>
  <si>
    <t>Aumentar la cobertura en los programas de pregrado de la Universidad</t>
  </si>
  <si>
    <t>Ampliación cupos Programas de pregrado</t>
  </si>
  <si>
    <t>Σcupos nuevos en otras facultades para los programas de la FCMN</t>
  </si>
  <si>
    <t>PRIMER INDICATIVO.
En este primer trimestre el señor decano de la FCMN y los coordinadores de física, química y biología, se dirigieron a la visitar, conocer y dialogar con el decano de la Facultad de a Tecnológica para tener una mejor visión de la ampliación de cobertura de los programas de la FCMN.
TERCER INDICATIVO.
lA fcmn El 19 de febrero se reporta a la vicerrectoría Administrativa el interés por parte de la Facultad la participación y trabajo de la proyección de dos (2) proyectos los cuales son 1. Estadística y 2. Profesionales Analítica de Datos. Y se informa de igualmente la ampliación de cobertura para ofrecer el multicampos, en donde se ha realizado programación de visitas en las sedes de la Universidad como la Tecnológica y Bosa para a llegar acuerdos.</t>
  </si>
  <si>
    <t>n/a</t>
  </si>
  <si>
    <t xml:space="preserve">PRIMER INDICATIVO - AMPLIACION DE COBERTURA.
Por parte de la vicerrectoria academica, el 21 de mayo se notifica a la facultad la distribucion de la ampliacion de cobertura para la FCMN, donde indica que segun los compromisos en el marco del Plan Nacional de Desarrollo, se establecio incorporar 60 estudiantes adicionales para la admision 2024-III, unicamente para los programas que presentan mayor demanda el cual fue para los programas Biologia 30 estudiantes y para el programa de Química 30 estudiantes.
SEGUNDO INDICATIVO.
Desde el Comite de curriculo y calidad, han venido realizando ajustes y actualizaciones que hace los proyectos a cualquier componente de sus propuesta formativa el cual surge del resultado de  la Autoevaluacion y reflexion.Estos cambios se reflejan en condiciones de calidad de programa definidas por el Decreto N°1330 de 25 de julio de 2019 y reglamentadas por la Resolución N°021795 de 19 de noviembre de 2020, las cuales se clasifican en:
A. Modificaciones sustanciales: aquellas que impactan de forma significativa las condiciones de calidad de un Proyecto Curricular al integrar o cambiar aspectos fundamentales de estas, de tal manera que su implementación requiere aprobación expresa por parte del Ministerio de Educación Nacional mediante un acto administrativo. 
B. Modificaciones no sustanciales: aquellas que no derivan en cambios o transformaciones significativas a las condiciones de calidad, manteniendo los aspectos fundamentales de cada una de las condiciones. Por su naturaleza deben ser informadas al Ministerio de Educación Nacional sin que se requiera aprobación expresa de dicha instancia para su implementación por parte de los Proyectos Curriculares. Asi las cosas, el Comité de Currículo y Calidad de la Facultad desarrollo las observaciones a los documentos de “modificación al Registro Calificado” para los programas curriculares de Física, Química y Biología, llevando asi un 60% del docuemto modificado para los tres programas. 
Por otra parte, la vicerrectoria presente aspectos y un concepto de la modificaciones presentados a ellos tanto el 23 de noviembre del 2023 como lo remitimo el 29 de febrero del 2024.
TERCER INDICATIVO
El 17 de abril del presente año, la FCMN, se envia a la Vicerrectoria Academica documentos del avance realizado con respecto a la creacion de nuevos programas asi:
1. Estadistica (pregrado). En desarrollo el Capítulo 3 Contenidos Curriculares (Plan de Estudios)
2.Geociencias (pregrado). En desarrollo el Capítulo 2 Justificación
3.Estadística Aplicada y Ciencias de Datos (Maestria). Propuesta Borrador del Documento Maestro para solicitud de Registro Calificado con las 9 condiciones.
4.Biodiversidad (Maestría).Propuesta Borrador del Documento Maestro para solicitud de Registro Calificado con 9 condiciones.
</t>
  </si>
  <si>
    <t>Compromiso para cumplimiento de respuesta oportuna de las observaciones por parte de algunos programas academicos.</t>
  </si>
  <si>
    <t>Los dos primeros indicadores ya fueron cumplidos</t>
  </si>
  <si>
    <t>Documentos para la modificación de registros</t>
  </si>
  <si>
    <t>Portafolio de servicios elaborado</t>
  </si>
  <si>
    <t xml:space="preserve">(Actividades ejecutadas/actividades programadas)*100
</t>
  </si>
  <si>
    <t xml:space="preserve">SEGUNDO INDICATIVO.
Para la visibilización de la Unidad en la Facultad y la gestión de su función en la Facultad, sean venido adelantando para este trimestre la siguiente actividad: 
1.	Establecimiento de alianzas estratégicas con entidades externas del orden estatal y del sector productivo para la suscripción de convenios, los cuales se encuentra dos (2) en proceso de suscripción que son: Fundación Universitaria Agraria de Colombia – UNIAGRARIA y Empresa de Acueducto y Alcantarillado de Bogotá EAAB-ESP., y tres (3) en propuesta de suscripción. Que son: Ecoasisthir; Andoke /Mariposario y Fedepalma/Cenipalma.
TERCER INDICATIVO
Se Apoya y fomenta la elaboración de proyectos de extensión dirigidos a la comunidad en general. Donde encontramos un (1) diplomado en Manejo profesional de drones para captura e interpretación de imágenes multiespectrales el cual se encuentra en ejecución actualmente, una (1) propuesta de diplomado en habilidades blandas y en discusión curso de actualización en técnicas cromatográficas para docentes de ciencias – química.
</t>
  </si>
  <si>
    <t xml:space="preserve">PRIMER INDICATIVO.
La unidad de extension se encuentra en la elaboración del Portafolio de Servicios de la Facultad, con las siguientes atividades:
1.Definición y descripción de servicios.Enumerar y describir los servicios a ofrecer en el portafolio
2.Recopilación de muestras de trabajo de la Oficina de Extensión IDEXUD y Unidades de Extensión. Recopilación de ejemplos de los portafolios de servicios ya realizados.
3.Selección de proyectos destacados realizados por la Universidad y la Facultad.Seleccionar los proyectos para incluir en el portafolio obtenidos del SIEXUD. (Ver anexo 1)
4.Diseño y formato.Diseño del formato y diseño visual del portafolio.Preparación de una versión digital y una física del portafolio.
Teniendo en cuenta las actividades realizadas, podemos señalar que se lleva un progreso del 25%.
SEGUNDO INDICATIVO
La Unidad de Extension de la FCMN, en periodos pasado habian reportado dos (2) convenios pendientes en suscripcion que eran Fundación Universitaria Agraria de Colombia – UNIAGRARIA y Empresa de Acueducto y Alcantarillado de Bogotá EAAB-ESP, Los cuales aun continua pendiente el de UNIAGRARIA y se detuvo el del EAAB-ESP. 
Por otra parte, se logro la suscripcion de la alianza del convenio ECOASISTHIR realizado el 20 de abril de 2024. y se generan otros convenios en estado propuesta de suscripcion, como : 
1. Dirección de Altos Estudios de la Fiscalía General de la Nación.Convenio de Cooperación Académica
2.Universidad Antonio Nariño -UAN.Convenio Marco de Cooperación
3.Asociación Colombiana Semillas para la Vida. Convenio específico
TERCER INDICATIVO.
La Unidad de Extension de la FCMN, presenta las siguientes adelantos:
1.Diplomado en Manejo profesional de drones para captura e interpretación de imágenes multiespectrales. Terminado
2.Diplomado en habilidades blandas. En proceso de Inscripciones. 
3. Curso de Emprendimiento de Innovación en la Industria. En propuesta detenida, toda vez que se encuentran en ajustes y retroalimentacion con las personas encargadas.
</t>
  </si>
  <si>
    <t>Algunas de las propuestas de suscripción de convenios que se encontraban en diálogo han sido detenidas debido a la falta de comunicación de las entidades, concluyendo así, el proceso de suscripción.</t>
  </si>
  <si>
    <t xml:space="preserve">PRIMER INDICADOR.
Para la elaboración del Portafolio de Servicios se tuvieron en cuenta las subtareas indicadas en la Tabla 11, teniendo en cuenta lo planteado en el plan de acción de la Unidad y la Facultad, con el compromiso de realizar las actividades de extensión y proyección social que lleva un progreso de alrededor del 75% .Cabe aclarar que la documentación e información recopilada será remitida ante la Oficina de Extensión con el fin de elaborar la pieza publicitaria del portafolio de servicios.
SEGUNDO INDICATIVO
Se establecieron alianzas estratégicas con entidades externas del orden estatal y del sector productivo para la suscripción de convenios. Así, en la Tabla 2, se muestra el estado de estos.
TERCER INDICATIVO.
Se presenta el estado de los proyectos de educacion  segun tabla 3. Se aclara que para el Diplomado Pilo UAS RAC en el mes de septiembre abrió inscripciones, se realizaron las piezas publicitarias, como banner: Ilustración 1 y brochure (ver Anexo No. 1).
</t>
  </si>
  <si>
    <t>SEGUNDO INDICATIVO.
Algunas de las propuestas de suscripción de convenios que se encontraban en diálogo han sido detenidas debido a la falta de comunicación de las entidades, concluyendo así, el proceso de suscripción</t>
  </si>
  <si>
    <t> Meta Estratégica 7</t>
  </si>
  <si>
    <t>Promoción de encuentros y articulación con el sector productivo a fin de responder a sus demandas y generar sinergia en la difusión y apropiación del conocimiento.</t>
  </si>
  <si>
    <t>Cursos de educación no formal</t>
  </si>
  <si>
    <t>∑cursos ofertados</t>
  </si>
  <si>
    <t xml:space="preserve">Trámite de las solicitudes administrativas </t>
  </si>
  <si>
    <t>La FCMN cuenta con el enlace juridico quien ha manejo cada derecho de peticion, queja o solicitud, teniendo asi 3 petición externas y 5 petición internas, las cules se le ha dado respuesta de forma oportuna.</t>
  </si>
  <si>
    <t>Interpretacion en la norma que dificulta una solucion o respuesta.</t>
  </si>
  <si>
    <t>La FCMN cuenta con el enlace juridico quien ha manejo cada derecho de peticion, queja o solicitud, teniendo asiUNA (1) petición externas y VEINTIUN (21) petición internas, las cules se le ha dado respuesta de forma oportuna.</t>
  </si>
  <si>
    <t xml:space="preserve">La FCMN cuenta con el enlace juridico quien ha manejo cada derecho de peticion, queja o solicitud, teniendo asi DOS (2) petición externas y DIECISIETE(17) petición internas, las cules se le ha dado respuesta de forma oportuna.
</t>
  </si>
  <si>
    <t> Meta Estratégica 24</t>
  </si>
  <si>
    <t>Fortalecer las estrategias institucionales académicas y administrativas en conjunto con los proyectos curriculares para mejorar la tasa de graduación oportuna (PMI)
Nota: La tasa global de graduación acumulada para el semestre 11 es de 10,55% y el semestre 13 de 20,07% frente a la media   nacional   que   es   de   24,73%   y   33,77% respectivamente (res 023653 MEN 10 DIC 2021).</t>
  </si>
  <si>
    <t>Estos indicativos se desarrollan en el trascurso del semestre el cual se puede consolidar y visualiza a partir del mes de abril.</t>
  </si>
  <si>
    <t>N/A.</t>
  </si>
  <si>
    <t>PRIMER INDICATIVO
Los programas academicos de la FCMN, se encuentran en la implementacion de las consejerias segun lo señalado en la GUIA "para el docente Consejero de la Universidad Distrital" con las siguientes actividades:
1.Organización de las Consejerías Académicas:
A. Reto: Coordinar las sesiones de consejería académica para todos los estudiantes, especialmente aquellos con necesidades especiales.
B.Acciones: Programar las consejerías académicas para la semana anterior al inicio de clases, asegurando que todos los estudiantes reciban orientación personalizada. Capacitar a los consejeros académicos para identificar y abordar las necesidades individuales de los estudiantes.
2.Realización de consejerías periódicas para identificar situaciones de riesgo de permanencia de estudiantes mediante uso del formato de seguimiento.
SEGUNDO INDICATIVO.
La FCMN actualmente solo tenemos el programa de matematicas que son los que cuentan con egresados, toda vez que los programas de Fisica, Quimica y Biologia este semestre 2024-III estan llegando a su ultimos niveles. Dentro de las acciones realizadas por el programa de Matemáticas a realizado reuniones iniciales con los estudiantes inscritos en "Trabajo de Grado 1" para dar a conocer la reglamentación para las diferentes modalidades para realizar su trabajo de grado, los criterios de evaluación y las fechas sobre las cuales se programa este proceso.
TERCER INDICATIVO
Los programas Academicos de la FCMN, reportaron sus informes el 18 de junio en donde indican ¿Cuál es el número de estudiantes que han desertado o abandonado sus estudios en este periodo 2024-I y cuántos cursos han experimentado una disminución en el número de estudiantes debido a la deserción? (ver anexos).</t>
  </si>
  <si>
    <t xml:space="preserve">La asistencia de los estudiantes ante sus maestros consejeros. </t>
  </si>
  <si>
    <t>El trimestre pasado se reportaron y se llego al 100%</t>
  </si>
  <si>
    <t>Campañas sobre modalidades de grado realizadas para estudiantes de últimos semestres</t>
  </si>
  <si>
    <t xml:space="preserve">∑Campañas de divulgación de modalidades de grado realizadas </t>
  </si>
  <si>
    <t>Promover la investigación, creación e innovación y responsabilidad empresarial.</t>
  </si>
  <si>
    <t>Propuesta de política de investigación formulada</t>
  </si>
  <si>
    <t>(fases ejecutadas/fases establecidas)*100
Las siguientes fases para la proyección de políticas: 
- Definir el cronograma 
- Definir el plan Maestro de investigación
- Definir las Líneas de Investigación
- Definir la propuesta de la política.</t>
  </si>
  <si>
    <t>PRIMER INDICATIVO.
La unidad de Investigacion de la FCMN, junto con los representantes de los programas academicos, se encuentran en la construccion y definicion de conceptos  claves para la elaboracion del cronoma, como primer paso. De esta forma se podra avanzar con la definicion de las areas y lineas de investigacion, asi como del documento plan Maestro de Investigacion.</t>
  </si>
  <si>
    <t>Se ha presentado dificultad en la difinicion de las areas y lineas, dado que no existe una politica actualizada institucional de investigacion.</t>
  </si>
  <si>
    <t xml:space="preserve">PRIMER INDICATIVO.
La unidad de Investigación de la FCMN, el 24 de abril del presente año, realiza reunión con la comisión de trabajo de investigación, en donde se plantea el 
generar un plan de trabajo para la construcción de los documento, teniendo una “buena base” para la reconstrucción del mismo. 
Se construye el primer informe de la Areas y Líneas de Investigación, donde se visualiza el panorama general del estado actual de la investigación científica en Colombia y el estado de las Areas de Investigación así como sus Líneas.
SEGUNDO INDICATIVO.
Es importante aclarar que la FCMN y la Unidad de investigación, se rige por el acuerdo 01 de febrero 07 de 2023 en donde indica: "“Por el cual se realiza una fe de erratas-corrección error formal- al Acuerdo N° 01 de abril 30 de 2021 del Consejo Académico, que establece el procedimiento administrativo para la conformación, funcionamiento y seguimiento de los grupos y semilleros de investigación, investigación-creación e innovación de la Universidad Distrital Francisco José de Caldas” 
</t>
  </si>
  <si>
    <t>N/a</t>
  </si>
  <si>
    <t>No se presenta avance.</t>
  </si>
  <si>
    <t xml:space="preserve">Documento para la creación y/o el fortalecimiento de los Grupos de Investigación y Semilleros de investigación.  </t>
  </si>
  <si>
    <t>(fases ejecutadas/fases establecidas)*100
-Cronograma de actividades
-Definir la estructura del documento y/o propuesta
-Elaboración del documento.
-Divulgación del documento</t>
  </si>
  <si>
    <t xml:space="preserve">Elaborar la propuesta de hoja de ruta para la implementación de las escuelas en la universidad </t>
  </si>
  <si>
    <t>Propuesta hoja de ruta elaborada y socializada</t>
  </si>
  <si>
    <t>(Fases ejecutadas/fases establecidas)*100
Las fases establecidas son las siguientes:
-Elaboración del Cronograma
-Definición de la Estructura del documento.
- Propuesta Hoja de ruta.
-Presentación de la Hoja de Ruta a las instancias competentes.
Nota:  El denominador esta sujeto a la determinación del numero de profesionales que se requieren para e desarrollo del modelo "tres (3)"</t>
  </si>
  <si>
    <t>PRIMER INDICATIVO
Mediante una mesa de trabajo liderado por Decanatura, asesorado por la Secretaría Académica y en acompañamiento con representaciones estudiantes y esta Unidad, se realizaron varias sesiones de trabajo las cuales permitieron consensuar una resolución borrador: "Por la cual se reglamenta la conformación y el funcionamiento de las Escuelas de la Facultad de Ciencias Matemáticas y Naturales", borrador avalado en sesión ordinaria del día 16 de noviembre del 2023 por el Consejo de Facultad. Surtido esta instancia el documento borrador fue radicado y socializado el 13 de febrero del 2024 en la sesión 03 del Consejo Académico. 
Mediante una mesa de trabajo liderado por Decanatura, asesorado por la Secretaría Académica y en acompañamiento con representaciones estudiantes y e esta Unidad, se realizaron varias sesiones de trabajo las cuales permitieron consensuar una resolución borrador: "Por el cual se acoge y se establece la hoja de ruta metodológica para el desarrollo y consolidación de la Facultad de Ciencias Matemáticas y Naturales de la Universidad Distrital Francisco José de Caldas", borrador avalado en sesión ordinaria del día 16 de noviembre del 2023 por el Consejo de Facultad. Surtido esta instancia el documento borrador fue radicado y socializado el 13 de febrero del 2024 en la sesión 03 del Consejo Académico.
SEGUNDO INDICATIVO
La FCMN desde el año 2023 ha venido realizando diferentes actividades como oficios a las diferentes facultades, correos a la oficina asesora de sistemas en donde no se ha tenido una respuesta favorable para lograr la consolidación de la base de datos, en febrero del presente año, se recibe de algunos programas  información llegando formar la primera base de datos de la facultad de Medio Ambiente y Tecnológica..</t>
  </si>
  <si>
    <t>Para lograr el indicativo dos, se presenta resistencia por parte de las Facultades en la entrega oportuna, clara y completa de la información, y en la mayoría no se presenta ninguna respuesta a los correos, oficios o invitaciones a reuniones.</t>
  </si>
  <si>
    <t>PRIMER INDICATIVO
Teniendo como pendiente la actividad general: Elaborar la propuesta de hoja de ruta para la implementación de las escuelas en la universidad.De acuerdo a la resolución borrador: "Por la cual se reglamenta la conformación y el funcionamiento de las Escuelas de la Facultad de Ciencias Matemáticas y Naturales", borrador avalado en sesión ordinaria del día 16 de noviembre del 2023 por el Consejo de Facultad. Surtido esta instancia el documento borrador fue radicado y socializado el 13 de febrero del 2024 en la sesión 03 del Consejo Académico. De acuerdo a las observaciones y sugerencias realizadas por parte de los integrantes del Consejo Académico, se está modificando la resolución para nuevamente radicarla y socializarla ante el Consejo Académico. 
SEGUNDO INDICATIVO.
Atendiendo las dificultades para lograr realizar las actividades para la construccion de la base de datos de los docentes de vinculacion especial en Ciencia Básicas de la Universidad Distrital, y asi lograr desarrollar y definir los procesos de transición, administración, gestión y gerencia de los recursos, la decanatura realizo la primera base de datos el cual ha permitido el analisis y primera mesa de trabajo con la Vicerrectoria Academica para lograr con el proposito de este indicativo. De esta reunion surge se obtiene analisis en documento "Comportamiento de cursos FCMN.</t>
  </si>
  <si>
    <t xml:space="preserve">Primer indicativo cumplido.
Con respecto al segundo indicativo, no se ha tenido mas avance al respecto.
</t>
  </si>
  <si>
    <t>Lineamiento de acción 6.2</t>
  </si>
  <si>
    <t>Avance conformación bases de datos de los docentes de vinculación especial.</t>
  </si>
  <si>
    <t>Σde bases de Datos de docentes VINES x Facultad
Nota. Las actividades programadas corresponden a las 4 actividades especificas de esta actividad</t>
  </si>
  <si>
    <t>Socializar proceso de transversalidad de las Ciencias Básicas entre las diferentes Facultades</t>
  </si>
  <si>
    <t xml:space="preserve">Mesa de trabajo conformada con delegados de diferentes facultades </t>
  </si>
  <si>
    <t>ΣMesas de trabajo conformadas</t>
  </si>
  <si>
    <t xml:space="preserve">PRIMER INDICATIVO.
La FCMN ha realizado la conformación de delegados de cada programa académico con conocimiento en las aéreas comunes y transversales de la FCMN. el cual ha tenido como resultado un análisis (documento). Para este trimestre se han realizado tres (3) mesas de trabajo con los delegados y el comité de currículo. De ese análisis sale el acuerdo de facultad de aéreas comunes y transversales. El cual será socializado para la facultad.
</t>
  </si>
  <si>
    <t>Se realiza mesas de trabajo con docentes de la FCMN, dado que no se ha logrado una reunión con las otras facultades.</t>
  </si>
  <si>
    <t>PRIMER INDICATIVO
Socializar proceso de transversalidad de las Ciencias Básicas FCMN. es de tener presente que la transversalidad académica dentro de una universidad se refiere a la integración y la interconexión de conocimientos, competencias y habilidades a través de diferentes disciplinas y áreas del conocimiento. Este enfoque busca romper con la segmentación tradicional de las materias, promoviendo una educación más holística y multidisciplinaria. A continuación, se detallan algunos aspectos clave de la transversalidad académica:
a. Interdisciplinariedad: Fomenta la colaboración entre distintas disciplinas para abordar problemas y temas complejos desde múltiples perspectivas, enriqueciendo el aprendizaje y la investigación.
b. Competencias Transversales: Desarrolla habilidades y competencias que son aplicables a diversas áreas del conocimiento, como el pensamiento crítico, la resolución de problemas, la comunicación efectiva, la ética profesional, y el trabajo en equipo.
c. Currículo Integrado: Diseña programas de estudio que incorporan contenidos y metodologías de diferentes disciplinas, permitiendo a los estudiantes adquirir una formación más amplia y diversa.
d. Proyectos y Actividades Conjuntas: Promueve la realización de proyectos, investigaciones y actividades académicas que involucren a estudiantes y profesores de diferentes facultades y departamentos, facilitando el intercambio de ideas y conocimientos.
e. Enfoque Holístico en la Educación: Busca formar profesionales con una visión global y comprensiva, capaces de enfrentar los desafíos del mundo actual de manera más efectiva y adaptativa.
En este sentido, el comité de la FCMN, desarrollo y entrego la propuesta de Áreas transversales y Comunes a los miembros de Comité para su análisis pertinente, buscando desarrollar con ello un “Acuerdo de Facultad” para sus áreas transversales.</t>
  </si>
  <si>
    <t>Primer indicativo cumplido.
Con respecto al segundo indicativo no ha tenido avance para este trimestre.</t>
  </si>
  <si>
    <t>Sesiones de socialización  realizadas de la propuesta de la transversalidad en la Universidad</t>
  </si>
  <si>
    <t>Σjornadas de socialización realizadas</t>
  </si>
  <si>
    <t>Diseñar un modelo de gestión de los laboratorios de la Facultad de Ciencias Matemáticas y Naturales que facilite la armonización de la prestación de sus servicios académicos con la programación de las demás facultades.</t>
  </si>
  <si>
    <t>Avance de la construcción del modelos de gestión para los laboratorios de la UD</t>
  </si>
  <si>
    <t>(actividades ejecutadas/actividades programadas)*100
Nota. Las actividades programadas corresponden a las 4 actividades especificas de esta actividad</t>
  </si>
  <si>
    <t xml:space="preserve">PRIMER INDICATIVO.
A raíz de las diferentes reuniones con la Vicerrectoría Académica junto con el  comité de laboratorios de la FCMN, se identifico la necesidad de la construcción del Plan de Gestión de los laboratorios, este comité,  ha realizado dos (2)mesas de trabajos para identificar las necesidades. El 01 de marzo del presente, el comité de laboratorios de la FCMN se reúnen con el fin realizar la entrega del borrador de la propuesta de los requerimientos para contratar una persona para construir el Modelo de Gestión, para el manejo de los laboratorios básicos de la Universidad Distrital Francisco José de Caldas por parte de la Facultad de Ciencias Matemáticas y Naturales. General el modelo de gestión donde se se propone debe contener: conceptualización del modelo de gestión para la prestación de servicios académicos y administrativos, el proyecto de acuerdo en caso de que se requiera, los documentos soporte de la información levantada y sistematizada que constituyen la línea base del proyecto de gestión, la proyección financiera para la ejecución del modelo.
</t>
  </si>
  <si>
    <t xml:space="preserve">PRIMER INDICATIVO.
. Modelo de Gestión para los Laboratorios de Ciencias Básicas del FCMN. En cumplimiento de lo acordado, se proporciono un perfil para la contratación de la persona que se encargará de elaborar el Plan de Gestión para los laboratorios de Ciencias Básicas. Los miembros del Comité de Laboratorios indican que su acción no abarca la elaboración de un plan de trabajo específico para este profesional ni la definición de su supervisión. Por ello, se realizó una solicitud de asesoramiento a la Oficina de Planeación, pero no se obtuvo respuesta. seguidamente atendiendo a la solicitud de la Vicerrectoría Académica se realizan los ajustes y se solicita, la revisión de los perfiles y el modelo de gestión al enlace de contratación de la Facultad, obteniendo respuesta y observaciones a los perfiles.
</t>
  </si>
  <si>
    <t>PRIMRE INDICATIVO.
En este tercer trimestre se adelantaron actividades de levantamiento de inventario asociado a los Laboratorios de Biología, química y física, se tiene levantada la documentación necesaria para solicitud de bajas y de traslado. Esta actividad se encuentra en estado inicial a la espera del informe preliminar por parte de la oficina de Almacén General e Inventario, tenemos la solicitud de poder hacer una mesa de trabajo o una reunión donde retomemos con la nueva jefa los procesos en donde los dejamos y poder cumplir con el plan de mejoramiento.
Adicionalmente, se adelantan actividades de activación y actualización de la página web de los Laboratorios asociada a la página de la Facultad. En este proceso se han ido avanzando en sesiones de capacitación con la Oficina asesora de Tecnologías de la Información.
SEGUNDO INDICATIVO.
la vicerrectoría académica contrató un perfil profesional Yanny Laiyin Taborda Orozco,Contrato No 1625-2024, para el desarrollo de procesos administrativos de gestión, planeación y programación tendientes al levantamiento del modelo de gestión de los laboratorios de ciencias básicas para la Facultad De Ciencias Matemáticas y Naturales, con las siguientes actividades:
1. Elaborar un planindividual de trabajo que permita cumplir con el objeto del contrato,de conformidad con los lineamientos dados por la Oficina Asesora de Planeación.
2. El Contratista deberá presentar las cuentas de cobro e informe de actividades en las fechas determinadas en la circular interna que se expida para tal fin.
3. Realizar el pago oportuno de los aportes al sistema de seguridad social integral en salud, pensión y riesgos profesionales.
4.Realizar censo general de equipos, software y suministros de las Unidades Académicas de Laboratorio de Ciencias Básicas y Naturales en la Facultad de Ciencias
Matemáticas y Naturales.
5. Recopilar información de las diferentes dependencias que tengan a cargo equipos Unidades Académicas de Laboratorio de Ciencias Básicas y Naturales en la Facultad de Ciencias Matemáticas y Naturales asociados al área de prestación de servicio para la docencia.
6. Solicitar información a las diferentes dependencias que tengan a cargo equipos, instrumentos, software y suministros en Unidades Académicas de Laboratorio de Ciencias Básicas y Naturales en la Facultad de Ciencias Matemáticas y Naturales asociados a grupos de investigación.
7. Depurar la base de datos del inventario de los equipos, instrumentos y dispositivos de las Unidades Académicas de Laboratorio de Ciencias Básicas y Naturales en la Facultad de Ciencias Matemáticas y Naturales. 8. Apoyar en el levantamiento del inventario general del equipo humano de apoyo para el manejo, cuidado y mantenimiento de equipos, instrumentos, herramientas de las Unidades Académicas de Laboratorios de Ciencias Básicas y Naturales en la Facultad de Ciencias Matemáticas y Naturales.
9. Realizar las actividades requeridas para la articulación del Plan de Gestión de las Unidades Académicas de Laboratorio de Ciencias Básicas y Naturales en la Facultad
de Ciencias Matemáticas y Naturales.
10. Proponer un modelo de gestión preliminar para las Unidades Académicas de Laboratorios de Ciencias Básicas y Naturales en la Facultad de Ciencias Matemáticas y Naturales
11. Asistir alas reuniones citadas en lo relacionado al Plan de Gestión de las Unidades Académicas de Laboratorio de Ciencias Básicas y Naturales en la Facultad de Ciencias
Matemáticas y Naturales.
12. Todas las actividades que por naturaleza de la vicerrectoría académica se establezca por parte de la supervisión.</t>
  </si>
  <si>
    <t xml:space="preserve">Se requiere de 2 profesionales mas como minimo para llevar a cabo la labor del levantamieto de gestion de laboratorios, pero por situaciones presupuestales no se logra la contratacion de mas personal., hecho que limita e impide lograr cumplir con lo requerido.
</t>
  </si>
  <si>
    <t>Conformación del equipo de trabajo.</t>
  </si>
  <si>
    <t>(Profesionales contratados/Profesionales requeridos)*100
Nota:  El denominador esta sujeto a la determinación del numero de profesionales que se requieren para e desarrollo del modelo "tres (3)"</t>
  </si>
  <si>
    <t>FACULTAD DE CIENCIAS Y EDUCACION</t>
  </si>
  <si>
    <t>Para la vigencia 2024, la Facultad de Ciencias y Educación, estructuró su Plan de Acción a través de 12 actividades generales y 30 metas e indicadores. En el presente informe se consolidan los avances cuantitativos reportados por la Unidad durante el 3 trimestre. De acuerdo con los resultados, el nivel de avance del Plan de Acción de la dependencia es del 59%. En ese sentido, desde la Oficina Asesora de Planeación se establece la siguiente recomendación:
Las actividades 1, 5, 6, 8, 9 y 11 no presentan avances significativos. Se recomienda realizar acciones de manera que se garantice el cumplimiento de las metas establecidas para la vigencia.</t>
  </si>
  <si>
    <t>Cumplimiento General Plan de Acción 2024 - FACULTAD DE CIENCIAS Y EDUCACION</t>
  </si>
  <si>
    <t>Promover el fortalecimiento curricular en la facultad.</t>
  </si>
  <si>
    <t xml:space="preserve">Documento con aportes al proyecto de acuerdo de flexibilidad curricular v. 2023. </t>
  </si>
  <si>
    <t>Durante el primer trimestre,  mediante la consolidación de la Hoja de Ruta interna para la Facultad de Ciencias y Educación, esta facultad respetando  los aspectos misionales de la  propuesta de la Asamblea Multiestamentaria, en donde se establece la ruta metodológica para la re-estructuración de la Universidad Distrital Francisco José de Caldas, invitando a  las comunidades:  estudiantil, docente y de trabajadores, a participar  activamente, asegurando que el movimiento multiestamentario,  trabaje en conjunto con los órganos de dirección y financiadores de la UDFJC; como parte de la fase 1 se brindaron insumos a todos los proyectos curriculares para hacer aportes al proyecto de acuerdo  - una de las actividades de  inicio es la  consolidación  de los formatos Observaciones por Capitulos los cuales estan siendo elaborados por  cada uno de  los proyectos (la cual se ejemplifica:  Licenciatura en Lenguas Extranjeras con Enfasis en Ingles, Archivistica y Gestión de la Información y Especialización en Gerencia de Proyectos,  ejercicio que planteo cada uno de los capítulos, generando posturas del  currículo flexible, invitando a  pensar los  objetivos generales para todos los que la conforman la comunidad, ayudando a  identificar diferentes posibilidades en acciones las cuales nos ubican a dar otra mirada a la  organizacion de la enseñanza desde la diversidad social, cultural  y de estilos de aprendizaje.
Con respecto al Plan de Internacionalización de la Facultad, se presentaron consideraciones o posturas de socialización desde algunos proyectos curriculares.</t>
  </si>
  <si>
    <t xml:space="preserve"> Una de las dificultades ha sido trabajar articuladamente con todos los proyectos curriculares al tiempo.</t>
  </si>
  <si>
    <t xml:space="preserve">Para el trimestre comprendido entre los meses   de abril, mayo, junio de la vigencia 2024, referente  la Hoja de Ruta interna para la Facultad de Ciencias y Educación, se consolidó el documento de Análisis, Observaciones y Propuestas al Proyecto de Acuerdo de Flexibilidad Curricular bajo el consecutivo CCyCPre-FCE-068-2024,  el cual se  avaló por el Consejo de Facultad para ser enviado al Comité Institucional de Currículo y Calidad como se estableció en la Resolución 088 del Consejo Académico.  
Este documento como tarea principal se analizó y compiló llevándonos a un diálogo institucional, en donde se priorizaron las consideraciones que la comunidad educativa de la Facultad de Ciencias y Educación, partimos de dos consideraciones: una de orden general transversal a los aportes de los proyectos curriculares y los proyectos académicos transversales, y otras específicas, enfatizadas en el articulado de la propuesta como tal. Para el análisis, se contó con diez proyectos participantes entre pregrado y posgrado, y treinta y dos (32) actas de los estamentos universitarios que, con un formato de articulado en Excel, se compilaron en el semestre 2024-I y decantaron en esta propuesta.
Con respecto al Plan de Internacionalización de la Facultad, se presentaron consideraciones o posturas de socialización desde algunos proyectos curriculares: Nuestro comité de Currículo y Calidad  y la Decanatura avanzaron en  un estudio para la concreción de un plan de profesionalización de normalistas superiores a lo largo del país,  en primer lugar se están analizando los componentes de formación de algunas Normales declarados en su PEI;  la cual dará lugar a  construir una propuesta para ponerla a consideración con proyectos curriculares.
Con respecto al Formular planes de internacionalización por facultad (PI) en el marco de la política de internacionalización (HOJA DE RUTA DE INTERNACIONALIZACIÓN) se realizaron reuniones iniciales, esta actividad se formalizará en los siguientes trimestres.
</t>
  </si>
  <si>
    <t xml:space="preserve">1. Actividad cumplida "hoja de ruta para la construcción y remisión de aportes al proyecto de acuerdo de flexibilidad"
2. El Comité de Currículo y Calidad de Pregrado ha participado en eventos organizados por URELINTER quien manejara el eje de Internacionalización de Currículo. En esa vía y como participantes, esta unidad a participado  en ferias, webinares y conferencias, que han tratado temas de relevancia para la Facultad. para este caso y en vía de dar cumplimiento a la hoja de ruta se participó en Feria de Internacionalización, realizada el 23 y 27 de septiembre; en la Conferencia de Prácticas de Empleabilidad e Inserción Laboral, llevada a cabo el 28 de junio; la Conferencia "Fomento de la Empleabilidad desde la Educación Superior", realizada el 15 de octubre; y el Webinar sobre Microcertificaciones como Potenciadores de Empleabilidad, que se llevó a cabo el 3 de octubre. Todos estos eventos contaron con el apoyo del Observatorio Regional Laboral y la participación activa de Luz Esperanza Bohórquez Arévalo, actual Vicerrectora.
Actividades específicas:
Reflexión interna en el Comité de Currículo y Calidad sobre los temas tratados en los eventos. Lineamiento para abordar la hoja de ruta de Internacionalización.
Compartir con los docentes miembros del Comité las propuestas discutidas, particularmente sobre microcertificaciones, insignias y credenciales alternativas.
Debate sobre la implementación de estas propuestas dentro de la Facultad, con el objetivo de promover la flexibilización curricular que se busca.
</t>
  </si>
  <si>
    <t xml:space="preserve">No Informa </t>
  </si>
  <si>
    <t>Plan de internacionalización de facultad formulado y aprobado.</t>
  </si>
  <si>
    <t>Promover el aseguramiento a la calidad.</t>
  </si>
  <si>
    <t>Documentos y conceptos elaborados para la renovación de alta calidad de los proyectos curriculares.</t>
  </si>
  <si>
    <t xml:space="preserve">Durante el primer trimestre de la vigencia, la Facultad  realizó la lectura, valoración y tránsito de los documentos de autoevaluación con fines de renovación de la acreditación en alta calidad de la Licenciatura en Física y la Licenciatura en Educación Infantil
Respecto de la renovación de registro calificado se realizaron lectura y valoración de documentos de renovación de registro calificado de Comunicación Social y Periodismo y Archivística y Gestión de la Información Digital.
Asi como el Desarrollo del Cronograma de actividades de Registro Único con 7 proyectos curriculares de Maestría.
Por último,  se realizó una reunión con el Proyecto Curricular de Licenciatura en Biología,  para el acopio de necesidades en sus planes de mejoramiento con el fin de centralizar  necesidades en un futuro plan de mejoramiento de la Facultad, con respecto a las 4 fases establecidas para la elaboración y socialización del Plan de Mejoramiento de la Facultad, se presentaron avances en la fase inicial en este trimestre.
</t>
  </si>
  <si>
    <t>Al llegar a la actividad de desarrollo del taller de autores de contenido no se pudo realizar por falta de personal contratado en PlanesTIC.</t>
  </si>
  <si>
    <t xml:space="preserve">Durante el segundo trimestre de la vigencia, se realizó la valoración y conceptualización de los documentos de Renovación de Registro Calificado de Archivística y Gestión de la Información Digital y, el de Comunicación Social y Periodismo los cuales fueron radicados  ante Vicerrectoría Académica para tránsito institucional, trabajo que se desaarrollo  en via de  identificar  las fortalezas y a evidenciar la madurez de nuestros  programas académicos, registros calificados planteandos  para abordar perspectivas académicas e investigativas, humanística y sociopolítica acorde a los conocimientos contemporáneos y las necesidades comunicativas y tecnológicas de la nación colombiana y la ciudad región.
Se radicarón los informes de Autoevaluación con fines de renovación de alta calidad de Licenciatura en Física y Licenciatura en Educación Infantil ante  el SACES, a la espera de observaciones por parte del CNA.
Consolidación del documento de necesidades transversales a los proyectos curriculares de pregrado para construir los insumos para la elaboración del Plan de Mejoramiento de la Facultad de Ciencias y Educación
</t>
  </si>
  <si>
    <t>No reporta</t>
  </si>
  <si>
    <t xml:space="preserve">
1.	El Comité de Currículo y Calidad en el marco de reporte de documentos y conceptos para la renovación de alta calidad de los proyectos curriculares, informa que para este trimestre julio, agosto y septiembre no radicó documento.
2.	En el marco de las renovaciones de registros calificados según cronogramas internos se radicaron ante el Ministerio las renovaciones de los programas Archivística y Gestión de la Información Digital y Comunicación Social y Periodismo.
Se reporta los documentos a fin de este proceso:
*Evaluación y remisión de Concepto Valorativo a la solicitud y demás documentos que conforman la solicitud de Modificaciones Plan de Estudio Archivística y Gestión de la Información Digital mediante oficio con el consecutivo CCyCPre-FCE-101-2024.                                                                                                                           
*Seguimiento a los ajustes solicitados por Vicerrectoría Académica del documento de Modificaciones Curriculares de Archivística y Gestión de la Información Digital CCyCPre-FCE-142-2024- 
*Concepto valorativo a los documentos de renovación de registro calificado del proyecto curricular de Archivística y Gestión de la Información Digital CCyCPre-FCE-149-2024
*Evaluación y remisión de Concepto Valorativo Final al documento de Renovación Registro Calificado del PAGID mediante oficio con el consecutivo CCyCPre-FCE-113-2024.   
*Se realizó la consulta del Estado del Documento de Renovación de Registro Calificado de Comunicación Social y Periodismo CCyCPre-FCE-122-2024. 
*Seguimiento a los Ajustes solicitados por Vicerrectoría Académica al Documento de Renovación Registro Calificado Comunicación Social y Periodismo CCyCPre-FCE-134-2024.  
3.	La Unidad no reporta avance al  Plan de Mejoramiento.
</t>
  </si>
  <si>
    <t xml:space="preserve">No reporta. </t>
  </si>
  <si>
    <t>Plan de mejoramiento de facultad elaborado y socializado.</t>
  </si>
  <si>
    <t>Adelantar las acciones relacionadas con el proceso de renovación de acreditación institucional.</t>
  </si>
  <si>
    <t>Informe de estrategias de divulgación implementadas.</t>
  </si>
  <si>
    <t>Para esta actividad no se presentaron avances</t>
  </si>
  <si>
    <t>No se reporta esta actividad en este trimestre, dado que la Vicerrectoría Académica no ha remitido el instrumento para trabaajrlo.</t>
  </si>
  <si>
    <t>No se reporta esta actividad en este trimestre, dado que la Vicerrectoría Académica no ha remitido el instrumento para trabajarlo y dar completitud al  componente cuantitativo.</t>
  </si>
  <si>
    <t xml:space="preserve">No  aplica  </t>
  </si>
  <si>
    <t>Fortalecer la oferta académica a través de modificaciones a los  programas, en respuesta a las dinámicas nacionales de cobertura en territorio, así como regristros nuevos que vienen desde la vigencia 2023.</t>
  </si>
  <si>
    <t>Estrategias de articulación con la educación media implementadas.</t>
  </si>
  <si>
    <t>(Estrategias implementadas/estrategias identificadas)*100.</t>
  </si>
  <si>
    <t>1. En via de fortalecer la articulación y la extensión académica de la Facultad de Ciencias y Educación con la Ciudad, Región y País, se han iniciado acciones con el fin de promover la educación en territorios, es así que se presentó una propuesta  ante el Alcalde del Municipio de Arauca- Saravena con el fin de promocionar y articular los programas de posgrado,  que generar ofertan  educación mediada por las tecnologías con el fin de  llegar hasta los territorios, esta propuesta se presento en atención al requerimiento realizado por el Doctor Juan Alfredo Quenza Ramos- Alcalde de Saravena.
Adicionalmente,   y en la búsqueda de la internacionalización y alianzas para los estudiantes de los programas de las Licenciaturas en Ciencias, se atendió el llamado del Dr. Jesús Guadalupe Rodríguez González - Secretario Académico de la Unidad Monterrey del Cinvestav, con el fin de posibilitar el intercambio de estudiantes para cursar posgrados en el área de las ciencias en la Unidad de Monterrey del Cinvestav.
2. No se avanzo con documentos para modificar registros calificados de programas vigentes para ofertarlos en distintas modalidades.
3.  No se avanzó en este trimestre en la presentación de  nuevos proyectos curriculares</t>
  </si>
  <si>
    <t xml:space="preserve">
* En vía de formular e implementar estrategias de articulación con la educación media. (PDI) la Unidad de Extensión de la Facultad de Ciencias y Educación, realizó en este trimestre un trabajo de acercamiento con colegios para la promoción de programas, actividades de orientación profesional y vocacional, que fortalezcan el acompañamiento a las y los estudiantes, priorizando aprendizajes fundamentales como aprovechar los recursos disponibles en casa para una educación vivencial y el aprovechamiento de la tecnología. 
Con las instituciones que se convocaron, se trabajó, con el fin de ampliar la cobertura que vincula a la Universidad con su entorno, contribuyendo a la cualificación y fortalecimiento del sector educativo, en pro del crecimiento de la comunidad Bogotana, estas instituciones educativas, aceptaron un primer acercamiento, y se avanza en el trámite para la suscripción de un convenio de cooperación de prácticas. 
IED Simón Rodríguez-IED Juan Francisco Berbeo -IED Rafael Bernal Jiménez- IED Francisco Primero
IED Colegio Ricaurte-IED Manuelita Sanz -IED La Candelaria -IED San Francisco de Asís
IED Eduardo Santos -IED República Bolivariana de Venezuela - IED  Heladia Mejía
IED Técnico Palermo- IED Aldemar   Rojas Plaza -IED Enrique Olaya Herrera -IED Colegio Japón
IED Manuel Cepeda Vargas- IED Luis Carlos Galán Sarmiento
En estas instituciones, se requiere atender la estrategias especiales de la SED,  y la aceptación de posibles alianzas que benefician tanto a la comunidad académica como a la comunidad en general.
</t>
  </si>
  <si>
    <t>No reporta la unidad dificultades.</t>
  </si>
  <si>
    <t xml:space="preserve">*La Unidad de Extensión de la Facultad de Ciencias y Educación sigue trabajando estrategias de articulación con la educación media (PDI),   para este trimestre se realizó  un trabajo de acercamiento con Colegios y otros,  para la promoción de actividades de orientación profesional y vocacional, que fortalecerán  el acompañamiento a las y los estudiantes, priorizando aprendizajes fundamentales.
Se trabajó, con el fin de ampliar la cobertura que vincula a la Universidad con su entorno, contribuyendo la cualificación y fortalecimiento del sector educativo, en pro del crecimiento de la población Bogotana, estas instituciones educativas, aceptaron un acercamiento, con el fin de formular cooperación en modalidad de pasantías.
1. Caja De Compensación Familiar Cafam (Colegio Cafam). 
2. Colegio Nicolás Esguerra
3. Aulas Hospitalarias - Secretaría de Educación del Distrito
Se realiza convocatoria Viva la Escuela del Ministerio de Educación.
2. Se presentó renovación de registro calificado, con modificaciones a registro único en incorporación en modalidad virtual del Proyecto Curricular Maestría en Educación para la Paz  -fecha julio 29 de 2024.
3. Evaluar la estrategia de reconocimiento de saberes - extensión en territorios y a partir de esto determinar posibles nuevos cupos no aplica reporte para este periodo.
4. Teniendo en consideración que la Vicerrectoría Académica envío a los docentes proponentes del proyecto curricular de Historia el oficio 2023IE13860 con observaciones al documento maestro y sus anexos, esto con el fin de conocer el estado de la revisión de los documentos para la creación del proyecto curricular, insumos remitidos.
• Respuesta de docentes proponentes a la Vicerrectoría Académica
• Documento maestro Proyecto Curricular Historia
• Viabilidad financiera
• Anexos
</t>
  </si>
  <si>
    <t>Documentos iniciales para presentación de nuevos proyectos curriculares.</t>
  </si>
  <si>
    <t>Avanzar en las estrategias de articulación con la educación media y postmedia.</t>
  </si>
  <si>
    <t>Espacios académicos ofertados en otras sedes.</t>
  </si>
  <si>
    <t>(Espacios académicos ofertados/espacios acdémcios identificados para ofertar en distintas sedes)*100</t>
  </si>
  <si>
    <t xml:space="preserve">Para este trimestre no se identificaron espacios académicos para ofertar en otras sedes. Con respecto al reporte de nuevos cupos se presentará al final de la vigencia.
</t>
  </si>
  <si>
    <t>Para este trimestre no se identificaron espacios académicos para ofertar en otras sedes. 
Con respecto al reporte de nuevos cupos se presentará al final de la vigencia.</t>
  </si>
  <si>
    <t>Para este trimestre no se identificaron espacios académicos para ofertar en otras sedes.
Con respecto al reporte de nuevos cupos se presentará al final de la vigencia.</t>
  </si>
  <si>
    <t>Reporte de nuevos cupos por estrategia</t>
  </si>
  <si>
    <t>Reporte de nuevos cupos</t>
  </si>
  <si>
    <t>Realizar las actividades de extensión y proyección social.</t>
  </si>
  <si>
    <t>Portafolio de servicios elaborad</t>
  </si>
  <si>
    <t xml:space="preserve">Durante el primer trimestre de la vigencia  la Unidad de Extensión  presentó un borrador un Portafolio de Servicios. Para el desarrolllo de esta actividad se consideraran las siguientes actividades: propuesta inicial, revisión, ajustes y presentación del documento final.
A la fecha con corte de enero febrero marzo, no se han suscrito convenios , pero siguen activos los de vigencia 2023:
1. Convenio interadministrativo no. Cia-809-2022, suscrito entre el fondo de desarrollo local de kennedy y Universidad Distrital Francisco Jose De Caldas
2. Convenio interadministrativo no. 513 -2023 suscrito entre el fondo de desarrollo local de kennedy y la Universidad Distrital Francisco José De Caldas 
3. Convenio interadministrativo no. 515 -2023 suscrito entre el fondo de desarrollo local de kennedy y la Universidad Distrital Francisco José De Caldas 
4. Convenio interadministrativo no. 01 de 2023 celebrado entre la unidad administrativa especial de unidad solidaria y la Universidad Distrital Francisco José De Caldas
5. Contrato interadministrattivo no. 979-2023, suscrito entre la nación - ministerio de justicia y del derecho y la Universidad Distrital Francisco José De Caldas
6. Clãusulado complementario convenio interadministrativo no. Fdlk-cia556-2023 - secop ii, suscrito entre la Universidad Distrital Francisco Jose De Caldas Y El Fondo De Desarrollo Local De Kennedy
7. Diplomado en liderazgo colectivo y gestión administrativa en la organización cooperativa
3. Con respecto a segundo y tercer indicador no se presento avance. 
</t>
  </si>
  <si>
    <t xml:space="preserve">
*Para este segundo trimestre de la vigencia 2024 la Unidad de Extensión, no avanzó en el portafolio de servicios.
  Para el desarrollo de esta actividad se considerarán las siguientes actividades:  Propuesta inicial, revisión, ajustes y presentación del documento final.
A la fecha con corte de abril mayo y junio, no se han suscrito convenios , pero siguen activos los de vigencia 2023:
*CONVENIOS INTERADMINISTRATIVOS:
Convenio Interadministrativo CIA-556-2023 - PROYECTO CONJUNTO MUJERES, con acta de inicio de 2023, y prórroga de 4 meses a partir del 21 de mayo al 20 de septiembre de 2024.
*DIPLOMADOS 
DIPLOMADO EN LIDERAZGO COLECTIVO 14/06/2024- El proyecto se encuentra e ejecución-
DIPLOMADO DIPLOMADO JUSTICIA RESTAURATIVA: APORTES A LA EDUCACIÓN PARA LA PAZ  -Inicio administrativo Abril. -Se encuentra en ejecución
2. Para este periodo esta Unidad, realizó el apoyo en la construcción de dos (2) Diplomados frente a la propuesta técnica y económica: 
2.1. Relato del Gesto
2.2. Arte, comunidad, territorio y escuela
Se está a la espera de generar la remisión de solicitud de avales tanto para aprobación por parte de Consejo de Facultad y Comité Central de Extensión.
CREACIÓN DE ESCENARIOS DE SOCIALIZACIÓN Y ORIENTACIÓN EN PROCESOS DE FORMALIZACIÓN
La Unidad de Extensión de la Facultad de Ciencias y Educación, en este periodo (abril, mayo y junio) ha realizado 12 asesorías de manera presencial y virtual a los estudiantes en lo relacionado a convocatorias en prácticas y pasantías, y se orienta al estudiante, en la entrega de documentos y avales legales. Cabe destacar que esta medida de realizar asesorías ha mejorado y optimizado los procesos en el sentido de la organización y los criterios de formalización. 
PROGRAMAS DE EDUCACIÓN NO FORMAL -CURSOS Y DIPLOMADOS
Con la intención de mejorar la oferta y participación de los docentes en formular Cursos y Diplomados, se convocó programar una charla informativa, donde se brindará orientación a los docentes en la construcción de las propuesta técnica y económica.
3. Proyecto Auto gestionado - PRUEBA SABER 11° 2024 (El proyecto se encuentra EN EJECUCIÓN)
4. Con respecto visibilizar las acciones de facultad a través de diversas estrategias no se presentó avance.
</t>
  </si>
  <si>
    <t xml:space="preserve">*La Unidad de Extensión de la Facultad de Ciencias y Educación se encuentra todavía en contrucción del portafolio, aún no ha sido presentado ante el Consejo de Facultad.
*A la fecha con corte de julio agosto septiembre , no se han suscrito convenios, pero siguen activos los de vigencia 2023:
*CONVENIOS INTERADMINISTRATIVOS:
Convenio Interadministrativo CIA 809 - 2022 - ETNIAS
Ingreso el 3er, 4to y 5to desembolso y se realizaron los pagos correspondientes a los contratistas que faltaban.
Convenio Interadministrativo CIA 513 - 2023 - CIBILK
Se realizaron 2 otro sí, primer otro sí del 01 de julio al 1 de septiembre 2024 y el segundo otro sí del 1 de septiembre al 1 de octubre 2024.
Convenio Interadministrativo CIA 515- 2023 - SPA
Se realizaron 2 otro sí, primer otro sí del 04 de septiembre al 4 de octubre y el segundo otro sí del 4 de octubre al 4 de septiembre de 2024.
Convenio Interadministrativo CIA-556-2023 - PROYECTO CONJUNTO MUJERES, ingreso el 2do desembolso, se realizaron los pagos pertinentes a los contratistas, asimismo se han respondido varios requerimientos por la demora en los pagos. Por otra parte, el convenio finalizó el 20 de septiembre ya que no fue viable un prorroga de 2 meses que fue solicitada.
* AVANCES DIPLOMADOS
DIPLOMADO EN LIDERAZGO COLECTIVO
El diplomado finalizó el 28 de agosto, se encuentra recolectando la información para gestionar la  liquidación del mismo.
DIPLOMADO JUSTICIA RESTAURATIVA: APORTES A LA EDUCACIÓN PARA LA PAZ -Se encuentra en ejecución
CREACIÓN DE ESCENARIOS DE SOCIALIZACIÓN Y ORIENTACIÓN EN PROCESOS DE FORMALIZACIÓN
La Unidad de Extensión de la Facultad de Ciencias y Educación, en este periodo ha realizado 12 asesorías de manera presencial y virtual a los estudiantes en lo relacionado a convocatorias en prácticas y pasantías, y se orienta al estudiante, en la entrega de documentos y avales legales. Cabe destacar que esta medida de realizar asesorías ha mejorado y optimizado los procesos en el sentido de la organización y los criterios de formalización.
Se realizaron mesas de trabajo con la Secretaría de Educación del Municipio de la Calera, con el fin de realizar un diagnóstico en los grados 8°, 9° y 10° en las áreas que componen la prueba Saber 11°, con la finalidad de que los estudiantes puedan logran un buen puntaje en la misma y de esta manera tener más posibilidades de acceder a la educación Superior en la Universidad Distrital.
IED Integrado La Calera
IED La Aurora
IED El Salitre
IED Rural Integrado
</t>
  </si>
  <si>
    <t>No presento novedades.</t>
  </si>
  <si>
    <t>Convenios  suscritos</t>
  </si>
  <si>
    <t>∑convenios  suscritos</t>
  </si>
  <si>
    <t>En atención a la necesidad de ser agiles con los procesos y procedimientos  esta Decanatura ha implementado  la modalidad de corres por área, actividad que ha priorizado  la respuestas generando institucionalidad a los procesos.
Se realizaron  127 resoluciones 
Se atendieron  316  requerimientos via correo - con consecutivo DFCE 
Se evidencian  informes y acciones de docencia: la contratación, y categorizaciones  presupuesto  distsribución presupuestal, avance ejecución presupuestal, proceso de  contratación . 
Se gestionaron dos PQR  -   
En total de reportaron 445 solicitudes de la comunidad.</t>
  </si>
  <si>
    <t xml:space="preserve">Esta Decanatura sigue trabajando y fortaleciendo los procesos de comunicación y  respuesta oportuna, se mantiene   la modalidad de correspondencia  por área, actividad que ha priorizado la respuestas generando institucionalidad a los procesos.
Se realizaron 87 resoluciones.
Se atendieron 405 requerimientos via correo - con consecutivo DFCE.
Se evidencian informes de presupuesto avance ejecución presupuestal al 30 de junio,  y acciones  de  contratación y categorizaciones  Gestión Docencia al 30 de junio  .
Se gestionaron tres (3)PQR -.
Se esta realizando desde la decanatura el  uso de la plataforma   IRIS 
En total de reportaron 496 solicitudes de la comunidad.
</t>
  </si>
  <si>
    <t>No se presentan dificultades.</t>
  </si>
  <si>
    <t xml:space="preserve">Esta Decanatura sigue trabajando y fortaleciendo los procesos de comunicación y respuesta oportuna,  mantiene la modalidad de correspondencia por área, actividad que ha priorizado la respuestas generando institucionalidad a los procesos.
Se realizaron 133 resoluciones asi: 31 en julio, 61 agosto,  41 en septiembre  de 2024: 
Avances: 26, Homologaciones: 3, Asignación de Funciones: 7, Comisiones de Eventos: 16, Integrantes de Consejo: 2, Resoluciones Vinculación Especial: 69, Terminación de Funciones: 7, Recurso de Reposición;1 y  Derogación de Eventos 2.
Circulares :1 una
.
Se tramitaron  492 comunicaciones a diferentes unidades de la facultad o dependecias externas  asi: 142 mes de julio,  139 mes de agosto,  206 en el mes de septiembre de 2024.via correo - con consecutivo DFCE.
Con la unidad de  Presupuesto FCE se reporta  avance ejecución presupuestal al 30 de septiembre, actividades realizadas:
1.	Se realizó el proceso de la Elaboración Orden de Servicios No. 1505 de Julio 16 de 2024 con el objeto de contratar el servicio de apoyo logístico de catering para el desarrollo de los eventos académicos organizados por los proyectos curriculares de pregrado y postgrado de la Facultad de Ciencias y Educación para el año 2024.  
2.	Se Programó 3 servicios de transporte terrestre para el desarrollo de prácticas académicas de licenciatura en física, licenciatura en educación infantil y archivística con auxilios económicos a 166 estudiantes y 6 docentes en el desarrollo de las mismas. 
3.	Se tramitaron 9 Tiquetes Nacionales y 8 Internacionales a docentes para participar con sus respectivas ponencias.
4.	Se realizó la solicitud de Disponibilidad y Registro presupuestal para 59 Asistentes Académicos (Monitores Académico - Administrativos) para el Periodo Académico de 2024-III de la Facultad de Ciencias y Educación asignados a los Diferentes Proyectos Curriculares de Pregrado, Posgrado y Unidades Académicas adscritos a la Facultad.
5.	Se realizaron 52 OTROSI y 2 contratos nuevos a Contratos de prestación de servicios del personal académico-administrativo de la Facultad.
6.	11 conferencistas se les hizo reconocimiento económico en el desarrollo de los eventos organizados por los proyectos curriculares de pregrado y posgrado de la Facultad y el pago de 14 inscripciones a docentes que participaron con ponencias en eventos académicos nacionales e internacionales de los diferentes proyectos curriculares de Pregrado y posgrado de la Facultad.
7.	Se tramitó viáticos a 16 docentes que participaron con ponencias en eventos académicos nacionales e internacionales de los diferentes proyectos curriculares de Pregrado y Posgrado de la Facultad. 
8. Se realizó el proceso de contratación de docentes de Vinculación Especial para  pregrado y postgrado de la Facultad  para el periodo 2024 III.  
Se gestionaron ( 3) PQR -. peticiones recibidas en el Sistema Distrital de 
Quejas y Soluciones de los meses de julio, agosto y septiembre 2024.
Mes de julio peticionario:  Juan Carlos Bareño Cancelado.
Mes de agosto:  Marco Alejandro Rivas Díaz
Mes de septiembre:  Joan Sebastián Rodríguez Bayona
Se está realizando desde la Decanatura el uso de la plataforma IRIS, SOFIA. SICAPITAL
Avanzamos con sesiones de Consejo de Facultad 
</t>
  </si>
  <si>
    <t>No se reporta</t>
  </si>
  <si>
    <t>Fortalecer las estrategias institucionales académicas y administrativas en conjunto con los proyectos curriculares para mejorar la tasa de graduación oportuna (PDI)
Nota: La tasa global de graduación acumulada para el semestre 11 es de 10,55% y el semestre 13 de 20,07% frente a la media   nacional   que   es   de   24,73%   y   33,77% respectivamente (res 023653 MEN 10 DIC 2021).</t>
  </si>
  <si>
    <t xml:space="preserve">Informe de implementación de la Guía de consejería elaborado y socializado	
</t>
  </si>
  <si>
    <t>Para este primer trimestre no se reporta esta actividad.</t>
  </si>
  <si>
    <t>Se reportará en el tercer o cuato trimestre.</t>
  </si>
  <si>
    <t xml:space="preserve">* En atención a la implementación de la guía de consejería,  esta Decanatura realizó el 1 Encuentro de Consejerías Facultad de Ciencias y Educación el día viernes 19 de julio,  en atención a lo descrito  en el artículo 96, del Título X del Acuerdo 027 de 1993 emitido por el Consejo Superior Universitario, en donde  da lineamiento a  la orientación universitaria  en uno de los ejes fundamentales de  espacios académicos y sociales,  los cuales soportan   la formación integral de estudiantes autónomos, apoyando la construcción de sus proyectos de vida desde un acompañamiento cercano a sus procesos individuales. 
Este evento se dio en atención a las diversas dinámicas en torno a este proceso, por ello se invitó a reflexionar frente al papel que como docentes se desempeñan, así como las limitaciones y los retos que tenemos.
* Como parte de los avances realizados desde los proyectos curriculares se implementó la socialización de banner`s invitando a los estudiantes de pregrado a ser parte de los Posgrados a realizar sus créditos en cursar espacios académicos en posgrados como modalidad de grado contemplado en el acuerdo 012 de 2022 del Consejo Académico, proceso inicial a las campañas de divulgación sobre las modalidades de grado para estudiantes de últimos semestres.
</t>
  </si>
  <si>
    <t xml:space="preserve">No reporta </t>
  </si>
  <si>
    <t xml:space="preserve">Campañas sobre modalidades de grado realizadas para estudiantes de últimos semestres	 
</t>
  </si>
  <si>
    <t>∑Campañas de divulgación de modalidades de grado realizadas</t>
  </si>
  <si>
    <t xml:space="preserve">Documento de análisis de repitencia, permanencia y deserción realizado	
</t>
  </si>
  <si>
    <t xml:space="preserve">Actividades de divulgación de RS realizadas
</t>
  </si>
  <si>
    <t xml:space="preserve">A la fecha no se ha avanzado en las actividades de divulgación de responsabilidad social establecidas en las lineas del subsistema.
El Informe de iniciativas se pesentara al final de la vigencia.
En el marco de divulgación del impacto que tienen las practicas pedagógicas en la ciudad-región, el comité realizó una actividad cuyo propósito fue hacer memoria de las experiencias de docentes en formación y en ejercicio que han realizado en contextos rurales, esto con el fin de preparar pedagógicamente a 62 estudiantes de diferentes proyectos que se encuentran participando del Programa de Prácticas para la Formación Integral.
En cuanto al desarrollo de las practicas se oficializaron 124 grupos de prácticas pedagógicas, con un total de 1321 estudiantes inscritos en este espacio académico, acciones ejecutadas desde el Comite de Práctica.  
</t>
  </si>
  <si>
    <t xml:space="preserve">
* A la fecha no se han recibido las directrices sobre el  subsistema de responsabilidad social.
* Para este semestre 2024 -3 reportamos   82 entidades vinculadas con la Facultad , las cuales en enlace cumplen el  propósito de promover la investigación, creación e innovación y responsabilidad empresarial,   los proyectos  curriculares,  ha trabajado manteniendo el contacto permanente con  las instituciones,  desarrollando  sus prácticas pedagógicas,  sumando el aporte significativo que realiza el  Comité de Prácticas y la Unidad de Extensión referente a alianzas, o convenios etc, fortaleciendo  la formación y generando el enlace y responsabilidad social con la ciudad- región.
</t>
  </si>
  <si>
    <t xml:space="preserve">1. Reporte inicial correspondiente al componente cuantitativo sujeto a las directrices del Subsistema de Responsabilidad Social Universitaria no aplica para esta Decanatura.
2. Acciones transversales desde la facultad: Desde el Comité de Práctica Pedagógica y Práctica Educativa se ha apoyado  el desarrollo de las prácticas pedagógicas de 36 estudiantes de 7 proyectos curriculares, participantes del Programa de Tutorías y Prácticas para la Formación Integral en el 2024-1.  Asimismo, desde agosto este comité ha acompañado el proceso de 22 estudiantes que participarán en este programa bajo las modalidades de práctica pedagógica y pasantía. 
En el marco de divulgación del impacto que tienen las practicas pedagógicas en la ciudad-región, el comité realizó (2) dos actividades cuyo propósito fue socializar las experiencias de docentes en formación, las estrategias usadas, vivencias significativas y todos los relatos que influyeron en su acción y participación en el PTAFI.
</t>
  </si>
  <si>
    <t xml:space="preserve">*  Múltiples interpretaciones de la normatividad de la UD - duplicación de procesos- Los tiempos dentro del programa del MEN dificultaron la realización de procesos internos como adición y cancelación de materias, solicitud de ARL, entre otros.
*Poca participación de la comunidad educactiva. 
</t>
  </si>
  <si>
    <t xml:space="preserve">Informe de iniciativas elaborado y socializado
</t>
  </si>
  <si>
    <t xml:space="preserve">	∑Informes realizados</t>
  </si>
  <si>
    <t xml:space="preserve">Instituciones con las que se realiza  los acuerdos,   alianzas,  o convenios para  dinamizar las prácticas. </t>
  </si>
  <si>
    <t xml:space="preserve">ΣNúmero de entidades  en alianza  por semestre </t>
  </si>
  <si>
    <t xml:space="preserve">Promover la investigación, creación e innovación y responsabilidad empresarial
</t>
  </si>
  <si>
    <t xml:space="preserve">Proyectos de investigación radicados	
</t>
  </si>
  <si>
    <t>∑Proyectos radicados</t>
  </si>
  <si>
    <t>1. Para el primer trimestre de la vigencia 2024 se proyectó e inició el trámite de socialización de la Convocatoria 01-2024 para la institucionalización, registro y seguimiento de Proyectos de Investigación sin asignación de recursos económicos provenientes de la Oficina de Investigaciones, según se establece en la Resolución 065 de octubre 02 de 2018 del Consejo de Facultad de Ciencias y Educación de la Universidad Distrital Francisco José de Caldas.
2. Luego de la experiencia liderada y consolidada desde el Comité, ha sido importante brindar un espacio de reflexión que siga posicionando los haceres, acciones y construcciones adelantadas por las estructuras de investigación reconocidas institucionalmente: investigadoras, semilleros y grupos, por lo cual se diseñó la propuesta y desarrollo del Seminario Permanente de Investigación alrededor de la temática: «Emergencias para la formación investigativa, liderazgo de los y las docentes investigadoras. Colección de experiencias y necesidades».</t>
  </si>
  <si>
    <t xml:space="preserve">1. Para el segundo trimestre-vigencia 2024 se dio inicio el trámite de socialización y puesta en marcha de la Convocatoria 01-2024 para la institucionalización, registro y seguimiento de Proyectos de Investigación sin asignación de recursos económicos provenientes de la Oficina de Investigaciones, según se establece en la Resolución 065 de octubre 02 de 2018 del Consejo de Facultad de Ciencias y Educación de la Universidad Distrital Francisco José de Caldas, en este contexto fueron radicadas 7 propuestas de proyectos y, como segunda fase del proceso se adelanta la revisión de 5 propuestas.
2. Luego de la experiencia liderada y consolidada desde el Comité, ha sido importante brindar un espacio de reflexión que siga posicionando los haceres, acciones y construcciones adelantadas por las estructuras de investigación reconocidas institucionalmente: investigadoras, semilleros y grupos, por lo cual se diseñó la propuesta y desarrollo del Seminario Permanente de Investigación alrededor de la temática: «Emergencias para la formación investigativa, liderazgo de los y las docentes investigadoras. Colección de experiencias y necesidades».
3. Para el rango temporal propuesto (abril-junio) se han adelantado estrategias de lectura inicial de referentes de estudio para definir la ruta metodológica para la modalidad de investigación seleccionada. En perspectiva de acción investigativa se ha retrotraído la mirada sobre la gestión adelantada con el propósito de develar aspectos puntuales que sean objeto de estudio de la pesquisa propuesta.
</t>
  </si>
  <si>
    <t>La unidad no reporta.</t>
  </si>
  <si>
    <t xml:space="preserve">1. Para el tercer trimestre-vigencia 2024 se dio inicio el trámite a la "CONVOCATORIA 2024. Institucionalización, registro y seguimiento de Proyecto de Investigación según lo definido en el Acuerdo Nro. 001 del 27 de enero de 2023 «Por el cual se reglamenta el proceso de concursos públicos de méritos para la provisión de cargos en la planta de personal docente en la Universidad Distrital Francisco José de Caldas», en su Capítulo VI, Artículo 42."
2 .Se realizó la Convocatoria para la elección y encargo de la Unidad de Investigaciones de la Facultad de Ciencias y Educación
3. Si bien el Plan de Acción de la Facultad situó esta actividad, desde la apuesta de investigación, innovación y creación de la Universidad se dio espacio a la difusión y comentarios del «Plan Maestro de Investigación, Creación e Innovación. Plan Investiga-UD 2030 para el trimestre reportado.
</t>
  </si>
  <si>
    <t>No reporta.</t>
  </si>
  <si>
    <t xml:space="preserve">Encuentro de semilleros, grupos o colectivos realizado	
</t>
  </si>
  <si>
    <t>∑Encuentros de semilleros y grupos de investigación</t>
  </si>
  <si>
    <t xml:space="preserve">Documento de sistematización de experiencias	</t>
  </si>
  <si>
    <t xml:space="preserve">"(Fases realizadas/fases programas)*100
Para la medición se tendrán en cuenta las siguientes fases:
-Identificación de experiencias
-Categorización de experiencias
-Elaboración de la propuesta
-Divulgación del documento
</t>
  </si>
  <si>
    <t>Fortalecer  la política de plurilingüismo en espacios académicos impartidos en otros idiomas que privilegien lenguas nativas para docentes, estudiantes y administrativos, liderados por  la maestría en lingüística aplicada a la enseñanza del inglés y la licenciatura en lenguas extranjeras, el ILUD con enfasis  en inglés.</t>
  </si>
  <si>
    <t xml:space="preserve">Actividaddes realizadas para fortalecer las habilidades en segunda lengua
</t>
  </si>
  <si>
    <t>"(actividades realizadas/actividades programadas)
Nota: las actividades programadas son las siguientes:
-Feria oportunidades Unidad de Relaciones interinstitucionales
-Diseño centro de fortalecimiento de habilidades
-Talleres de lecto escritura en segunda lengua"</t>
  </si>
  <si>
    <t>Para este trimestre no se reporto actividad.</t>
  </si>
  <si>
    <t>En este trimestre, se firmaron dos Convenios Marco de Cooperación, CONVENIO DE PRÁCTICAS DOCENTES entre los Directivos del colegio GIMNASIO BILINGÜE CAMPESTRE MARIE CURIE, y el COLOMBO AMERICANO y la Facultad de Ciencias y Educación, instituciones cooperantes, que buscan el mejoramiento y elevación del nivel académico, así como la mejora del desempeño de los docentes en formación - Practicantes-. estos convenios pretenden brindar el mejoramiento del apoyo humano y científico requerido, para el acompañamiento en la mejora de procesos de formación, fortaleciendo los espacios académicos de diálogo interculturales y plurilingües de habilidades lecto-escritoras y orales.</t>
  </si>
  <si>
    <t>No se reporta información en este trimestre.</t>
  </si>
  <si>
    <t xml:space="preserve">Prueba de valoración de dominio de una segunda lengua  	</t>
  </si>
  <si>
    <t xml:space="preserve">(Estudiantes evaluados en suficiencia en inglés/estudiantes identificados para prueba de suficiencia en inglés)
</t>
  </si>
  <si>
    <t xml:space="preserve">Convenios instiotucionales con instituciones bilingues	
</t>
  </si>
  <si>
    <t>(convenios sucritos con instituciones billingües/convenios indentificados con instituciones billingües)</t>
  </si>
  <si>
    <t>Consolidar el Plan de Mejoramiento de la Facultad de Ciencias y Educación</t>
  </si>
  <si>
    <t xml:space="preserve">Documento de plan de mejoramiento	
</t>
  </si>
  <si>
    <t>"(fases realizadas/fases programadas programadas)
Determinar fases:
-Identificación de las acciones de mejora
-Categorización de acciones de mejora
-Elaboración del documento
-Socialización del documento"</t>
  </si>
  <si>
    <t xml:space="preserve">1. En atención a acciones en el marco de Planes de Mejoramiento, y como parte de los  7 lineamientos - compromisos de la presente administración académico administrativa se han realizado dos sesiones de capacitaciones, con el fin de implementar mejoras en los procesos, impartir conocimiento a nuestro recurso humano, en vía de fortalecer las actuaciones  academico administraticvas  en temas especificamente de Capacitación; de cumplido y SECOP II /( fecha 7 de marzo) y dos sobre el protocolo que se debe realizar en las Prácticas Académicas (fecha 15 de marzo) .
2. En cuanto a indicadores de cumplimiento para las actividades o acciones a ejecutar en el Plan de Mejoramiento (no se reporta a la fecha).
3. Esta Decanatura ha dado respuesta  a las  estrategias de mejora con base en los resultados de auditorias requeridos a la fecha. </t>
  </si>
  <si>
    <t xml:space="preserve">1. En atención a acciones en el marco de Planes de Mejoramiento, y como parte de los 7 lineamientos - compromisos de la presente administración académico administrativa se han realizado 3 tres  sesiones de capacitaciones, con el fin de implementar mejoras en los procesos, impartir conocimiento a nuestro recurso humano, en vía de fortalecer las actuaciones academico administrativas en temas especificamente de Capacitación; Capacitación IRIS 17 de mayo de 2024, Retos , Acciones y Perspectivas  de la Facultad de Ciencias y Educación  7 de junio  y Capacitaciòn  del SGA Sistema de Gestión Académica  6 de mayo .
2. En cuanto a indicadores de cumplimiento para las actividades o acciones a ejecutar en el Plan de Mejoramiento (no se reporta a la fecha).
3. Esta Decanatura ha dado respuesta a las estrategias de mejora con base en los resultados de auditorias requeridos a la fecha:
Temas:
Auditoria a Procesos de Extensión Facultades (mayo)
Auditoria Procesos y Procedimientos (Avance al Informe al Plan de Mejoramiento) (junio)
Informe Comisiones de Estudio a Rectoría (junio)
</t>
  </si>
  <si>
    <t xml:space="preserve">
1. En atención a acciones desarrollados en el marco de Planes de Mejoramiento, y siguiendo lo establecido en los 7 lineamientos - establecidos como compromisos de la presente administración académico administrativa se realizó 1 una sesión de capacitación, con el fin de implementar mejoras en los procesos SIGUD el 29 de agosto de 2024, esto con el fin de impartir conocimiento a nuestro recurso humano, y así  fortalecer las actuaciones académico administrativas en temas específicamente de Capacitación
2. En cuanto a indicadores de cumplimiento para las actividades o acciones a ejecutar en el Plan de Mejoramiento  se anexa documento en donde la Decanatura  plasmo las necesidades  transversales a trabajar y el plan de mejoramiento con las  estrategia  y acciones a desarrollar.   
3. Esta Decanatura ha dado respuesta a las estrategias de mejora con base en los resultados de auditorías requeridos a la fecha:
Temas:
*Auditoria OCI 0651 IE 12407 Auditoria Proceso Gestión Docencia
*Hallazgos encontrados por parte de la FCE en el Informe Preliminar Auditoria Proceso Extensión 
</t>
  </si>
  <si>
    <t xml:space="preserve">Capacitación realizadas ala comunidad responsable de la elaboración de indicadores 	
</t>
  </si>
  <si>
    <t xml:space="preserve">∑Número de capacitaciones </t>
  </si>
  <si>
    <t xml:space="preserve">Acciones de mejora implementadas </t>
  </si>
  <si>
    <t>(Número de acciones de mejora implementadas/Acciones de mejora identificadas identificadas)</t>
  </si>
  <si>
    <t>FACULTAD DE INGENIERIA</t>
  </si>
  <si>
    <t xml:space="preserve">Para la vigencia 2024, la Facultad de Ingeniería, estructuró su Plan de Acción a través de 9 actividades generales y 22 metas e indicadores. En el presente informe se consolidan los avances cuantitativos reportados por la Unidad durante el 3 trimestre. De acuerdo con los resultados, el nivel de avance del Plan de Acción de la dependencia es del 75%. En ese sentido, desde la Oficina Asesora de Planeación se establece la siguiente recomendación:
Las actividades 6 y 8 no presentan avances significativos. Se recomienda realizar acciones de manera que se garantice el cumplimiento de las metas establecidas para la vigencia.
</t>
  </si>
  <si>
    <t>Cumplimiento General Plan de Acción 2024 - FACULTAD DE INGENIERIA</t>
  </si>
  <si>
    <t>Consolidar y cualificar los grupos y semilleros de investigación.</t>
  </si>
  <si>
    <t>Bases de datos de grupos y semilleros de la Facultad de Ingeniería</t>
  </si>
  <si>
    <t>(Número total de base de datos elaboradas de grupos y semilleros de la Facultad de Ingeniería)</t>
  </si>
  <si>
    <t>1.	DESARROLLO DE EVENTOS ACADÉMICOS, CIENTÍFICOS Y/O ARTÍSTICOS QUE PERMITAN VISIBILIZAR LA INVESTIGACIÓN, INVESTIGACIÓN-CREACIÓN E INNOVACIÓN DE LA UNIVERSIDAD DISTRITAL 
 - Socialización de productos de año sabático  08, 10, 25 y 26 de abril de 2024 
2.	APOYO AL DESARROLLO DE LOS GRUPOS Y SEMILLEROS DE INVESTIGACIÓN</t>
  </si>
  <si>
    <t xml:space="preserve">Dificultades en cierre a los proyectos antes de su fecha estimada de finalización, por otra parte, las solicitudes de prorroga llegan ya cuando su proyecto está en proceso de finalización, esto se debe a que es difícil la comunicación por correo con los investigadores. 
Los investigadores no diligencian a tiempo los informes parciales de los proyectos por lo cual se atrasan en la información reportada a la Unidad de Investigaciones y a la ODI,lo que refleja un atraso en el proceso en general.
3.	CUELLOS DE BOTELLA 
Se ha evidenciado que los proyectos más demorados de finalizar son los de doctorado, dado que estos institucionalizan y nunca reportan nada, porque los investigadores piensan que son los del doctorado los que nos deben enviar toda la información. Desde la unidad se han venido mirando soluciones para solucionar estos casos, como realizar charlas con los estudiantes para que estos sepan cual es el proceso y que se debe hacer.
</t>
  </si>
  <si>
    <t>Durante el segundo trimestre del año, con el apoyo de la Oficina de Investigaciones, se solicitaron a 
los investigadores de los proyectos de investigación sin recursos los informes parciales 
correspondientes al primer semestre del año. A la fecha, hemos recibido 1 de los 19 informes 
requeridos. Además, se envían correos electrónicos un mes antes de terminar los proyectos 
institucionalizados, para que, si los proyectos no han finalizado, los responsables puedan solicitar 
una prórroga, o si el proyecto ya ha concluido, realizar un cierre en un tiempo más oportuno.
En cuanto a los proyectos en fase de finalización, se ha evidenciado que la mayoría son de 
doctorado. Por eso, se solicitó al Doctorado en Ingeniería la información detallada de estos 
proyectos, para cerrar los ya finalizados, suspender los proyectos de los estudiantes expulsados y 
revisar qué estudiantes solicitaron prórrogas para finalizar su doctorado.</t>
  </si>
  <si>
    <t>No se logró dar cierre a los proyectos antes de la fecha estimada de finalización. Por otra 
parte, las solicitudes de prórroga llegan ya cuando el proyecto está en proceso de 
finalización, esto se debe a que es difícil la comunicación por correo con los investigadores.
Los investigadores no diligencian a tiempo los informes parciales de los proyectos por lo 
cual se atrasan en la información reportada a la Unidad de Investigaciones y a la Oficina de 
Investigaciones, lo que refleja un atraso en el proceso en general.</t>
  </si>
  <si>
    <t xml:space="preserve">La unidad de investigaciones de la Facultad de Ingeniería desarrolla las actividades  fundamentadas en:
Mapeo de investigación y creación: Documenta y clasifica todos los proyectos de investigación actuales y pasados, así como los resultados obtenidos. Esto incluye artículos publicados, patentes, prototipos y colaboraciones.
Conexión con la comunidad: Facilita eventos y tallere donde los estudiantes, docentes e investigadores puedan presentar sus proyectos y recibir retroalimentación del sector empresarial y la comunidad. Esto fomenta la responsabilidad empresarial y la apropiación social del conocimiento.
Mentoría y apoyo: Establecer programas de mentoría desde semilleros y grupos de investigación donde investigadores experimentados puedan guiar a los nuevos estudiantes. También proporcionar acceso a recursos como laboratorios, bibliotecas y bases de datos.
</t>
  </si>
  <si>
    <t>Ver informe anexo: item 3.2</t>
  </si>
  <si>
    <t>Transferencia de resultados de investigación, creación e innovación institucionales para la solución de problemas de la sociedad.</t>
  </si>
  <si>
    <t>Definición y desarrollo de modelos de apropiación social del conocimiento, que posibiliten el intercambio y diálogo de saberes y conocimientos con los sectores sociales, productivos y culturales.</t>
  </si>
  <si>
    <t xml:space="preserve">Actualizaciones realizadas a grupos y semilleros de Investigación de la Facultad </t>
  </si>
  <si>
    <t>(Número total de actualizaciones realizadas de grupos y semilleros de Investigación de la Facultad de Ingeniería / Número total de grupos y semilleros de Investigación de la Facultad de Ingeniería)*100</t>
  </si>
  <si>
    <t>Fortalecer la infraestructura tecnológica de los laboratorios y aulas especializadas de la Facultad de Ingeniería</t>
  </si>
  <si>
    <t>Laboratorios y salas para la investigación con actualización en sus equipos.</t>
  </si>
  <si>
    <t>(Número total de laboratorios actualizados de la Facultad de Ingeniería + Número total de salas para la ivestigación actualizadas de la Facultad de Ingeniería + Número total de aulas especializadas actualizadas)</t>
  </si>
  <si>
    <t>Se evidencia los aspectos de  adquisiciones de equipos acorde al proyecto de inversión dotación y fortalecimiento de  laboratorios, para tal fin se exponen los estudios previos desarrollados en el marco del procedimiento de adquisiciones de laboratorios
Se adjunta informe general de laboratorios</t>
  </si>
  <si>
    <t>- Se deben actualizar los procedimientos de la Oficina de Contratación, en los registros de SIGUD.</t>
  </si>
  <si>
    <t xml:space="preserve">Adquisiciones , mantenimiento, </t>
  </si>
  <si>
    <t>Definición de rubros y procesos de oficina de contratación en la gestión de proveedores, dado los tiempos  sesgados de   armonización presupuestal sobre el  rubro de inversión de la UDFJC, que se adiciona de fuentes provenientes de   PIC y Jovenes a la U</t>
  </si>
  <si>
    <t>(Doctorado en Ingeniería) las aulas especializadas de la Facultad de Ingeniería presenta un componente por el proyecto de Doctorado en el cual se avanza en Adecuación de Espacios Físicos , Reubicación sala “Realidad Aumentada”, Instalación equipo de almacenamiento en red NAS, Conectividad a Internet, Implementación nuevos servicios de red para Datacenter CECAD, Servidor de monitoreo alertas de seguridad, Servidor de Monitoreo inventario activos, Administración licencias de software, Contenidos e información de sitios web, Préstamo Recursos CECAD, Contingencias CECAD</t>
  </si>
  <si>
    <t xml:space="preserve"> Mantenimientos a los equipos de laboratorios, aulas especializadas, auditorio</t>
  </si>
  <si>
    <t>∑ de mantenimientos realizados a los diferentes equipos</t>
  </si>
  <si>
    <t>Reportes del uso de laboratorios y salas de informatica</t>
  </si>
  <si>
    <t>Número total de uso de los laboratorios de la Facultad de Ingeniería + Número total de uso de salas de informática de la Facultad de Ingeniería</t>
  </si>
  <si>
    <t xml:space="preserve">"(Etapas ejecutadas/Etapas establecidas)*100.
Nota: de acuerdo con la res. 088 se consideraron 4 etapas"
</t>
  </si>
  <si>
    <t>la Facultad de Ingeniería respecto a la “Resolución  N o 088 del 19 de diciembre de 2023, por la cual se adopta la hoja de ruta para la construcción y  remisión de aportes al proyecto de acuerdo de flexibilidad curricular”. Para ello, me permito puntualizar cronológicamente cada uno de los eventos que fueron llevados a cabo  en relación con los avances en la hoja de ruta: Para empezar, en marzo de 2022 se inició en la Facultad de Ingeniería el proceso de actualización y 
flexibilización curricular de los pregrados. Para tal fin, en diferentes reuniones con docentes de la Facultad se propuso una ruta metodológica que incluyó la redefinición del perfil de egreso, las competencias, la malla curricular, entre otros. La ruta antes mencionada fue desarrollada de manera interna por los distintos proyectos curriculares  durante los años 2022 y 2023, y la descripción de su desarrollo junto con los resultados obtenidos  
Actividades con docentes y estudiantes por Proyecto Curricular de pregrado en las cuales se socialicen las Resoluciones No. 073, 074, 075, 076, y 077, con el fin de informar a la comunidad universitaria sobre las modificaciones reales que fueron aprobadas por el Consejo Académico y de esta  manera, aclarar y discutir -si es necesario- todas las inquietudes que tengan los docentes y estudiantes  sobre el tema
En internacionalización se inicia el diseño de Estudios previos para internacionalización en Sello ERU-ACE para Ingeniería Industrial  e Ingeniería Eléctrica</t>
  </si>
  <si>
    <t>No existe procedimientos guía para los tramites de internacionalización de curriculos</t>
  </si>
  <si>
    <t>Creación de nuevos proyectos curricualres Pregrado
Planes de homologación y transición con planes de estudios nuevos</t>
  </si>
  <si>
    <t xml:space="preserve">
Al ser  un procedimiento de avanzada en la universidad en el transición de  plan de estudios generan nuevas lines de  trabajo
✓ La implementación de las modificaciones debe ser coherente con la dinámica institucional que dio lugar a su reglamentación; donde la Facultad en articulación con la Vicerrectoría Académica se enfocó en construir los documentos reglamentarios y de soporte para que prontamente alcanzaran la aprobación por el Ministerio de Educación Superior.
✓ Los planes de homologación y transición exigen una mirada rigurosa que recoja de manera suficiente el análisis de todos los escenarios que convergen en la implementación de cambios en 
el programa. De manera que no sea después de la aprobación que se reconozcan los límites para su implementación. Es la oportunidad para reconocer que se requiere un lineamiento al respecto.
✓ En la verificación de los documentos registrados en la plataforma Nuevo SACES, se identificó que los syllabus no se cargaron en su totalidad, por lo que se solicitó remitirlos para finalizar el 
cargue en el Sistema de Gestión Académica. Además de migrar la información al módulo de syllabus que se desarrolló en 2023 y se podrá en funcionamiento en 2024; un ejercicio en 
articulación con la Oficina Asesora de Tecnologías e Información. En ningún caso se codifican espacios académicos sin los syllabus, debidamente alineados con la resolución de plan de estudios
y el Registro Calificado, como se informó en comunicación 2024IE2451 de febrero de 2024, enviada a Proyectos Curriculares, Decanaturas, Coordinaciones del Comité de Currículo y 
Calidad, Consejos de Facultad</t>
  </si>
  <si>
    <t>Finalizada la hoja de ruta la facultad de ingeniería avanzo considerablemente  con la aprobación e inicio de las gestiones de plan de estudios  en ingeniería Eléctrica, respecto a la formulación de planes de internacionalización por facultad (PI): Desarrollar planes de internacionalización se orientó la necesidad a la vicerrectoría académica para el desarrollo de la consultoría en preparación de documental  en el marco de la política de internacionalización de la universidad.</t>
  </si>
  <si>
    <t>La universidad  armoniza planes estratégicos sin contar de base con presupuestos definidos, lo que frena los avances en gestión documental y construcción de propuestas de avance en los objetivos de los planes de acción, este el el caso  la consecución del Sello internacional, que  una vez avanzado los estudios previos, se evidencia desfinanciamiento.
La oficina de planeación debería acompañar además de la ejecución las garantías de despliegue en infraestructura, recursos humano y disposición de recursos financieros</t>
  </si>
  <si>
    <t xml:space="preserve">Estudio elaborado de oferta académica de facultad
</t>
  </si>
  <si>
    <t xml:space="preserve">Plan de internacionalización de facultad formulado
</t>
  </si>
  <si>
    <t xml:space="preserve">Ingeniería Catastral y Geodesia SNIES - 917  ACREDITACIÓN DE ALTA CALIDAD Acreditación de alta calidad: Resolución 17484 de 2017 (En proceso de Renovación)
Ingeniería de Sistemas SNIES - 918 ACREDITACIÓN DE ALTA CALIDAD  Acreditación de alta calidad: Resolución 001030 febrero 3 de 2023 (OK)
Ingeniería Electrónica SNIES - 919 ACREDITACIÓN DE ALTA CALIDAD Resolución 19078 de 2017 (En espera de agenda Visita de pares)
Ingeniería Eléctrica SNIES - 16877  ACREDITACIÓN DE ALTA CALIDAD Resolución 007413 de 2021 (OK)
Ingeniería Industrial SNIES - 920  ACREDITACIÓN DE ALTA CALIDAD Resolución 16117 de 2016 (En espera de respuesta MEN)
Maestría en Ciencias de la Información y las Comunicaciones SNIES - 17528  ACREDITACIÓN DE ALTA CALIDAD  Resolución 024858 de diciembre de 2022
en el caso de especializaciones solo aplica registro Calidicado:
</t>
  </si>
  <si>
    <t xml:space="preserve">Apoyo institucional en cumplimiento del los planes de mejoramiento , en aspectos de caracter central  mejor en PMEE, Procesos y Procedimientos actualizados a las razones  y aspectos curriculares de los programas académicos </t>
  </si>
  <si>
    <t>En internacionalización se inicia el diseño de Estudios previos para internacionalización en Sello ERU-ACE para Ingeniería Industrial e Ingeniería Eléctrica</t>
  </si>
  <si>
    <t>La disposición presupuestal  depende de los recursos de la Vicerrectoría Académica, en liderazgo de Rectoría
Presupuesto que asciende a los  180 millones para obtener  consultoría para la acreditación internacional de dos programas de pregrado 
de la Facultad de Ingeniería de la Universidad Distrital Francisco José de Caldas con el fin de obtener la certificación internacional del sello EUR-ACE atendiendo la información contenida en la ficha técnica. 
Este presupuesto  es exógeno a lo establecido en el plan de adquisiciones de la Facultad de Ingeniería en la vigencia 2024</t>
  </si>
  <si>
    <t xml:space="preserve">Se desarrolla   visita de pares académicas con búsqueda de re- acreditación de alta calidad en los programas de:
- Ingeniería Catastral y geodesia
- Ingeniería Electrónica
____________
Se recibe la Renovación de la Acreditación de Alta Calidad y Registro Calificado al Proyecto Curricular de Ingeniería Industrial, mediante Resolución 016361 del 23 de septiembre de 2024 del Ministerio de Educación Nacional, por el término de ocho (8) años.
Adicionalmente, se está finalizando la entrega de los syllabus, dentro del marco de la Actualización Curricular del Proyecto Curricular de Ingeniería Industrial, a un plan de estudios con una duración de cuatro (4) años, ocho (8) semestres.
______________
</t>
  </si>
  <si>
    <t>las actividades de  acreditación presenta comportamientos dependientes de entidades de acreditación CNA-MEN, por tanto se observa que periodos (Trimestres) pueden tener  avance significativo acorde al cumplimiento de la agenda y registros documentales ante el MEN</t>
  </si>
  <si>
    <t>(Fases ejecutadas/fases establecidas)*100</t>
  </si>
  <si>
    <t xml:space="preserve">Lista de actividades implementadas
</t>
  </si>
  <si>
    <t xml:space="preserve">Desde la Coordinación de Comité de Currículo y Calidad nos permitimos informar que desde el marco en lo dispuesto en la Resolución N o 088 del 19 de diciembre de 2023, por la cual se adopta la hoja de ruta para la construcción y remisión de aportes al proyecto de acuerdo de flexibilidad curricular a la fecha la Facultad de Ingeniería a ejecutado lo siguiente:  
1.	Etapa preparatoria.
El 28 de febrero de 2024, se llevó a cabo la primera reunión del Comité de Currículo y Calidad de Pregrados. Durante esta sesión, se confirmó la constitución del Comité y sirvió para informar a sus miembros sobre la actualización y flexibilización curricular. Además, se compartí y socializo las resoluciones de los proyectos curriculares de pregrado que se acogieron a la actualización: 
RESOLUCIÓN Nº 074 del 04 de diciembre de 2023.  
RESOLUCIÓN Nº 075 del 04 de diciembre de 2023. 
RESOLUCIÓN Nº 076 del 04 de diciembre de 2023 
RESOLUCIÓN Nº 077 del 04 de diciembre de 2023 
Durante la sesión también se planeó la metodología para la implementación de la Resolución No 088 de 2023. Anexo acta No 1
Para concluir esta primera etapa, se llevaron a cabo sesiones de socialización sobre la actualización y flexibilización curricular en cada proyecto curricular, involucrando a estudiantes y docentes.
A continuación se relacionan las fechas de las actividades que se encuentran enlazadas a la carpeta con las evidencias (listas de asistencia, actas y registros fotográficos): 
Informe de reuniones del mes de abril: 
•	Proyecto Curricular de Ingeniería Eléctrica:
Lunes 08 de abril  de 2024
Objetivo de la reunión: Socialización de los documentos entregados por el proyecto curricular para actualizar el plan de estudios de Ingeniería Eléctrica. 
Asistentes: Docentes del Proyecto Curricular de Ingeniería Eléctrica
Nota: Se informó de la revisión de los documentos enviados por el proyecto curricular para la actualización y flexibilización curricular, se socializaron las Resoluciones No 073  y No 76 de 2023.
Lunes  15 de abril  de 2024
Objetivo de la reunión: Socialización de la Actualización y flexibilización curricular del Proyecto curricular de Ingeniería Eléctrica de la Facultad de Ingeniería.
Asistentes: Estudiantes del Proyecto Curricular de Ingeniería Eléctrica
Nota: se informó del diseño Curricular de los programas de pregrado de la Facultad de Ingeniería, el Componente Curricular Común de la Facultad de Ingeniería, el nuevo Plan de Estudios de Ingeniería Eléctrica, la Resolución Nº 073 Consejo Académico 2023 y Resolución Nº 076 Consejo Académico 2023.
•	Proyecto Curricular de Ingeniería Catastral y Geodesia: 
Miércoles 10 de abril  de 2024
Objetivo de la reunión: Socialización de los documentos para el informe de la Actualización y flexibilización curricular del Proyecto curricular de Ingeniería Catastral y Geodesia de la Facultad de Ingeniería.
Asistentes: Docentes del Proyecto Curricular de Ingeniería Catastral y Geodesia
Nota: Se informo de la revisión de los documentos enviados por el proyecto curricular para la actualización y flexibilización curricular, se socializó las Resoluciones No 073  y No 75 de 2023.
Viernes 12 de abril  de 2024
Objetivo de la reunión: Socialización de la Actualización y flexibilización curricular del Proyecto curricular de Ingeniería Catastral y Geodesía de la Facultad de Ingeniería.
Asistentes: Estudiantes del Proyecto Curricular de Ingeniería Catastral y Geodesía
Nota: se informó del diseño Curricular de los programas de pregrado de la Facultad de Ingeniería, el Componente Curricular Común de la Facultad de Ingeniería, el nuevo Plan de Estudios de Ingeniería Catastral y Geodesía, la Resolución Nº 073 Consejo Académico 2023 y Resolución Nº 075 Consejo Académico 2023.
•	Proyecto Curricular de Ingeniería Industrial:
Miércoles 17 de abril de 2024
Objetivo de la reunión: Socialización de los documentos para el informe de la Actualización y flexibilización curricular del Proyecto curricular de Ingeniería Industrial de la Facultad de Ingeniería.
Asistentes: Estudiantes del Proyecto Curricular de Ingeniería Industrial
Nota: se informó del diseño Curricular de los programas de pregrado de la Facultad de Ingeniería, el Componente Curricular Común de la Facultad de Ingeniería, el nuevo Plan de Estudios de Ingeniería Industrial, la Resolución Nº 073 Consejo Académico 2023 y Resolución Nº 074 Consejo Académico 2023.
Miércoles  24 de abril  de 2024
Objetivo de la reunión: Socialización de los documentos para el informe de la Actualización y flexibilización curricular del Proyecto curricular de Ingeniería Industrial de la Facultad de Ingeniería.
Asistentes: Docentes del Proyecto Curricular de Ingeniería Industrial.
Nota: Se informo de la revisión de los documentos enviados por el proyecto curricular para la actualización y flexibilización curricular, se socializo las Resoluciones No 073  y No 75 de 2023.
•	Proyecto Curricular de Ingeniería Sistemas:
Viernes 26 de abril de 2024
Objetivo de la reunión: Socialización de la Actualización y flexibilización curricular del Proyecto curricular de Ingeniería de Sistemas de la Facultad de Ingeniería.
Asistentes: Estudiantes del Proyecto Curricular de Ingeniería de Sistemas
Viernes 19 de abril  de 2024
Objetivo de la reunión: Socialización de los documentos para el informe de la Actualización y flexibilización curricular del Proyecto curricular de Ingeniería de Sistemas de la Facultad de Ingeniería.
Asistentes: Docentes del Proyecto Curricular de Ingeniería de Sistemas.
•	Componente Curricular Común:
Componente Curricular común Socio-económico: Se han realizado dos sesiones de trabajo el 16 y el 23 de abril.
Objetivo de la reunión: Actualización de los syllabus del Componente Curricular Común Socio-Económico.
Asistentes: Docentes de planta y Vinculación especial del área Socio-Económico.
Nota: Se informa a los docentes todo el proceso de actualización y flexibilización curricular y se les solicita la elaboración de los syllabus del Componente Curricular común Socio-económico de los espacios académicos de Economía, Ingeniería Económica y Formulación y Evaluación de Proyectos.
Componente Curricular común Socio-Humanístico: Se han realizado una sesión de trabajo el 16 de abril.
Objetivo de la reunión: Actualización de los syllabus del Componente Curricular Común Socio-Humanístico.
Asistentes: Docentes de planta y Vinculación especial del área Socio- Humanístico.
Nota: Se informa a los docentes todo el proceso de actualización y flexibilización curricular y se les solicita la elaboración de los syllabus del Componente Curricular común Socio- Humanístico de los espacios académicos de Cátedra Francisco José de Caldas, Cátedra Democracia y Ciudadanía, Historia y Cultura Colombiana, y Ética y Bioética.
2.	Etapa de análisis
En esta fase, se llevó a cabo una revisión exhaustiva de los documentos relacionados con la actualización y flexibilización curricular de los proyectos pertinentes. Posteriormente, se entregó un informe sobre dicha revisión.
Actualización y Flexibilización Curricular Pregrados 
3.	Etapa de Construcción de análisis
La Coordinación del Comité de Currículo y Calidad se encuentra recopilando los aportes de los proyectos curriculares de pregrado, considerando los informes previamente entregados sobre la actualización y flexibilización curricular. Dado que el plazo original de entrega de la construcción de aportes estaba programado entre el 4 y el 29 de marzo, solicitamos su colaboración para extender dicho plazo hasta el 16 de mayo.
</t>
  </si>
  <si>
    <t>Se presentan instancias de roles en la institución con resistencia al cambio, en la gestión curricular
Desconocimiento de normas de carácter nacional</t>
  </si>
  <si>
    <t>Cumplimiento de la hoja de ruta  para 4 proyectos de pregrado (Ing Sistemas, Ing Electrica, Ing Industrial, Ing Catastral)</t>
  </si>
  <si>
    <t>Pendiente el proyecto curricular de Ing Electrónica, pendiente de revisión de documentos desde 2023 ante el MEN en renovación de Acreditación de Ata Calidad del programa</t>
  </si>
  <si>
    <t xml:space="preserve">En el marco de las etapas establecidas para la Renovación de la Acreditación Institucional, desde la Vicerrectoría Académica y el Comité de Currículo y Calidad Institucional, se proyectó para este segundo semestre académico el desarrollo del ejercicio de ponderación de los factores asociados al modelo de  Acreditación para Instituciones. Desde el Comité de Currículo y Calidad y la Decanatura de la Facultad de Ingeniería se les convoca </t>
  </si>
  <si>
    <t>Las actividades  de competencia de los proyectos curriculares que suman al propósito de acreditación  institucional  son continuas, sin embargo falta un plan institucional que reúna los esfuerzos de cada proyecto curricular y unidades al propósito final de la acreditación institucional</t>
  </si>
  <si>
    <t>Crear un programa de articulación con la educación media que permita ofertar programas en STEM-I.</t>
  </si>
  <si>
    <t xml:space="preserve">Se  presenta  ampliación de oferta con 2 programas nuevos pregrado, y 5 de posgrado, de los cuales se obtiene aprobación del Consejo Académico la continuación de Ingeniería Mecatronica para continuar con la actividades de Registro Calificado por primera vez
</t>
  </si>
  <si>
    <t>A los profesores proponentes de los  nuevos currículos, deberían obtener incentivos por la Universidad dado la gestión  documental que deben dedicar a esta labor</t>
  </si>
  <si>
    <t>La  Facultad de Ingeniería hace acercamiento por medio de las  bases de ciencia, tecnología, ingeniería y matemáticas a colegios en sus últimos semestres del sector de chapinero, por medio del Consejo Consultivo Local de Instituciones de Educación Superior - CCLIES  apoyo y fortalecimiento del corazón universitario de Bogotá, se presentaron los programas y proyectos que se vienen desarrollando desde la Alcaldía Local enfocados en la educación superior, destacando así la inversión local en programas como Jóvenes a la U. 
En adición a lo anterior, desde la Alcaldía se presentó la estrategia #CeroJovenesSinLaU, por medio del cual se pretende disminuir la deserción universitaria que existe en la localidad. En ese sentido, las universidades compartieron sus experiencias, hallazgos y estudios al respecto, así como iniciativas que han desarrollado para contribuir a la disminución de esta problemática.
Durante este espacio, el alcalde local reiteró la invitación a las universidades para que postulen directivos, docentes y estudiantes para ser consejeros(as) del CCLIES y de tal manera, generar más procesos de fortalecimiento y articulación entre las instituciones y la Alcaldía, lo cual contribuirá al posicionamiento de Chapinero: la localidad universitaria de Bogotá.</t>
  </si>
  <si>
    <t>No se presenta un orientación de Marketing de marca "Universidad Distrital"; los alcances y acercamiento a las partes interesadas se  basan en actividades de interés de las decanaturas y proyectos curriculares, se sugiere  establecer programas de promoción estables  y participación en campañas de  entrega de información a la comunidad en general y las partes interesadas</t>
  </si>
  <si>
    <t xml:space="preserve">El proyecto curricular de Ing Industrial presenta avance  en:El Proyecto Curricular de Ingeniería Industrial cuenta con un cupo SACES de 120 estudiantes
Para el periodo académico 2024-I se recibieron 173 estudiantes
Para el periodo académico 2024-III se recibieron 165 estudiantes
Resaltamos que para el periodo académico 2024-I el Proyecto Curricular manifestó contar con una capacidad para recibir 210 estudiantes nuevos, y para el periodo académico 2024-III recibir 190 estudiantes nuevos, sin embargo, se desconocen los motivos por los cuales, desde la Oficina de Registro y Control Académico, no se completó el cupo establecido en estos periodos académicos. 
</t>
  </si>
  <si>
    <t xml:space="preserve">_Se debe involucrar de manera permanente procedimientos de apoyo en logistica para participar en oferta de programas curriculares, es decir: aspectos de marketing, posicionamiento por pauta paga en redes sociales y medios de comunicación del alto impacto, una oficina de registro y control completa que permita resolver de fondo cada necesidad en información hacia personas interesadas e instituciones de eduación media </t>
  </si>
  <si>
    <t>Lineamiento de acción 7.1</t>
  </si>
  <si>
    <t>Suscribir convenios con entidades públicas y privadas
•Suscribir alianzas con entidades públicas y privadas
•promover la educación no formal</t>
  </si>
  <si>
    <t>Las unidades de extensión se fundamentan en  proyectos autosostenibles, debería la universidad contar con instalaciones (Espacios Fisicos) propias para el desarrollo permanente de cursos de educación no Formal (Cursos / Diplomados); de esta  manera no depender  de las disponibilidades de las Facultades</t>
  </si>
  <si>
    <t>Las unidades de extensión se fundamentan en proyectos autosostenibles, debería la universidad contar con instalaciones (Espacios Fisicos) propias para el desarrollo permanente de cursos de educación no Formal (Cursos / Diplomados); de esta manera no depender de las disponibilidades de las Facultades</t>
  </si>
  <si>
    <t xml:space="preserve">• Portafolio de servicios  para consulta en https://uefi.udistrital.edu.co/
•Suscribir convenios con entidades públicas y privadas
 - convenios en liquidación, liqudados, presentación de propuestas
CONVENIO INTERADMIMISTRATIVO No. No.240682-2024 con objeto “Aunar esfuerzos para la asistencia 
técnica y apoyo documental de la secretaria Distrital de Hacienda”
CONTRATO DE PRESTACION DE SERVICIOS No. 010-22024 con objeto “presentar el servicio de  acompañamiento metodológico dentro del diplomado de innovación empresarial que hace parte del proyecto "desarrollo de capacidades en gestión de la innovación en empresas de los sectores de turismo, economía naranja, servicios y agroindustria promoviendo el enfoque de género y la diversidad sexual en los departamentos Boyacá, Bogotá, Cundinamarca, Santander.”
CONVENIO 112721-428-2023- MINCIENCIAS con objeto “aunar esfuerzos técnicos, administrativos y  humanos entre ministerio de ciencia, tecnología e innovación y la universidad distrital francisco José de caldas con el objeto de generar el modelo de gobernanza, lineamientos, estrategias y escenarios de  dialogo, orientados hacia el acompañamiento de la primera fase de implementación de la política pública  nacional de ciencia abierta en Colombia”.
CONTRATO INTERADMINISTARIVO 010-2021 El cual tiene por objeto “Realizar Interventoría técnica,  administrativa, financiera y jurídica al convenio especial de cooperación en ciencia y tecnología celebrado entre el departamento de la Guajira y la Universidad de la Costa que tiene por objeto aunar esfuerzos y  recursos técnicos, jurídicos, administrativos y financieros para transferencia de tecnología y conocimiento  para la producción de carne de pescado y especies vegetales que mitiguen la inseguridad alimentaria de  pequeños productores agropecuarios en las tres subregiones del departamento de la Guajira”. El contrato  actualmente se encuentra suspendido con un avance del 90% la interventoría esta a la espera que la 
supervisión programe el reinicio del proyecto para finalizar con las actividades contratadas 
CONTRATO INTERADMINISTRATIVO 028-2022 El cual tiene por objeto realizar la interventoría técnica,  administrativa, financiera y jurídica de los siguientes convenios especiales de cooperación: • No. CONV-RE-SDED-004-2022: fortalecimiento de establecimientos educativos oficiales que  implementen la jornada única mediante la apropiación social del conocimiento para desarrollar  capacidades y habilidades en CTEI en el departamento de sucre
Otros ver adjunto
</t>
  </si>
  <si>
    <t>_</t>
  </si>
  <si>
    <t xml:space="preserve"> -Se desarrolla investigación de campo por medio de reuniones y consulta a docentes consejeros en el 2024-1. referenciando preguntas orientadoras  en mejora de las Consejerías 
- Se desarrolla una análisis de indicadores de estudiantes por cohorte en pregrado para conocer flujo de ingreso, riesgo y perdida de Calidad de Estudiante
- Se desarrollan la actividades de registro, control, validación y graduación de estudiantes en las diferentes modalidades de grado 
</t>
  </si>
  <si>
    <t xml:space="preserve">-  La comunidad académica  no presenta un unico punto de información a nivel de información del PAGOT en el marco de la resolución publicada en https://sgral.udistrital.edu.co/xdata/ca/res_2023-034.pdf se recomienda que desde la oficina de Registro y Control se desarrolle capacitación y seguimiento a lo expuesto en la resolución referenciada en la URL 
</t>
  </si>
  <si>
    <t>'-Informe de implementación de la Guía de Consejería
-Campañas de divulgación
-Análisis de cifras de repitencia, permanencia y deserción</t>
  </si>
  <si>
    <t>No existe un repositorio que muestre un ecosistema único de apoyo a los estudiantes  herramientas de graduación oportuna</t>
  </si>
  <si>
    <t>La Facultad de Ingeniería de la Universidad Distrital Francisco José de Caldas ha implementado varias estrategias significativas para mejorar la tasa de graduación oportuna (PMI), algunas de estas estrategias incluyen:
Reactivación del Programa de Graduación Oportuna: A través de la Resolución 012 de 2023, se ha reactivado el programa académico de graduación oportuna, dirigido a personas no graduadas e inactivas1
. Este programa tiene un enfoque transitorio para los periodos académicos 2023-III, 2024-I, 2024-III, 2025-I y 2025-III1
Solicitudes  ante la OATI  para  Sistema de Gestión Académica (SGA), en aspectos de  puesta en marcha de POLUX con la Facultad de Ingeniera como para  gestionar documentalmente las opciones de grado es de mencionar que la implementación del Sistema de Gestión Académica ha permitido una mejor organización y seguimiento de los procesos académicos, facilitando la graduación oportuna de los estudiantes
Proyectos Curriculares: La facultad ha desarrollado proyectos curriculares que se alinean con las necesidades del mercado laboral, asegurando que los estudiantes adquieran las competencias necesarias para graduarse a tiempo1
Apoyo Académico y Administrativo: Se han establecido programas de mentoría desde grupos de investigación y semilleros, tutorías  y acompañamiento académico en el area de matematicas para apoyar a los estudiantes en su proceso académico, ayudándoles a superar obstáculos y a mantenerse en el camino hacia la graduación
Estas estrategias han sido fundamentales para mejorar la tasa de graduación oportuna y asegurar que los estudiantes de la Facultad de Ingeniería puedan completar sus estudios en el tiempo esperado.</t>
  </si>
  <si>
    <t xml:space="preserve">Documento de análisis de repitencia, permanencia y deserción realizado
</t>
  </si>
  <si>
    <t>Responsabilidad Social, el Subsistema de Responsabilidad Social es el compromiso implícito, que asume la Universidad Distrital Francisco José de Caldas de aportar positivamente a la sociedad en la que vive, en los ámbitos que le atañen a una institución educativa. Ahora bien, este compromiso se cristaliza, principalmente, en las acciones de cooperación con organismos afines, así como en la creación de oportunidades de formación y gestión social, en sectores específicos de su entono. 
Para este  fines aúna los esfuerzos de Unidad de extensión , investigaciones y alianzas con  empresas</t>
  </si>
  <si>
    <t xml:space="preserve">De acuerdo con las actividades desarrolladas por parte de la Unidad de extensión de la facultad de ingeniería se 
relacionan las dificultades presentadas en los procesos realizado en lo corrido de la vigencia 2024 así: 
• Falta de participación de los docentes de planta adscritos a la facultad de ingeniería en los proyectos de 
extensión. 
• Restricción en la cantidad de supervisiones a cargo de la dirección de la Unidad de extensión de la Facultad de ingeniería. </t>
  </si>
  <si>
    <t xml:space="preserve">
PROYECTOS EN EJECUCION 
• CONVENIO 112721-428-2023- MINCIENCIAS con objeto “aunar esfuerzos técnicos, administrativos y humanos entre ministerio de ciencia, tecnología e innovación y la universidad distrital francisco José de caldas con el objeto de generar el modelo de gobernanza, lineamientos, estrategias y escenarios de dialogo, orientados hacia el acompañamiento de la primera fase de implementación de la política pública nacional de ciencia abierta en Colombia”
• CONTRATO INTERADMINISTRATIVO No 01-2014 con objeto “realizar la capacitación y asesoría en la gestión de la red de acelerógrafos de Manizales integrado al sistema sisman-lisa”
• CONTRATO DE PRESTACION DE SERVICIOS No. 010-22024 con objeto “presentar el servicio de acompañamiento metodológico dentro del diplomado de innovación empresarial que hace parte del proyecto "desarrollo de capacidades en gestión de la innovación en empresas de los sectores de turismo, economía naranja, servicios y agroindustria promoviendo el enfoque de género y la diversidad sexual en los departamentos Boyacá, Bogotá, Cundinamarca, Santander.”
• CONTRATO INTERADMINISTARIVO 010-2021 El cual tiene por objeto “Realizar Interventoría técnica, administrativa, financiera y jurídica al convenio especial de cooperación en ciencia y tecnología celebrado entre el departamento de la Guajira y la Universidad de la Costa que tiene por objeto aunar esfuerzos y recursos técnicos, jurídicos, administrativos y financieros para transferencia de tecnología y conocimiento para la producción de carne de pescado y especies vegetales que mitiguen la inseguridad alimentaria de pequeños productores agropecuarios en las tres subregiones del departamento de la Guajira”.
• CONTRATO INTERADMINISTRATIVO 028-2022 El cual tiene por objeto realizar la interventoría técnica, administrativa, financiera y jurídica de los siguientes convenios especiales de cooperación
• No. CONV-RE-SDED-004-2022: fortalecimiento de establecimientos educativos oficiales que implementen la jornada única mediante la apropiación social del conocimiento para desarrollar capacidades y habilidades en CTEI en el departamento de sucre. 
• No. CONV-RE-SDED-005-2022: aunar esfuerzos y recursos técnicos, jurídicos, administrativos y financieros para el desarrollo del proyecto "incremento de la innovación y desarrollo tecnológico en el tejido empresarial para el fortalecimiento de la competitividad del departamento de sucre.
• No. CONV-RE-SDED-006-2022: aunar esfuerzos y recursos técnicos, jurídicos, administrativos y financieros para el desarrollo del proyecto "fortalecimiento de las capacidades en CTEI mediante la apropiación social del conocimiento para impulsar el desarrollo productivo y las industrias creativas en el departamento de sucre.
• CONTRATO DE INTERVENTORIA No. UC-SGR-BPIN-2022000100057-01-2025 Suscrito con la Universidad de Cartagena el cual tiene por Objeto “REALIZAR LA INTERVENTORÍA AL PROCESO 
CONSTRUCTIVO DEL PROYECTO denominado “IMPLEMENTACIÓN DE UN CENTRO DE INNOVACIÓN Y PRODUCTIVIDAD CON ÉNFASIS EN ENERGÍAS RENOVABLES PARA EL DEPARTAMENTO DE LA GUAJIRA” código BPIN 2022000100057” </t>
  </si>
  <si>
    <t>fSe requiere articular  aspectos de promoción de  servicios de las unidades de extensión</t>
  </si>
  <si>
    <t xml:space="preserve">Facultad de Ingeniería de la Universidad Distrital Francisco José de Caldas ha realizado varias acciones clave para promover el relacionamiento con distintos sectores, teniendo en cuenta las líneas estratégicas del subsistema de responsabilidad social:
Divulgación de líneas estratégicas: Se ha organizado seminarios y conferencias para divulgar y desarrollar las líneas estratégicas establecidas en el subsistema de responsabilidad social. Estas actividades no solo informan sino también involucran a la comunidad académica y sectores externos en los objetivos y responsabilidades de la universidad.
Proyectos colaborativos: Se han implementado proyectos de colaboración con entidades gubernamentales y del sector productivo, en áreas como tecnología, sostenibilidad y desarrollo social. Estos proyectos ayudan a aplicar el conocimiento académico en contextos reales y relevantes para la sociedad colombiana.
Promoción de la responsabilidad social: Se han llevado a cabo campañas y talleres para promover la ejecución de los aspectos misionales del procedimiento de docencia como componente fundamental  de la responsabilidad social como un eje transversal en todas las actividades de la facultad. Esto incluye la participación de estudiantes y profesores en investigaciones de desarrollo territorial y comunitarios, así como la integración de principios de responsabilidad social en el currículo de ingeniería.
Vinculación con el sector productivo: La facultad mantiene relaciones estrechas con empresas y organizaciones a través de convenios y alianzas estratégicas. Estas relaciones facilitan la realización de pasantías, proyectos de investigación aplicada y la transferencia de tecnología.
Eventos académicos y sociales: Han organizado ferias de empleo, encuentros empresariales y mesas redondas que reúnen a representantes del sector productivo, académico y gubernamental. Estos eventos sirven como plataformas para el intercambio de ideas, la creación de redes y la identificación de oportunidades de colaboración.
Estas acciones han permitido que la Facultad de Ingeniería no solo fortalezca su vínculo con la sociedad en general, sino también que se convierta en un referente de responsabilidad social y compromiso con el desarrollo sostenible. </t>
  </si>
  <si>
    <t>Informe de iniciativas</t>
  </si>
  <si>
    <t>FACULTAD DE MEDIO AMBIENTE</t>
  </si>
  <si>
    <t>Para la vigencia 2024, la Facultad de Medio Ambiente y Recursos Naturales, estructuró su Plan de Acción a través de 12 actividades generales y 29 metas e indicadores. En el presente informe se consolidan los avances cuantitativos reportados por la Unidad durante el 3 trimestre. De acuerdo con los resultados, el nivel de avance del Plan de Acción de la dependencia es del 63%. En ese sentido, desde la Oficina Asesora de Planeación se establece la siguiente recomendación:
Las actividades 3, 5, 9 y 10 no presentan avances significativos. Se recomienda realizar acciones de manera que se garantice el cumplimiento de las metas establecidas para la vigencia.</t>
  </si>
  <si>
    <t>Cumplimiento General Plan de Acción 2024 - FACULTAD DE MEDIO AMBIENTE</t>
  </si>
  <si>
    <t>Documento con aportes al proyecto de acuerdo de flexibilidad curricular v. 2024</t>
  </si>
  <si>
    <t>(Etapas ejecutadas/Etapas establecidas)*100.
Nota: de acuerdo con la res. 088 se consideraron 4 etapas ( 1- Preparatorio
2- Análisis
3- Construcción de aportes
4- Consolidación de aportes</t>
  </si>
  <si>
    <t xml:space="preserve">Para el indicador 1, durante el primer trimestre de la vigencia junto con el Comité de Currículo y Calidad se estableció la Metodología para la Implementación de la Hoja de Ruta, posteriormente  fue aprobada por el Consejo de Facultad y socializada con los Proyectos Curriculares. 
Dentro de la Fase Preparatoria se plantearon 6 actividades de las cuales durante el primer trimestre se ejecutaron 2 así: 
1. El desarrollo de 4 jornadas de conceptualización de los elementos orientadores del Proyecto de Acuerdo con la Comunidad Académica.
2. El desarrollo de una reunión de trabajo con los Proyectos Curriculares de Ingeniería Topográfica y Tecnología en Levantamientos Topográficos
Con respecto al segundo indicador (Estudio elaborado de oferta académica de facultad), se tiene contemplado iniciar en el segundo semestre 2024
Por último para el indicador 3, Durante el primer trimestre se desarrolló una jornada de trabajo con la Unidad de Relaciones Interinsitucionales e Internacionales en la que se plantearon actividades para la implementación de la Política de I2 en la Facultad. Como resultado de esta jornada se planteó el desarrollo de un evento con la participación de 33 asistentes para la formulación del plan de internacionalización, desde la Coordinación del Comité de Currículo y Calidad se solicitaron las cotizaciones para el desarrollo del evento. 
</t>
  </si>
  <si>
    <t xml:space="preserve">* Para la actividad relacionada a la Hoja de ruta de la facultad se tuvo baja participación de los estudiantes y docentes en el desarrollo de las jornadas planteadas. 
* Para la jornada de trabajo se tuvo demora en la recepción y análisis de las cotizaciones y la gestión del presupuesto.  </t>
  </si>
  <si>
    <t xml:space="preserve">Para el Indicador 1 Durante el segundo trimestre se continuó con el desarrollo de la Metodología así: 4 jornadas de Conceptualización, Una jornada de análisis, Una plenaria, Una jornada de diálogo entre estudiantes y profesores para la Construcción de Aportes a la Propuesta de Acuerdo. Así mismo, se consolidaron los resultados de cada Fase y se remitió a la Vicerrectoría Académica el documento "Aportes al Proyecto de Acuerdo de Flexibilidad Curricular".
En cuento al indicador 2, se elaboró el formato de encuesta y se realizó la solicitud a los proyectos curriculares para la aplicación de la misma 
Finalmente para el indicador 3, durante el segundo trimestre se recibieron las cotizaciones de la logística para llevar a cabo las jornadas de trabajo para la construcción del Plan de Internacionalización. De igual manera se presentó ante la Decanatura y la Oficina de Relaciones Interinstitucionales e Internacionales la propuesta para la construcción de dicho plan. </t>
  </si>
  <si>
    <t xml:space="preserve">- Baja participación de los docentes y estudiantes en las jornadas planteadas. </t>
  </si>
  <si>
    <t xml:space="preserve">1. La actividad del indicador número 1 se cumplió al 100% en el segundo trimestre
2. En cuanto al indicador 2, se ha estado aplicando la encuesta diseñada para tan fin, sin embargo el % de participación ha sido baja por lo tanto se extendió el plazo para poder tener un volumen de datos mas alto y poder validar  las tendencias, que incluya pertinencia, demanda y capacidades de la oferta académica de la facultad
Finalmente para el indicador 3,  se gestionaron tres cotizaciones sobre el lugar para el desarrollo de las jornadas de trabajo  para la elaboración del plan de internacionalización.  Así mismo, se suministró la información para la elaboración de los estudios previos, en donde ya se cuenta con Propuesta Lagomar, Lagosol, Hotel Gh Relax Club el Puente y Correo electrónico con la justificación de la Actividad. </t>
  </si>
  <si>
    <t xml:space="preserve">Indicador 2: Baja participación en las encuestas para tener un dato relevante
Indicador 3: Las jornadas de trabajo estaban programadas para el 19 y 20 de septiembre. No obstante, no se desarrollaron por la demora en el proceso de la gestión contractual. </t>
  </si>
  <si>
    <t>(Actividades ejecutadas/actividades programadas)*100
- 1) Entrevista a empleadores
- 2)Entrevistas a egresaros
- 3)Estudio de mercado (Ofertas académicas)</t>
  </si>
  <si>
    <t>∑  de documentos de plan de Internterinstitucionalización e internacionalización de  la Facultad</t>
  </si>
  <si>
    <t>Fortalecer las apuestas institucionales en el corto, mediano y largo plazo</t>
  </si>
  <si>
    <t xml:space="preserve">Documento elaborado de plan de desarrollo </t>
  </si>
  <si>
    <t>( # de fases elaborados / # de fases totales establecidas) * 100% 
Las fases establecidas para la medición son las siguientes: 
- 1. Definir la metodología
- 2. Definir la estructura del documento
- 3. Elaborar el documento
- 4. Presentar el documento ante las instancias competentes</t>
  </si>
  <si>
    <t xml:space="preserve">Durante el primer trimestre de la vigencia para el primer indicador (Documento elaborado de plan de desarrollo) la facultad tiene contemplado dar inicio a esta actividad para el segundo trimestre de 2024
Con respecto al Informe de armonización de los syllabus elaborado se ha asistido a las reuniones programadas desde la vicerrectoría académica y el comité de currículo y calidad, en la discusión del acuerdo de reforma pero a la fecha no se ha socializado, y nos encontramos a la espera de lo que determinen las unidades encargas para proceder con la armonización. 
Respecto a la Actualización de los planes de estudio, se han actualizado 3 planes de estudio y se han siguientes actividades con los proyectos curriculares.
- Ing Sanitaria: Se remitió el documento de modificaciones al plan de estudios al comité de currículo y calidad.    
- TGASP está analizando los currículos de carreras afines, no se puede hacer ajustes en tanto no se gradúe el primer estudiante del pensum vigente            
- Ing Forestal: Se están realizando reuniones semanales y trabajos grupales en dos líneas: reforma interna de currículo y acreditación , los cuales se está construyendo dentro del Proyecto Curricular y la fecha no se han enviado a las dependencias correspondientes.
- Tec. en Levantamientos Topográficos: Tiene una nueva propuesta de malla curricular que continua en revisión, donde se planea reducir el numero de créditos y la duración del programa
- Tec. en saneamiento ambiental: Se esta construyo la propuesta de actualización de plan de estudios y disminución de créditos
- Maestría en bosques: Actualización de los syllabus de los espacios académicos incorporando los resultados de aprendizaje. Estos documentos son preliminares y se encuentran en proceso de revisión y aprobación por parte del Consejo Curricular.
- Maestría en desarrollo sustentable: Actualización progresiva de los syllabus de los espacios académicos incluyendo resultados de aprendizaje. Documentos en estado inicial en proceso de revisión y aprobación del Consejo Curricular
- Especialización en Gerencia de recursos Naturales: Actualización de los syllabus con la incorporación de ideas preliminares de resultados de aprendizaje
</t>
  </si>
  <si>
    <t>Armonizar los syllabus de las áreas básicas entre proyectos curriculares Dependemos de lo que determinen las unidades encargas</t>
  </si>
  <si>
    <t>Para el indicador 1, se realizó la definición de la metodología para la elaboración del Plan de Desarrollo de la Facultad del Medio Ambiente y Recursos Naturales 2024 - 2034 se realizó la definición de  la estructura del documento y en este momento nos encontramos en la etapa de elaboración y planteamiento de  las metas y lineamento de acuerdo a  las necesidades halladas en al facultad 
Para el indicador 2 se han venido adelantando las acciones por cada proyecto curricular de la siguiente manera: TGASP se viene adelantando el estudio de los syllabus de acuerdo a los parámetros suministrados para tal fin para la TLT: Se solicitaron syllabus actualizados a los docentes, se está atento a las demás  directrices de Currículo y Calidad, para ING SANITARIA y ADM. AMBIENTAL se tuvo asistencia a las jornadas de capacitación del Comité de Currículo y Calidad, en cuanto a la definición de resultados de aprendizaje por áreas de formación.
En Ingeniería Ambiental al inicio del semestre se envío el nuevo formato de syllabus y los docentes ajustaron su syllabus al nuevo formato, se puso en marcha el Cronograma propuesto por el Comité de Currículo y Calidad de la Facultad para la adopción del formato de syllabus AA-FR-003. Se realizo una reunión y capacitación con los docentes del proyecto curricular. Los docentes trabajaron en armonizar los propósitos de formación y se inició la revisión en el consejo curricular del trabajo de los docentes. Actualmente el cronograma fue suspendido por indicación de la oficina de Currículo y Calidad de la Facultad FAMARENA, en el proyecto de TSA se realizó la Mesa de trabajo con docentes y profesor representante ante Currículo en función de actualización de los Syllabus, el proyecto de                                                                                                                                                                                                   Adm Deportiva se viene adelantando el estudio de los syllabus del Proyecto, de acuerdo a los parámetros suministrados para tal fin y con la meta de poder ajustarlos a las normas establecidas para aplicar a la Acreditación de Alta Calidad y en INGENIERIA FORESTAL el Proyecto Curricular realizará mesas de trabajo con los docentes en el  transcurso del periodo 2024-3.
Finalmente en el indicador 3 En el proyecto curricular MIV se tuvo la asistencia a jornadas de capacitación de Resultados de Aprendizaje, realizadas por el Comité de Currículo y Calidad, Incorporación de Resultados de aprendizaje a los syllabus de la Maestría, por parte de los proyectos TGASP y TLT se ha asistido a las jornadas de capacitación del Comité de Currículo, se revisa en consejo de carrera la propuesta de cambio de denominación y nueva malla curricular. el proyecto curricular de ING SANITARIA está Culminado los ajustes y soportes solicitados mediante oficio CC-FAMARENA 027-024. Los Docentes se encuentran actualizando los Syllabus en el nuevo formato institucional, teniendo en cuenta la incorporación del ítem V. 
ADM. AMBIENTAL: Asistencia a capacitaciones del comité de Currículo y Calidad, definición de resultados de aprendizaje por áreas de formación, igual manera el docente Jaime Ussa tiene encargado liderar el proceso de revisión y actualización del plan de estudios. Se tiene un documento borrador y se realizó una presentación en el Consejo Curricular en referencia al perfil del egresado y los propósitos de formación de la nueva propuesta de actualización del plan de estudios, el proyecto curricular de TSA, tiene como meta actualizar el plan de estudios durante el periodo 2024-III, 
El proyecto curricular MUCB ha realizado la actualización de syllabus de siete (7) espacios académicos incorporando los resultados de aprendizaje. Estos documentos fueron aprobados por parte del Consejo Curircular.
El proyecto curricular de Administración Deportiva por medio del coordinador Jhon Edisson Alvarado, ha liderado frecuentemente el Seminario de Docentes de Administración Deportiva, espacio en el cual se debaten los ajustes del plan de estudios, en referencia a la misión, visión, perfil del egresado teniendo en cuenta lo establecido en el documento de flexibilidad curricular. Adicional a lo anterior, se ha avanzado en el Proceso de Doble  Titulación con el SENA y la Universidad Pedagógica Nacional .                                                                                                                           y finalmente el proyecto curricular de INGENIERÍA FORESTAL va a trabajar en la actualización del plan de estudios en el periodo 2024-3</t>
  </si>
  <si>
    <t>metodología circularización practicas académicas
disposición de los docentes para actualizar y entregar syllabus</t>
  </si>
  <si>
    <t xml:space="preserve">Para el indicador 1, Se realizó la primera versión del Plan de Desarrollo de la Facultad el cual se encuentra bajo revisión del Consejo de Facultad para que realicen las respectivas observaciones y de ser necesario poder generar las modificaciones pertinentes.
Para el indicador 2 se han venido adelantando las acciones por cada proyecto curricular de la siguiente manera: 
Administración Ambiental: Se han realizado reuniones y se viene adelantando la actualización de los Syllabus en el nuevo formato AA-FR-003
Administración Deportiva: El Proyecto Curricular , ha venido realizando de manera recurrente en el ajuste de Syllabus AA-FR-003, teniendo en cuenta las fechas estipuladas por cronograma para  la adecuación del nuevo formato
Ingeniería Ambiental: Implementación del nuevo formato de Syllabus AA-FR-003 tiendo en cuenta  el cronograma del periodo académico 2024-1 y el nuevo cronograma dado en 2024-3 para la adopción del formato syllabus para los Proyectos Curriculares emitido por el Comité de Currículo y Calidad de la Facultad del Medio Ambiente y Recursos Naturales.
Ingeniería Forestal: No se ha ejecutado por que el Proyecto Curricular se encuentra en discusión interna de reforma de malla curricular
Ingeniería Sanitaria:  Implementación del nuevo formato de Syllabus AA-FR-003, se cuenta con una aproximación inicial a los propósitos de formación del Proyecto Curricular y  para los diferentes espacios académicos. 
Ingeniería Topográfica: El proyecto curricular de Ingeniería Topográfica tiene un grupo de trabajo de reforma curricular; en este grupo se han realizado diferentes sesiones desde el año 2023, lo cual ha permitido generar un borrador del nuevo plan de estudios incorporando espacios académicos acordes a la implantación de nuevas tecnologías y conocimientos.
Tec. en Gestión Ambiental y Servicios Públicos: El nuevo formatos de syllabus está ajustado en todos los espacios académicos del área básica y se espera el resultado de las reuniones generales para acordar contenidos definitivos
Tec. en Saneamiento Ambiental: Elaboración del nuevo formato Syllabus (formato AA-FR-003) y actualización de contenido temático para cada espacio académico (16 espacios académicos de 43) . Las acciones de armonización del syllabus de las áreas básicas se ha realizado con los proyectos curriculares de Ingeniera Sanitaria y administración Ambiental
Tec. en Levantamientos Topográficos: Se hizo la implementación del formato de syllabus (AA-FR-003) desde el segundo trimestre del año, actualización de contenido, competencias, y se proyecta para el cuarto trimestre revisar la armonización de syllabus con Ingeniería topográfica, empezando posiblemente con las electivas intrínsecas.
Finalmente en el indicador 3 se han realizado las siguientes acciones:
Administración Ambiental: Se han realizado reuniones de Seguimiento al Plan de Mejoramiento y se viene adelantando la actualización de los Syllabus en el nuevo formato AA-FR-003
Administración Deportiva: Como compromiso del plan de mejoramiento de Administración Deportiva, el Docente Jhon Edisson Alvarado en conjunto con las Docentes Sorayda Martínez y Aura María Orozco, han realizado análisis y ajustes en el plan de estudios para presentar la debida propuesta de actualización, se ha trabajado también en la revisión de syllabus y resultados de aprendizaje con la Universidad Pedagógica Nacional para adelantar las gestiones de la doble titulación.
Ingeniería Ambiental: Como compromiso del plan de mejoramiento de Ingeniería Ambiental, el docente Jaime Ussa encabeza el proceso de actualización del plan de estudios 347 y se han realizado diferentes reuniones de contextualización, como de análisis con los docentes y el Consejo Curricular. Para este trimestre 
Ingeniería Forestal: No se ha realizado ninguna modificación ya que se encuentra en discusión dentro del proceso de reforma- Se hizo envio del documento de reacreditación al CNA fundamentado en nuestra actual malla curricular la cual no se ha modificado.
Ingeniería Sanitaria: Se culmina y entrega el documento de modificación al plan de estudios a 144 créditos, sin embargo, se determina esperar a los lineamientos que establezca la Facultad para el dar continuidad al proceso.
Ingeniería Topográfica: 1. A partir de las sesiones realizadas en reunión de profesores se han venido redactando las competencias y objetivos del programa, con esta información se pretende comenzar a utilizar el nuevo formato syllabus aprobado para cada uno de los espacios académicos. Se decide actualizar el syllabus de dos espacios académicos en el nuevo formato para después de revisarlos y así poderlos enviar a los demás docentes a modo de ejemplo para que todos los syllabus estén orientados hacia el mismo objetivo.
2. El proyecto curricular de Ingeniería Topográfica tiene un grupo de trabajo de reforma curricular; en este grupo se han realizado diferentes sesiones desde el año 2023, lo cual ha permitido generar un borrador del nuevo plan de estudios incorporando espacios académicos acordes a la implantación de nuevas tecnologías y conocimientos.
Tec. en Gestión Ambiental y Servicios Públicos: El programa se encuentra acreditado de alta calidad en este año se inicia la sensibilización del proceso de autoevaluación en donde se determinará los cambios que se deben hacer en el ajuste curricular
Tec. en Saneamiento Ambiental: Los docentes del proyecto curricular han trabajado en la formulación del nuevo plan de estudios el cual pasaría de 107 créditos a 90 créditos. esta tarea se ha orientado a la articulación de Doble Programa.
Tec. en Levantamientos Topográficos: En el tercer trimestre se han realizado reuniones de docentes para revisión de una nueva propuesta de malla curricular, los docentes que se encuentran en el subcomité de currículo y calidad y los demás docentes de planta están revisando dicha malla para ser avalada.
Esp. en Gerencia de Recursos Naturales: Solicitud a los docentes para el envío de los syllabus de los diferentes espacios académicos, para su actualización conforme a los propósitos de formación y resultados de aprendizaje
Maes. en Manejo¸ Uso y Conservación del Bosque: Reuniones de trabajo con miembros del Consejo Curricular para discutir los resultados de aprendizaje propuestos por los docentes de los espacios académicos Manejo Forestal y Diversidad Forestal de acuerdo al nuevo formato de syllabus.
Maes. en Desarrollo Sustentable y Gestión Ambiental: Solicitud a los docentes para el envío de los syllabus de los diferentes espacios académicos, para su actualización conforme a los propósitos de formación y resultados de aprendizaje
Esp. en Ambiente y Desarrollo Local: Actualización de syllabus de espacios académicos al nuevo formato con la inclusión de los Propósitos de formación
Maes. en Infraestructura Vial:  Actualización de syllabus de espacios académicos al nuevo formato 
</t>
  </si>
  <si>
    <t>Demora en los plazos de entrega establecidos, teniendo en cuenta el tipo de vinculación de los docentes, ya que la mayoría por ser contrato HC o HCH no cuentan con el tiempo suficiente para realizar este tipo de actividad.
Armonizar las diferentes opiniones que nos manifiestan los docentes del proyecto curricular de Ingenieria Topográfica respecto a sus áreas de conocimiento.                                                                           
Ajuste de los créditos del plan de estudios
Los proyectos currciulares informan que en algunos casos No hay suficiente claridad en la implementación de los Propósitos de Formación de Aprendizaje y circularización de las salidas de campo</t>
  </si>
  <si>
    <t xml:space="preserve">Informe de armonización de los syllabus elaborado </t>
  </si>
  <si>
    <t xml:space="preserve">∑ informes de armonización de Syllabus </t>
  </si>
  <si>
    <t>Actualización del 100% de los planes de estudio</t>
  </si>
  <si>
    <t>(Planes de estudio Actualizados / Planes de estudio identificados para actualizar)*100%</t>
  </si>
  <si>
    <t xml:space="preserve">Promover el aseguramiento a la calidad </t>
  </si>
  <si>
    <t>∑ conceptos de las propuestas de los proyectos Curriculares  para Registro Calificado Único</t>
  </si>
  <si>
    <t xml:space="preserve">Para el indicador 1 relacionado a Documentos y conceptos elaborados para la renovación de alta calidad de los proyectos curriculares, se recibió el Informe de Autoevaluación con fines de Renovación de la Acreditación de Alta Calidad de Tecnología en Levantamientos Topográficos, durante el segundo trimestre se debe avanzar en la revisión y emisión de concepto por parte de la Coordinación del Comité de Currículo y Calidad, a fin de cumplir con el cronograma establecido.
Dado que el Informe se recibió a finales de marzo, se plantea emitir el concepto durante el mes de abril, inicios de mayo. 
Relacionado al indicador 2, documentos y conceptos elaborados para la renovación de registros calificados, durante el primer trimestre se emitió concepto a la solicitud de modificaciones al Registro Calificado de Ingeniería Sanitaría en el marco de la Renovación del Registro Calificado. 
finalmente en el indicador 3 en donde se se debe generar un Plan de mejoramiento de facultad elaborado y socializado, durante el primer trimestre, se desarrollaron tres actividades que aportaran a la elaboración del Plan de Mejoramiento de la Facultad. La primera, se relaciona con la revisión y apoyo para la actualización del Plan de Mejoramiento de la Tecnología en Gestión Ambiental y Servicios Público para su radicación en la plataforma SACES  - CNA. 
La segunda, con la revisión del Informe de seguimiento al Plan de Mejoramiento de Ingeniería Ambiental para su radicación en la Plataforma SACES-CNA y la tercera, la solicitud hecha a los Proyectos Curriculares para la entrega de los Planes de Mejoramiento el 15 de abril. 
Teniendo en cuenta que los Proyectos Curriculares deben entregar los Planes de Mejoramiento el 15 de abril, se espera iniciar la con la Fase de Elaboración a partir del mes de mayo previa revisión de los Planes de Mejoramiento. </t>
  </si>
  <si>
    <t xml:space="preserve">En cuanto al indicador 1 Se espera que a 31 de julio el Proyecto Curricular de Ingeniería Sanitaría realice la entrega de las condiciones que sustentan la renovación del Registro Calificado, así como la modificación al Registro Calificado. 
Finalmente en el indicador 2 durante el segundo trimestre se inició la revisión de los Planes de Mejoramiento entregados por Tec. en Levantamientos Topográficos, Ingeniería Topográfica, Administración Ambiental, así mismo se tuvo en cuenta el informe entregado al CNA  por Ingeniería Ambiental y Tec. en Gestión Ambiental y Servicios Públicos. Resultado de esta revisión se obtuvo una matriz que identifica las acciones comunes que aportarán a la construcción del Plan de Mejoramiento de Facultad. </t>
  </si>
  <si>
    <t xml:space="preserve">En cuanto al indicador 3 se han generado dificultades debido al incumplimiento en la entrega de los Planes de Mejoramiento por parte de los Proyectos Curriculares retrasó el análisis de los mismos. </t>
  </si>
  <si>
    <t xml:space="preserve">En cuanto al indicador 1 
Durante el tercer trimestre se emitió el segundo concepto al informe de autoevaluación con fines de renovación de la Acreditación de Alta Calidad de Tecnología en Levantamientos Topográficos y se gestionó su presentación ante el Consejo de Facultad y la Vicerrectoría Académica. De esta manera, el Proyecto Curricular radica oportunamente la solicitud de renovación de la Acreditación de ALta Calidad ante el Ministerio de Educación Nacional. (Fecha de radicación: 05 de septiembre de 2024) 
Así mismo, se emitió el primer y segundo concepto al informe de autoevaluación con fines de Renovación de la Acreditación de Alta Calidad de Ingeniería Forestal. El Proyecto radicó el proceso ante el Ministerio de Educación Nacional el 06 de septiembre de 2024.
Durante el tercer trimestre se emitió el primer concepto a los documentos de condiciones que sustentan la renovación del Registro Calificado de Ingeniería Sanitaria. 
Finalmente en el indicador 2 Durante el tercer trimestre no se avanzó en el desarrollo de esta actividad debido al  incumplimiento en la entrega de los Planes de Mejoramiento por parte de los Proyectos Curriculares retraza el análisis de los mismos. </t>
  </si>
  <si>
    <t xml:space="preserve">Plan de mejoramiento de facultad elaborado y socializado </t>
  </si>
  <si>
    <t xml:space="preserve">Documentos y conceptos elaborados para la renovación de alta calidad de los proyectos curriculares </t>
  </si>
  <si>
    <t>∑ Proyectos Curriculares que entregan informe de autoevaluación para  la renovación de la acreditación de alta calidad</t>
  </si>
  <si>
    <t>Fortalecer el nivel de satisfacción en al prestación de los servicios de la facultad</t>
  </si>
  <si>
    <t>Encuestas de satisfacción</t>
  </si>
  <si>
    <t>(Promedio de calificación general/5) *100%</t>
  </si>
  <si>
    <t xml:space="preserve">Respecto al indicador 1, Encuestas de satisfacción, la mediciones se realizaran de manera semestral, principalmente durante los meses jun-jul y nov-dic donde se consolide los datos a nivel semestral.
Respecto al indicador 2, Informe sobre prácticas ejecutadas, la mediciones se realizaran de manera semestral, principalmente durante los meses jun-jul y nov-dic donde se consolide los datos a nivel semestral.
Documento Plan de trabajo capacitación docentes se ha realizado apoyo y gestión para capacitación docente de parte de la Decanatura de la Facultad del Medio Ambiente y Recursos Naturales, se remitió al docente, la información de los cursos de capacitación y actualización con el fin de corregir las deficiencias que haya arrojado el proceso de evaluación docente para el periodo académico 2023-3.
</t>
  </si>
  <si>
    <t>Para el indicador 1 Se desarrolló la construcción de una encuesta de satisfacción la cual permite establecer el grado de satisfacción de los usuarios que hacen uso de las diferentes unidades académicas de laboratorios (UAL) permitiendo conocer las dinámicas del proceso a nivel especifico de cada unidad académica de laboratorio, así mismo esta herramienta permite conocer el grado de satisfacción de diferentes actividades lo que da como resultado una satisfacción general del usuario la cual permite entender el progreso general de los laboratorios en cuanto a la prestación adecuada del servicio, finalmente se realizó la aplicación de la misma obteniendo una calificación de 4,52 en el nivel de satisfacción de los usuarios 
Para el indicador 2 Se desarrolló la estandarización por medio de formato con el fin de registrar las prácticas académicas durante el semestre académico 2024-I. Este reporta cada una de las prácticas desarrolladas en las diferentes Unidades Académicas de Laboratorios (UAL) incluyendo salas de sistemas, salas especializadas y cada uno de los laboratorios. Esto se desarrolla con el fin de estimar la cantidad de prácticas que se ejecutan a lo largo del semestre obteniendo como resultado un total de 5084 prácticas ejecutadas de 5094 solicitadas lo cual nos pone en un cumplimiento del 99,8% , siendo este mayor de la meta estimada 
En cuanto al indicador 3 Se solicitó una Cotización de cursos para docentes alineados a las nuevas necesidades identificadas para los estudiantes, de igual manera se elaboró el documento de propuesta el cual será remitido al Consejo de Facultad para su respectiva aprobación.</t>
  </si>
  <si>
    <t>Para el indicado 1 Se presentó a lo largo del semestre académico 2024-I poca participación por parte de la sede Vivero , con base en esto es necesario aumentar la socialización por parte de los auxiliares de los espacios y así mismo ubicar estratégicamente la encuesta para que esta pueda ser escaneada por código QR permitiendo aumentar la participación en dicha sede.  
Para el indicador 2 Se presentó una novedad en cuanto al laboratorio de Hidráulica el cual el semestre (2023-III) anterior realizó 10 prácticas académicas pero en la vigencia 2024-I no se desarrolló prácticas ya que el nuevo personal asignado para este espacio realizó un levantamiento de inventario evidenciando faltantes en equipos y equipos que requieren de mantenimiento correctivo. Así mismo el espacio no contaba con docente encargado y esto genero también que el auxiliar no ingresará al espacio.</t>
  </si>
  <si>
    <t>Para el indicador 1 este indicador no tiene avances ya que esta actividad se diligencia a finales de cada semestre académico ya que se desarrolla con base en la ejecución de las prácticas académicas programadas y de la atención a los usuarios durante el semestre, por lo tanto se finaliza en el mes de Diciembre
Para el indicador 2 este indicador no tiene avances ya que esta actividad se diligencia a finales de cada semestre académico ya que se desarrolla con base en la ejecución de las prácticas académicas programadas y de la atención a los usuarios durante el semestre, por lo tanto se finaliza en el mes de Diciembre
En cuanto al indicador 3 Se espera la aprobación del plan de capacitación a final de Octubre ya que se esta contemplando que contemos con el presupuesto para ejecutar dicho Plan</t>
  </si>
  <si>
    <t>Para el indicador 3 se han presentado retrasos en la aprobación de Plan debido a que se cuenta con poco recurso económico</t>
  </si>
  <si>
    <t>Informe sobre prácticas ejecutadas</t>
  </si>
  <si>
    <t>(Prácticas ejecutadas / Prácticas Programadas) *100%</t>
  </si>
  <si>
    <t xml:space="preserve">Documento Plan de trabajo capacitación docentes </t>
  </si>
  <si>
    <t>∑ documentos plan de trabajo capacitación</t>
  </si>
  <si>
    <t xml:space="preserve">Adelantar las acciones relacionadas con el proceso de renovación de acreditación institucional </t>
  </si>
  <si>
    <t>Informe actividades de divulgación realizadas</t>
  </si>
  <si>
    <t>∑  Informe actividades de divulgación realizadas</t>
  </si>
  <si>
    <t xml:space="preserve">Para el indicador 1, relacionado al informe actividades de divulgación realizadas, en Comité ampliado de Decanos del 19 de marzo, se informó que está actividad se empezaría a desarrollar a partir del segundo semestre. 
Para el indicador 2 relacionado al concepto al documento informe de autoevaluación con fines de obtención de acreditación, Durante el primer trimestre se envió comunicado a Administración Deportiva solicitando información sobre el estado de consolidación del Documento Informe de Autoevaluación con fines de obtención de la Acreditación de Alta Calidad, una vez el Proyecto Curricular entregue el informe se llevará a cabo el desarrollo de la actividad. 
Finalmente en el indicador 3, relacionado al concepto a los documentos de renovación de la acreditación, Se recibió el Informe de Autoevaluación con fines de Renovación de la Acreditación de Alta Calidad de Tecnología en Levantamientos Topográficos, durante el segundo trimestre se debe avanzar en la revisión y emisión de concepto por parte de la Coordinación del Comité de Currículo y Calidad, a fin de cumplir con el cronograma establecido, Dado que el Informe se recibió a finales de marzo, se plantea emitir el concepto durante el mes de abril, inicios de mayo.  </t>
  </si>
  <si>
    <t xml:space="preserve">* A la fecha de presentación de este reporte no se ha obtenido respuesta por parte del Proyecto Curricular. </t>
  </si>
  <si>
    <t xml:space="preserve">Para el indicador 1, Durante el segundo trimestre no se avanzó en esta actividad por cuanto no se contó con la directriz de la Vicerrectoría Académica para su desarrollo, no hay Comité Institucional de Currículo y Calidad, pendiente de revisión con Decanatura
En cuanto al indicador 3, no tenemos fecha ya que el Proyecto Curricular ha incumplido en la entrega de los compromisos por novedades presentadas durante el trimestre, se realizó reiteración para solicitud de cumplimiento de los compromisos y con esto poder avanzar en la actividad
Finalmente en el indicador 3 se han adelantado acciones con el proyecto curricular de Ingeniería Ambiental, el cual se encuentra elaborando el documento para solicitar la renovación de su acreditación. Se han realizado análisis de los indicadores, actualizado el plan de mejoramiento 2018-2030. Se asignaron los factores a los docentes de planta y TCO del proyecto curricular para que realicen el seguimiento y escritura del mismo en el respectivo documento remitido por la Coordinación de Currículo y Calidad de la FAMARENA. Informe del proceso relacionado con la reacreditación. En Levantamientos Topográficos, de igual manera se hizo seguimiento al estado de consolidación del Informe de Autoevaluación con fines de Renovación de la Acreditación de Alta Calidad de Ingeniería Forestal y se emitió concepto al primer Informe de Autoevaluación bajo el Modelo Sistémico del Proyecto Curricular de Tec. en Saneamiento Ambiental. </t>
  </si>
  <si>
    <t>* Debido a las novedades presentadas al proyecto curricular, no se ha podido dar inicio con la actividad 2</t>
  </si>
  <si>
    <t>Para el indicador 1, Durante el tercer trimestre se apoyó en la divulgación de las jornadas de ponderación de factores, las cuales se llevaron a cabo en la Ciudadela Universitaria El Porvenir, Sede Bosa, el 25 de septiembre, y en la Sede Vivero el 30 de septiembre. Asimismo, se gestionó la difusión del ciclo de capacitaciones liderado por el Comité Institucional de Currículo y Calidad, todo en el marco del proceso de renovación de la Acreditación Institucional.
En cuanto a los instrumentos de apreciación, se atendió la solicitud del Comité Institucional de Currículo y Calidad sobre la revisión de estos.
En cuanto al indicador 3, no tenemos fecha ya que el Proyecto Curricular no ha podido avanzar compromisos por novedades presentadas durante el trimestre, se realizó reiteración para solicitud de cumplimiento de los compromisos y con esto poder avanzar en la actividad
Finalmente en el indicador 3 se han adelantado acciones con el proyecto curricular de Ingeniería Ambiental, "Tecnología en Levantamientos Topográficos: Se ajustó y remitió documento de autoevaluación y acreditación, con cuadros maestros.
Se subió la información en los tiempos establecidos al CNA"</t>
  </si>
  <si>
    <t xml:space="preserve">Para el indicador 2 se presenta dificultad debido a demoras con la entrega de documentos necesarios para la actividad </t>
  </si>
  <si>
    <t>Concepto al documento informe de autoevaluación con fines de obtención de acreditación</t>
  </si>
  <si>
    <t xml:space="preserve">∑  Proyectos Curriculares que entregan informe de autoevaluación para  la acreditación de alta calidad </t>
  </si>
  <si>
    <t>Concepto a los documentos de renovación de la acreditación</t>
  </si>
  <si>
    <t xml:space="preserve">∑ Proyectos Curriculares que entregan informe de autoevaluación para  la renovación de la acreditación de alta calidad </t>
  </si>
  <si>
    <t xml:space="preserve">Aumentar la cobertura en los programas de pregrado de la Universidad </t>
  </si>
  <si>
    <t xml:space="preserve">Documentos iniciales para presentación de nuevos proyectos curriculares </t>
  </si>
  <si>
    <t xml:space="preserve">( # de fases elaborados / # de fases totales establecidas) * 100%
Las fases son:
1. Revisión de las propuestas
2. Emisión de los conceptos
3. Gestión de avales ante los estamentos competentes </t>
  </si>
  <si>
    <t>En delación al indicador 1, Documentos iniciales para presentación de nuevos proyectos curriculares, se contempla dar inicio a esta actividad en el segundo semestre 2024
Para el indicador 2, en cuanto a la formulación de nuevo programas de posgrado (1 nuevos), se han venido realizando reuniones para la formulación del registro único de la Maestría en Desarrollo Sustentable y Gestión Ambiental haciendo parte del proceso de estudio de factibilidad 
Finalmente frente al indicador 3, donde se busca generar nuevas propuestas de educación, se ha gestionado 1 nueva propuesta de Educación continuada titulada "Diplomado virtual: Drones Aplicado a Ciencias de la Tierra y Manejo de Recursos Naturales + Piloto UAS RAZ 100</t>
  </si>
  <si>
    <t>* Se crea por parte de la Facultad de Ciencias y Educación un diplomado con la misma temática por lo cual es necesario hacer una reunión con los encargados con el fin de que no afecte el desarrollo del diplomado</t>
  </si>
  <si>
    <t>En cuanto al indicador 1 Se han realizado reuniones en donde se han estado considerando las propuestas de de crear un nuevo proyecto curricular en Energías alternativas, sin embargo aún se debe concertar si esta es la mejor opción para las necesidades actuales
En cuanto al indicador 2 Se han realizado reuniones en donde se han estado considerando la propuesta de una Maestría en Geomática
En cuanto al indicador 3 Se gestionaron 2 nuevas propuestas de Educación continuada tituladas "Diplomado en Responsabilidad Social y Sostenibilidad Empresarial" y "Diplomado en Métodos y Técnicas de Investigación Aplicada" las cuales y se encuentran firmadas y avaladas por la oficina de Extensión IDEXUD, cuentan con la aprobación por parte del Comité de Extensión y por parte del Consejo de Facultad FAMARENA.</t>
  </si>
  <si>
    <t>* Bajo nivel de inscripción en el periodo propuesto en las propuesta de Educación Continuada, se propone continuar su promoción en el segundo semestre del 2024.</t>
  </si>
  <si>
    <t>En cuanto al indicador 1 Se sigue trabajando en las propuestas junto con los Proyectos Curriculares para poder analizar cual sería la más viable de acuerdo a la demanda que se presenta actualmente en el ámbito laboral.
1. Administración de Servicios Públicos.
2. Ingeniería Hidráulica. 
En cuanto al indicador 2 Se han realizado reuniones en donde se han estado considerando la propuesta de una Maestría en Geomática y dos adicionales;  Maestría en gua y Saneamiento Ambiental - Especialización en Diseño de Ferrocarril
Las propuestas siguen en revisión 
En cuanto al indicador 3 Se gestiono 1 nueva propuesta de Educación Continuada titulada "Seminario de Educación Ambiental en la Gestión Ciudadana"</t>
  </si>
  <si>
    <t xml:space="preserve">
*Formulación de nuevo programas de posgrado (1 nuevos) </t>
  </si>
  <si>
    <t xml:space="preserve">( # de fases elaborados / # de fases totales establecidas) * 100%
Las fases son:
1. Estudio de factibilidad
2. Documento de registro calificado
3. Presentación ante los consejos  </t>
  </si>
  <si>
    <t>Nuevas propuestas de educación</t>
  </si>
  <si>
    <t>∑ propuestas de educación continuada</t>
  </si>
  <si>
    <t>Documento de análisis de ocupación de espacios</t>
  </si>
  <si>
    <t>∑ documento de análisis de ocupación de espacios</t>
  </si>
  <si>
    <t>Para el indicador 1 relacionado al documento de análisis de ocupación de espacios, se han realizado los siguientes procesos con los coordinadores de los proyectos curriculares:
Ing. Sanitaria: Borrador proyecto de doble titulación con Ing. Civil Facultad Tecnológica.                                  
Adm. Deportiva: Proyecto de Doble titulación con la Universidad Nacional, Universidad Pedagógica Nacional        
Ing. Forestal: Discusión interna sobre la doble titulación
Tec. en Levantamientos Topográficos: Borrador de plan de homologaciones para profesionalización con Ing. Civil de la UD
Tec. en Saneamiento Ambiental: Construcción propuesta de espacios académicos transversales como insumo a la propuesta del nuevo plan de estudios
Respecto al indicador 2 Identificación de nuevos programas e informe de identificación de nuevos cupos por estrategia, se han realizado los siguientes procesos con los coordinadores de los proyectos curriculares:
Ing Sanitaria: Participacion en la reunión del convenio 21 de 2024 con el SENA. 
Adm Deportiva: Participacion en la reunión del convenio con el SENA enrutado a la profesionalización de tecnólogos.
Ing Forestal: asistencia a reunión con el cómite de ampliación de cobertura y fortalecimiento institucional  convenio 21 de 2023 con el SENA. Vicerrectoría.
Administracion Ambiental: Participacion en la reunión del convenio 21 de 2023 con el SENA. 
Tec. en Saneamiento Ambiental: Asistencia a reunión con el cómete de ampliación de cobertura y fortalecimiento institucional  convenio 21 de 2023 con el SENA. Vicerrectoría.</t>
  </si>
  <si>
    <t xml:space="preserve">Algunas la de las dificultades para el desarrollo de la actividad ha sido la espera de los lineamientos institucionales, la diversidad de opiniones donde es complicado llegar a un consenso, la disponibilidad de tiempo para la evaluación de la propuesta  y la modificación planes de estudio en diferentes proyectos curriculares.
</t>
  </si>
  <si>
    <t>Para el indicador 1 se ha venido adelantando un informe preliminar de la ocupación de espacios de la Sede de Bosa, sin embargo se sigue trabajando en este análisis
Respecto al indicador 2 Identificación de nuevos programas e informe de identificación de nuevos cupos por estrategia, se han realizado los siguientes procesos con los coordinadores de los proyectos curriculares:
Ing Sanitaria: Participacion en la reunión del convenio 21 de 2024 con el SENA.
Adm Deportiva: Participación en la reunión del convenio con el SENA enrutado a la profesionalización de tecnólogos.
Ing Forestal: asistencia a reunión con el comité de ampliación de cobertura y fortalecimiento institucional convenio 21 de 2023 con el SENA. Vicerrectoría.
Administracion Ambiental: Participacion en la reunión del convenio 21 de 2023 con el SENA.
Tec. en Saneamiento Ambiental: Asistencia a reunión con el cómete de ampliación de cobertura y fortalecimiento institucional convenio 21 de 2023 con el SENA. Vicerrectoría.
Para el segundo trimestre el proyecto curricular de Ingeniería Ambienta amplio su cobertura en el marco del Plan Nacional de Desarrollo aprobado por Consejo de Facultad.
Adicional a esto se identificaron algunos cursos dirigidos que se quieren realizar para media y/o posmedia : Drones y observación de a tierra y Curso Básico en Organización de Eventos Deportivos</t>
  </si>
  <si>
    <t>Para el indicador 1 Se realizó el informe de ocupación de espacios de las sedes Vivero y Bosa, con base en esto se realizó una reunión con las otras facultades y se revisó si era posible prestar algunos espacios 
Respecto al indicador 2 Identificación de nuevos programas e informe de identificación de nuevos cupos por estrategia con el proyecto curricular de Tecnología en Levantamiento Topográficos se toma en cuenta el análisis realizado por la unidad de C&amp;C de la Facultad y se contempla hacer el ajuste de 80 a 40 cupos para admisiones a primer semestre. Se está trabajando en el documento de ajuste de cupos para el CNA y se esta revisando la viabilidad de esta propuesta
Adicional se espera la Reunión con Jovenes a la E para revisar los cupos ACES</t>
  </si>
  <si>
    <t>Identificación de nuevos programas e informe de identificación de nuevos cupos por estrategia</t>
  </si>
  <si>
    <t>∑ Reporte de Identificación de nuevos programas e identificación de nuevos cupos por estrategia</t>
  </si>
  <si>
    <t xml:space="preserve">Portafolio de servicios elaborado </t>
  </si>
  <si>
    <t>∑ portafolios de servicios elaborados</t>
  </si>
  <si>
    <t>Respecto al indicador 1, relacionado al portafolio de servicios elaborado, Se hizo una última actualización del portafolio de servicios en Diciembre de 2023 por lo cual se hará una nueva actualización en el 4to trimestre del presente año.
Frente al indicador 2 relacionado con los convenios y alianzas suscritos, se crean 3 convenios con entidades privadas: Ifcaya SAS, Soluciones en Geomática e Ingeniería SAS, Corpdagro, se cuenta con 3 convenios con el Acueducto y Alcantarillado de Bogotá, Iberoamericana de Georadares SAS y Alcaldia Municipal de Tequendama en Trámite de firma por parte de la entidad.
Finalmente el indicador 3 en el cual se busca gestionar el proceso y convocatorias para la realización de pasantías por parte de los estudiantes, se gestiona la formalización de pasantía de los estudiantes en las cuales se lleva en el primer trimestre: Administración ambiental 9, Ing Ambiental: 2, Ing Sanitaria: 6, Tecnología en Saneamiento Ambiental: 2, Tec Lev Topográficos: 0, TGASP: 5, Amin deportiva: 9, Ing Forestal: 1, Ing Topográfica: 13. Para un total de 47 pasantías gestionadas en el primer trimestre del 2024</t>
  </si>
  <si>
    <t>* Demora en la firma por parte de la entidad correspondiente.
* Falta de conocimiento de los estudiantes del proceso y documentos a remitir, mal diligenciamiento de formatos por parte de los estudiantes</t>
  </si>
  <si>
    <t>En cuanto a la primera actividad del indicador 1 Se hizo una última actualización del porfolio de servicios en Diciembre de 2023 por lo cual se hará una nueva actualización en el 4to trimestre del presente año.
En cuanto a la segunda actividad de este indicador, se crearon 9 convenios con entidades privadas: Soiplast, Infometrika, Asociación Gremial de Administradores Ambientales, Terramap Solutions SAS, Asociación Pro Objetivos, Fundación Cataruben, Consejo Episcopal Latinoamericano CELAM, Fedecolde y Aprocof, se cuenta con 1 convenio con Pickeball Pro Colombia SAS en Trámite de firma por parte de la entidad.
En cuanto al indicador 2 Se gestionó la formalización de pasantía de los estudiantes en las cuales se lleva en el primer trimestre: Administración ambiental 9, Ing Ambiental: 2, Ing Sanitaria: 6, Tecnología en Saneamiento Ambiental: 2, Tec Lev Topográficos: 0, TGASP: 5, Admin deportiva: 9, Ing Forestal: 1, Ing Topográfica: 13. Para un total de 47 pasantías gestionadas en el primer trimestre del 2024</t>
  </si>
  <si>
    <t>en cuanto a los convenios Demora en la firma por parte de la entidad correspondiente.
En cuanto a las pasantías Desconocimiento del procedimiento ajustado según el modelo aprobado en abril del 2024</t>
  </si>
  <si>
    <t>En cuanto a la primera actividad del indicador 1 se hará una nueva actualización en el 4to trimestre del presente año.
En cuanto al indicador 2 Se crean 6 convenios con las entidades: Ecologic SAS, convenio pasantias Asociacion Nacional de empresarios de Colombia - ANDI, convenio marco Asociacion Nacional de empresarios de Colombia - ANDI, convenio pasantia ACOPLAF, convenio marco ACOPLAF, C.I. SUNSHINE
BOUQUET S.A.S, se cuenta con 2 convenios con CORPORACION COLOMBIANA DE LOGISTICA S.A y CONSEJO PROFESIONAL NACIONAL DE TOPOGRAFÍA que están en trámite por parte de la entidad, pero ya esta firmado por la Facultad. 
Se gestiona la formolización de pasantía de los estudiantes en las cuales se lleva en el primer trimestre: Administración ambiental 14, Ing Ambiental: 12, Ing Sanitaria: 11, Tecnología en Saneamiento Ambiental: 4, Tec Lev Topográficos: 3, TGASP: 4, Admin deportiva: 3, Ing Forestal: 8, Ing Topográfica: 9. Para un total de 68 pasantías gestionadas en el tercer trimestre del 2024</t>
  </si>
  <si>
    <t>Indicador 2: Demora en la firma por parte de la entidad correspondiente. 
Indicador 3: Desconocimiento del procedimiento ajustado según el modelo aprobado en abril del 2024</t>
  </si>
  <si>
    <t>∑convenios y alianzas suscritos (5 nuevos + 8 actualizados)</t>
  </si>
  <si>
    <t xml:space="preserve">Informe de implementación de la Guía de consejería elaborado y socializado  </t>
  </si>
  <si>
    <t>En relación al Indicador 1, Informe de implementación de la Guía de consejería elaborado y socializado, se generó un informe de gestión y análisis de oportunidades de mejora del proceso relacionado a las consejerías académicas, con base en esto se busca realizar dicha guía de Consejería. 
Para el Indicador 2 relacionado con las Campañas sobre modalidades de grado realizadas para estudiantes de últimos semestres, se lleva a cabo el encuentro de información Unidad de Extensión e Investigación, en donde se da a conocer el proceso manejado por cada una de las Unidades, informando procesos de modalidades de grado. 
Finalmente en el indicador 3, documento de análisis de repitencia, permanencia y deserción realizado, se tiene contemplado dar inicio a esta actividad entre Julio y Agosto de 2024</t>
  </si>
  <si>
    <t>Baja participación de estudiantes en las jornadas.</t>
  </si>
  <si>
    <t>En relación al Indicador 1, Con el informe de gestión y análisis de oportunidades de mejora del proceso relacionado a las consejerías académicas se busca realizar la guía de consejería en el trascurso el tercer trimestre del año
Para el indicador 2, se espera realizar las 2 campañas restantes para el segundo semestre de 2024
Finalmente en el indicador 3, ya se cuenta con la base de datos de repitencia, permanencia y deserción de la Facultad, se tiene contemplado poder realizar el análisis detallado entre Julio y Agosto de 2024</t>
  </si>
  <si>
    <t>* No se cuenta fácilmente con el recursó que pueda realizar estos análisis y elaboración de documento, lo cual genera que los tiempos se alarguen para el cumplimiento de las misma</t>
  </si>
  <si>
    <t xml:space="preserve">Indicador 1: Con el informe de gestión y análisis de oportunidades de mejora del proceso relacionado a las consejerías académicas se busca realizar la guía de consejería en el trascurso del cuarto trimestre del año debido a que por otros procesos que se estaban realizando no fue posible avanzar  
Indicador 2: ya se cuenta con la base de datos de repitencia, permanencia y deserción de la Facultad, se tiene contemplado poder realizar el análisis detallado en el trascurso del cuarto trimestre del año debido a que por otros procesos que se estaban realizando no fue posible avanzar </t>
  </si>
  <si>
    <t xml:space="preserve">Debido a que los docentes a cargo de estas actividades han tenido otros procesos que se estaban realizando no fue posible avanzar, sin embargo se espera dar inicio en el mes de Octubre para dar cumplimiento </t>
  </si>
  <si>
    <t xml:space="preserve">Campañas sobre modalidades de grado realizadas para estudiantes de últimos semestres </t>
  </si>
  <si>
    <t>∑ Campañas de divulgación de modalidades de grado realizadas (4 total - 2 por semestre)</t>
  </si>
  <si>
    <t>∑ Documento realizado</t>
  </si>
  <si>
    <t xml:space="preserve">"Actividades de divulgación de las líneas estratégicas del Subsistema de RS
</t>
  </si>
  <si>
    <t>∑ Informe de actividades de divulgación</t>
  </si>
  <si>
    <t>*Frente al indicador 1 relacionado a las Actividades de divulgación de las líneas estratégicas del Subsistema de RS, se tiene contemplado dar inicio a esta actividad en el tercer trimestre de 2024
*Para el indicador 2 relacionado a las Iniciativas (proyectos, voluntariados) de responsabilidad social, se tiene contemplado dar inicio a esta actividad en el tercer trimestre de 2024</t>
  </si>
  <si>
    <t xml:space="preserve">Respecto al indicador 2 relacionado a las Iniciativas (proyectos, voluntariados) de responsabilidad social se cuenta con un documento de propuesta el cual esta en revisión y sujeto a aprobación por parte del Decano
La propuesta esta enfocada en los siguientes ejes de la RS:
- Desarrollo Social, con el objetivo de contribuir al mejoramiento de la Calidad de Vida de las Comunidades en las que están ubicadas las Sedes de la Universidad
- Emprendimiento, con el objetivo de Fortalecer el Semillero de Emprendimiento Ambiental, fomentar el Emprendimiento en las Comunidades en las que funciona la Universidad y trabajar con Colegios Distritales para fomentar el Emprendimiento Ambiental en los estudiantes de estas instituciones.
- Medio ambiente con el objetivo de Fortalecer el programa de Dinamizadores Ambientales y contribuir al mejoramiento de la Conciencia Ambiental en la sociedad Bogotana
- Prácticas justas de Gestión, con el objetivo de Integrar las entradas al Macroproceso de Servicio Académico, optimizar el Macroproceso de Servucción, fortalecer las actividades de Docencia, Investigación y Extensión y Ampliar la cobertura de los programas académicos de Pregrado y de postgrado
Una vez aprobado este documento se comenzaría a ejecutar el indicador 1 relacionado a Actividades de divulgación de las líneas estratégicas del Subsistema de RS y así poder elaborar dicho informe </t>
  </si>
  <si>
    <t>Para e Indicado 2: Se revisó el documento de iniciativas por parte de la Decanatura, sin embargo se solicitan ajustes para poder realizar la aprobación de este
Para el indicador 1: A la espera de los ajustes y aprobación para la ejecución de los mismo</t>
  </si>
  <si>
    <t xml:space="preserve">* El contratista que está a cargo de esta iniciativa tuvo un poco e demora en la renovación de su contrato por lo tanto se retraso el ajuste del documento </t>
  </si>
  <si>
    <t>Iniciativas (proyectos, voluntariados) de responsabilidad social</t>
  </si>
  <si>
    <t>∑ Informe de iniciativas</t>
  </si>
  <si>
    <t>Promover la investigación, creación e innovación</t>
  </si>
  <si>
    <t xml:space="preserve">Gestión para fortalecimiento y consolidación de investigación y semilleros </t>
  </si>
  <si>
    <t>∑ Informe de gestión para fortalecimiento y consolidación de investigación y semilleros</t>
  </si>
  <si>
    <t>Para el indicador 1 relacionado a la gestión para fortalecimiento y consolidación de investigación y semilleros se han realizado als siguiente iniciativas las cuales son parte del informe que se quiere generar durante la vigencia 2024:
- Se realizo convocatoria de monitores para el apoyo a los grupos de investigación, con el fin de actualizar la información en el Cv lac, Grup Lac, y en el sistema de gestión académica. esta convocatoria fue aprobada por el consejo en el acta No. 008-2024 y bajo oficio SFMA -0255-2024 
- También se han incluido Incluir 136 ejemplares en la base de Datos / informe en software specify
- En el momento contamos con 6 artículos aprobados para la primera publicación del Boletín Semillas Ambientales. 
- La unidad apoyo a la realización de (3) tres eventos realizados por los semilleros de investigación, Semillero Producción Verde, Semillero CEA UD y Semillero Aquaformat (Dia del Saneador)</t>
  </si>
  <si>
    <t xml:space="preserve">Hasta el corte del mes de Junio, se han trabajando en las siguientes acciones que aportan a la actividad de investigación, creación e Innovación de la Facultad
1. Se generó un Informe sobre la gestión para fortalecimiento y consolidación de investigación y semilleros
2. Se realizó la Actualización de registros e imágenes en el servidor Web de las colecciones del Herbario Forestal: http://herbario.udistrital.edu.co/herbario/public/es 
3. Se realizó la sistematización de especímenes catalogados a la base de datos (Specify) del Herbario Forestal - UDBC (682)
4. Se generó la organización del evento Memorias del II Congreso de retos y desafíos ambientales y el XIII encuentro de grupos y semilleros de investigación 
5. Se realizo la primera publicación del Boletin Semillas Ambientales donde se conto con la recepción de nueve (9) articulos para publicación, de los cuales se seleccionaron seis (6) para la publicación del primer boletin y se espera contar con más articulos para el siguiente volumen.
6. Con el apoyo de los monitores asignados a los grupos de investigación, Se realizo la actualización de la información de los participantes vinculados a los grupos, con el fin de subir de categoría en la convocatoria 957 de medición y reconocimiento de grupos e investigadores de Minciencias, los grupos que no contaron con monitor se esta realizando apoyo desde la Unidad de investigaciones
7. En el mes de mayo se llevaron a cabo (2) dos encuentros de semilleros generando  270 certificados de la participación de estudiantes, ponentes y docentes
8. Teniendo en cuenta el evento que se llevara a cabo en el mes de agosto, se tiene contemplado tener minimo 6 ponencias los estudiantes
</t>
  </si>
  <si>
    <t xml:space="preserve">Se han trabajando en las siguientes acciones que aportan a la actividad de investigación, creación e Innovación de la Facultad
1. Se realizo convocatoria de monitores para el semestre 2024-3 para el acompañamiento a los grupos de investigación, con el fin de actualizar la información en las plataformas de CV LAC, GRUP LAC, Y SICIUD, para la participación en la convocatoria 957 - 2024 de minciencias
2.Se participo en el Foro Internacional de Servicios Publicos en corferias, alli se llevo todo el material publicitario de la Universidad , se cuenta con la asistencia de 200 personas de la Universidad Distrital, se esperaba contar con 150 personas.
Se participara de 4 ferias en el mes de octubre, Feria de Educacion y Servicios en el Congreso de la republica, feria colegios de Kennedy, Feria Expoestudiantes.
3. Sistematización de especímenes catalogados en la base de datos (Specify 6.8.03) del Herbario Forestal - UDBC
4. Se realizo el II Congreso Internacional Retos y Desafios Ambientales y el XIII encuentro de grupos y Semilleros, estos eventos tuvieron cabida el 28 y 29 de agosto del 2024, en el auditorio Huitaca.
5. Se realizo la primera Publicación del Boletin Semillas Ambientales  Vol. 18 No. 1 en el mes Junio y se esta trabajando en la edición de la segunda publicación  del  Boletin Semillas Ambientales  Vol. 18 No. 2 la cual se tiene contemplada publicar en el mes Diciembre
6. Esto se realiza desde la oficina de investigaciones, dado que estan creando la versión No. 3 del SICIUD, donde se podrá visualizar toda la producción de los semilleros
7. Con el apoyo de los monitores asignados a los grupos de investigación,se ha realizado  actualización de la información de los participantes vinculados a los grupos, con el fin de subir de categoria en la convocatoria 957 de medición y reconocimiento de grupos e investigadores de minciencias, los grupos que no contaron con monitor se esta realizando apoyo desde la Unidad de investigaciones
8. En la edición del segundo número del boletin se cuenta con 07 aprobado para publicar, se encuentran 3 por correcciones por parte de los estudiantes
9. en el XIII encuentro de grupos y semilleros  se conto con la participación de  13 ponencias presentadas  por los estudiantes de la Facultad del Medio Ambiente y Recursos Naturales, adicional se realizo el concurso rumbo a la cop -16 cop, con el fin de incentivar a los estudiantes a que enviaran sus ensayos 
</t>
  </si>
  <si>
    <t>Frente al indicador Trámite de las solicitudes administrativas, se han gestionado todas las solicitudes y se han generado los informes de gestión relacionados a al primer trimestre de la vigencia 2024</t>
  </si>
  <si>
    <t>Frente al indicador Trámite de las solicitudes administrativas, se han gestionado todas las solicitudes y se han generado los informes de gestión relacionados a al segundo trimestre de la vigencia 2024</t>
  </si>
  <si>
    <t>Frente al indicador Trámite de las solicitudes administrativas, se han gestionado todas las solicitudes y se han generado los informes de gestión relacionados al Tercer trimestre de la vigencia 2024</t>
  </si>
  <si>
    <t>OFICINA DE INVESTIGACIONES</t>
  </si>
  <si>
    <t>Para la vigencia 2024, la Oficina de Investigaciones, estructuró su Plan de Acción a través de 20 actividades generales y 37 metas e indicadores. En el presente informe se consolidan los avances cuantitativos reportados por la Unidad durante el 3 trimestre. De acuerdo con los resultados, el nivel de avance del Plan de Acción de la dependencia es del 86%. En ese sentido, desde la Oficina Asesora de Planeación se establece la siguiente recomendación:
En términos generales, la dependencia presenta un buen avance en su plan de acción. Se recomienda mantener la misma capacidad de respuesta para el proximo trimestre</t>
  </si>
  <si>
    <t>Cumplimiento General Plan de Acción 2024 - OFICINA DE INVESTIGACIONES</t>
  </si>
  <si>
    <t>Estructurar estrategias que promuevan los procesos de transferencia de resultados de investigación desde la universidad.</t>
  </si>
  <si>
    <t xml:space="preserve">Acuerdos suscritos para el desarrollo de Iniciativas de CteI </t>
  </si>
  <si>
    <t>∑N° de acuerdos suscritos</t>
  </si>
  <si>
    <t>1. Se establecio el plan de trabajo 2024 Connect - Bogotá que nos permite crear una ruta de acercameinto con el sector productivo y la Universidad Distrital (Anexo plan de trabajo-estudios previos de pago de membresía).
2. Se formulo y lanzo la “Convocatoria T1 de 2024: conformación de un banco de resultados de investigación con potencial de patentamiento de invención, modelo de utilidad y registro de diseño industrial” (Anexo términos de referencia).
3. Se realizaron III Jornadas de Orientación en propiedad Intelectual presenciales en el marco de la convocatoria “Convocatoria T1 de 2024: conformación de un banco de resultados de investigación con potencial de patentamiento de invención, modelo de utilidad y registro de diseño industrial” (Anexos listas de asistencia, banner de publicidad y evidencia fotográfica).
4. Se adelantó la realización de la contratación para aplicar metodologías que permitan realizar validaciones y pruebas de concepto sobre los siguientes 6 resultados de investigación en sectores productivos específicos. (Anexo soporte estudios previos).:
•	Taxímetro electrónico Inteligente.
•	Gripper para transporte y apertura de recipientes HAS200.
•	Estrategia de control para concentración estequiométrica de metano para generación de energía eléctrica.
•	Sistema modular para la conceptualización de tolerancias dimensionales y geométricas en ensambles mecánicos.
•	Generador de señales sintéticas electromiografías con patrones de disparo aleatorio.
•	Carcasa del Dispositivo de Evaluación Vial de alto desempeño y bajo costo.
5.Se revisaron las propuestas presentadas a la “Convocatoria T1 de 2024: “Conformación de un banco de resultados de investigación con potencial de patentamiento de invención, modelo de utilidad y registro de diseño industrial” y se genero el acta de publicación del Primer Corte de Tecnologías Recibidas. - (Anexo acta).
6. Se elaboraron 6 conceptos inventivos en el marco de la “Convocatoria T1 de 2024: conformación de un banco de resultados de investigación con potencial de patentamiento de invención, modelo de utilidad y registro de diseño industrial” - (Anexo  conceptos):
•	Taxímetro electrónico Inteligente.
•	Gripper para transporte y apertura de recipientes HAS200.
•	Estrategia de control para concentración estequiométrica de metano para generación de energía eléctrica.
•	Sistema modular para la conceptualización de tolerancias dimensionales y geométricas en ensambles mecánicos.
•	Generador de señales sintéticas electromiografías con patrones de disparo aleatorio.
•	Carcasa del Dispositivo de Evaluación Vial de alto desempeño y bajo costo.
7. Se realizó la búsqueda en base de datos de patentes de la tecnología Sistema Modular para la conceptualización de tolerancias Dimensionales del profesor Víctor Ruiz,( Anexo - Documento de búsqueda).
8. Se realizó la búsqueda en base de datos de diseños industriales de la tecnología Sistema Integrado de Inventario Vial del profesor Wilmar Fernández.
9. Se realizó la búsqueda en base de datos de patentes de la tecnología Generador de Señales EMG del profesor Cesar Hernández.
10. Se realizó la busqueda en base de datos de patentes de la tecnología Taximetro Electronico Inteligene del profesor Cesar Hernandez.
11. Se preparó un escenario normativo para los modelos de negocio bajo el proyecto de Acuerdo "Por el cual se expide los lineamientos generales, mecanismos de participación y/o beneficios por la creación de empresas de base tecnológica (Spin Off) en la Universidad Distrital Francisco José de Caldas".
12. Sesión de trabajo con Vicerrectoría Académica para socializar el alcance y proyección del proyecto de Acuerdo "Por el cual se expide los lineamientos generales, mecanismos de participación y/o beneficios por la creación de empresas de base tecnológica (Spin Off) en la Universidad Distrital Francisco José de Caldas".
13. Se realizó el documento denominado: 2. Ruta De Transferencia Sistema Integrado Inventario Vial, que detalla la ruta de implementación de la tecnología Sistema Integrado de Inventario vial, resaltando su propuesta de valor, como su portabilidad, eficiencia de costos y uso de inteligencia artificial y videogrametría. Se definió el plan de transferencia tecnológica en fases, desde la validación técnica y alianzas estratégicas hasta la comercialización y adaptación continua y se identificaron retos como la dependencia de condiciones externas.
14. Se realizó la búsqueda de competidores y sustitutos de la tecnología Sistema integrado de inventario vial, el documento denominado: 1. búsqueda de competidores y sustitutos sistema integrado de inventario vial, es un análisis comprensivo sobre diversas tecnologías de mapeo móvil y cartografía 3D, destacando sistemas como el Trimble MX7 de Geocom y el sistema LIDAR móvil, junto con otros dispositivos y softwares similares. Estos sistemas son utilizados en una amplia gama de aplicaciones, desde la gestión de infraestructura vial y urbana hasta la planificación de transporte y el monitoreo ambiental. 
15. Se realizaron dos capacitaciones sobre la metodología Elevator Pitch a investigadores del Sistema Universitario Estatal SUE, se presentan las agendas del evento y el archivo de presentación denominado: 4. Presentación metodología Pitch Para Proponentes Convocatoria Sue Bogotá además del video de la charla 4.1  Video Elevator Pitch Taller de metodología Pitch para proponentes  y la agenda, archivo denominado 4.2 Agenda Presentación metodología Pitch.</t>
  </si>
  <si>
    <t>Debido a que el equipo OTRI fue contratado a finales del mes de febrero, no sé alcanzó a consolidar más alianzas. 
Amplios tiempos es la consolidación y firma del  proyecto de Acuerdo "Por el cual se expide los lineamientos generales, mecanismos de participación y/o beneficios por la creación de empresas de base tecnológica (Spin Off) en la Universidad Distrital Francisco José de Caldas".</t>
  </si>
  <si>
    <t xml:space="preserve">1. Se realizo las gestiones con la Fundación Universitaria Compensar para la celebración de un Convenio Marco de Cooperación en Ciencia, Tecnología e Innovación, proyectando la minuta respectiva, que incluye el objeto de la alianza y las actividades en CTe.(Indicador 1) y se esta gestionando con la dirección de innovación de la Universidad Nacional la posible celebración de un Convenio Especial de Cooperación para adelantar actividades de ciencia, tecnología e innovación en el campo de la transferencia de resultados de investigación (Indicador 1).
2. Se continua el trabajo colaborativo entre la OTRI, los investigadores y el proveedor que esta dando soporte para la validacuón técnica en el marco de la estrategia de escalonamiento de los 05 resultados de investigación denominados “Taxímetro Digital Inteligente”, “Gripper para transporte y apertura de recipientes HAS200”, “Estrategia de control para concentración estequiométrica de metano para generación de energía eléctrica” “Sistema modular para la conceptualización de tolerancias dimensionales y geométricas en ensambles mecánicos” y “Carcasa del Dispositivo de Evaluación Vial de alto desempeño y bajo costo.”( Indicador 3).
3.Se proyectaron los términos de la convocatoria de alistamiento de resultados de investigación de desarrollos tecnológicos computacionales para procesos de transferencia de la Universidad Distrital Francisco José de Caldas. (Indicador 2)
4.Se realizo 6 documentos de búsquedas de antecedentes marcarios. El documento "FORMATO 4 V.E. – Búsquedas del CATI Antecedentes Marcarios" se centra en la evaluación y validación inicial de una marca y su viabilidad de registro. Incluye información detallada sobre el investigador y la marca, describe las clases de servicios y productos que se pretende proteger, y presenta los resultados de la búsqueda de antecedentes marcarios. Estos resultados comparan la marca evaluada con otras marcas registradas similares en diferentes regiones y clases, evaluando posibles conflictos y riesgos de confusión. El documento también incluye un análisis de viabilidad de registro basado en estas comparaciones, y concluye con una recomendación sobre la procedencia del registro de la marca, resaltando su enfoque único en el área específica correspondiente. Las siguientes son las marcas a las que se realizaron búsqueda de antecedentes marcarios: 
a. CECAD: Centro de Computación de Alto Desempeño.
b. Calidad y saberes. (anexo 7. búsquedas de antecedentes marcarios calidad y saberes).
c. Soy profe. (anexo 8. búsquedas de antecedentes marcarios soy profe).
d. Los corotos de la memoria. (anexo 9. Búsquedas de antecedentes marcarios corotos de la memoria).
e. TECVIAL: sistema integrado de inventario vial. 
-Búsqueda en base de datos de patentes tecnología: Turbo servicio para tele rehabilitación. anexo búsqueda en base de datos de patentes turbo servicio para tele rehabilitación.
5. Se elaboro el documento "Ruta de Transferencia de un Resultado de Investigación: Los Corotos de la Memoria" el cual detalla el proceso para transferir este resultado de investigación. Incluye una introducción, una matriz de características, beneficios y valor, y una evaluación del nivel de madurez tecnológica (TRL). Describe la ruta de transferencia, analiza fortalezas y debilidades, identifica riesgos de implementación y proporciona una estrategia para innovar con el resultado. También incluye un Business Model Canvas preliminar para el diseño del modelo de negocio. 
- Se realizo los documentos de Validación Inicial de las tecnologías, dicho documentos detallan las tecnologías, sus características, beneficios y valor. Evalúa el estado técnico y de desarrollo, la susceptibilidad a la copia y la comparación con otras tecnologías. También analiza las condiciones económicas y de mercado, incluyendo el sector económico, competidores, barreras de mercado y aspectos de inversión. Finalmente, se incluyen anexos con información sobre los niveles de desarrollo de la tecnología. las tecnologías de las que se realizaron los documentos de validación son los siguientes: 
a. Gripper para Transporte y Apertura de Recipientes HAS200. INICIAL Gripper para transporte y apertura de recipientes HAS200.
b. Estrategia de Control para Concentración Estequiométrica de Metano para Generación de Energía Eléctrica. 
c. Taxímetro Electrónico Inteligente. 
d. Sistema modular para la conceptualización de tolerancias dimensionales y geométricas en ensambles mecánicos. ANEXO 5. DOCUMENTO VALIDACION INICIAL Sistema modular para la conceptualización de tolerancias dimensionales y geométricas en ensambles mecánicos.
-Se realizo la presentación de "Lienzo de valor del Sistema de Control del Aerogenerador" evalúa las características técnicas, beneficios, y relevancia en el mercado de la tecnología. Identifica necesidades del cliente, beneficios percibidos, y compara la solución con competidores. Describe el nivel de madurez tecnológica (TRL) y las actividades para avanzar, e identifica aliados estratégicos y validadores técnicos. Además, analiza problemas que la tecnología busca solucionar y presenta una propuesta de valor enfocada en la eficiencia energética y sostenibilidad. 
- Se elaboró la presentación "Lienzo PI sistema integrado de inventario vial" evalúa la protección de propiedad intelectual para una solución tecnológica, incluyendo patentes, signos distintivos, derechos de autor y diseños industriales. Detalla la solicitud de patente para un Sistema Integrado de Inventario Vial y la marca TECVIAL, además de derechos de autor sobre informes y software. También verifica la existencia de derechos relacionados con diseños industriales y confirma la ausencia de secretos industriales, recursos genéticos y derechos de obtentor aplicables. Proporciona información sobre el registro, vigencia y costos de cada derecho.
- Se realizo la presentación "Lienzo de Oportunidad_ Sistema integrado de inventario vial. 
- Se realizo un "One Pager" del Sistema Integrado de Inventario Vial, que resume de manera clara y visual los aspectos clave del sistema, incluyendo su descripción, beneficios, características principales, y oportunidades de mercado, acompañado de gráficos e imágenes relevantes. Este documento facilita la comprensión rápida y efectiva del sistema, destacando su propuesta de valor - Se adelantó la formulación y se presentó 2 sesiones del Consejo Académico de la normatividad de Proyecto de Acuerdo "Por el cual se expiden los lineamientos generales, mecanismos de participación y/o beneficios por la creación de empresas de base tecnológica (Spin Off) en la Universidad Distrital Francisco José de Caldas.
6. Se llevó a cabo una charla sobre Design Thinking dirigida a los estudiantes de la Maestría en Conservación de Bosques. Durante esta sesión, se ofreció una capacitación en la metodología de Design Thinking, proporcionando a los participantes herramientas y enfoques innovadores en la gestión de resultados de investigación. 
</t>
  </si>
  <si>
    <t xml:space="preserve">1. Relacionamiento con Servinformación, para ofertar la tecnología Sistema Integrado de Inventario Víal (Soporte: acta y enlace de grabación).
2.	Proyección de 5 convenios, los cuales están en revisión, perfeccionamiento y pendiente de firma por parte de los siguientes aliados:
             •	Universidad Nacional de Colombia (Soporte: proyecto de convenio).
             •	Universidad Militar Nueva Granada (Soporte: proyecto de convenio).
             •	Fundación Universitaria Compensar (Soporte: proyecto de convenio).
             •	Empresa – Cápsula LSD SAS (Soporte: proyecto de convenio).
             •	Empresa – Consultoría GP SAS (Soporte: proyecto de convenio).
3. Participación en convocatoria de innovación abierta de Findeter (Soporte: propuesta de metodología).
4.  Relacionamiento para participación en convocatoria de Esenttia para el Estudio de Tiempos y Movimiento de Puntos Autorizados Compra. (Soporte: Acta de reunión).
5. Relacionamiento con el laboratorio de nanotecnología para evaluar su participación en el Open innovation &amp; investor Summit. (Soporte: Planilla de asistencia).
6. Identificación de 3 tecnologías y 3 capacidades para participar en representación de la Universidad en el Open innovation &amp; investor Summit. (Soporte: Reporte de la plataforma de connect).
7.Realización de seguimiento de proyectos al proveedor Cápsula LD SAS en el marco de la convocatoria T1 (Soporte: Acta).
8.Avance del 75% de la estrategia de escalonamiento en el marco de la convocatoria T1, del proyecto “Sistema modular para la conceptualización de tolerancias dimensionales y geométricas en ensambles mecánicos” (Soporte: Informe de conceptualización).
9.Avance del 65% de la estrategia de escalonamiento en el marco de la convocatoria T1, del proyecto “Taxímetro Digital Inteligente” (Soporte: Informe de conceptualización).
10. Avance del 45% de la estrategia de escalonamiento en el marco de la convocatoria T1, del proyecto “Gripper para transporte y apertura de recipientes HAS200” (Soporte: Informe de conceptualización).
11.Avance del 45% de la estrategia de escalonamiento en el marco de la convocatoria T1, del proyecto “Carcasa del Dispositivo de Evaluación Vial de alto desempeño y bajo costo.” (Soporte: Informe de conceptualización).
12. Avance del 30% de la estrategia de escalonamiento en el marco de la convocatoria T1, del proyecto “Estrategia de control para concentración estequiométrica de metano para generación de energía eléctrica” (Soporte: Informe de conceptualización).
13. Sesión de trabajo con el área de convenio de la ODI para revisar el estado de proyectos que producen software, para evaluar la viabilidad de validación externa técnica y comercial. (Soporte: Planilla de asistencia).
14. Elaboración de los términos de convocatoria para alistamiento de resultados de investigación de desarrollos tecnológicos computacionales para procesos de transferencia de la Universidad Distrital Francisco José de Caldas. (Soporte: Términos de referencia).
15. Elaboración de los términos de convocatoria para incentivar el uso de los laboratorios I+D+i, talleres, centros de investigación - creación, unidades de prototipado rápido de la Universidad Distrital Francisco José de caldas. (Soporte: Términos de referencia).
16. Elaboración y presentación al Consejo Académico del proyecto de acuerdo "Por el cual se expide los lineamientos generales, mecanismos de participación y/o beneficios por la creación de empresas de base tecnológica (Spin Off) en la Universidad Distrital Francisco José de Caldas" (Soporte: proyecto de acuerdo).
17. Trece (13) acompañamientos para prototipado rápido, para proyectos de tesis y generación de prototipos funcionales para PYMES. (Soporte: planillas de asistencia).
18 Dos (2) visitas como medio de difusión tanto a estudiantes como a empresas a las instalaciones del laboratorio LAMDA, con el fin de dar a conocer la capacidad tecnología con que se cuenta y con la cual se pueden beneficiar para los procesos de investigación. (Soporte: planillas de asistencia).
19. Se realizó la búsqueda en base de datos de patentes de la tecnología "Sistema de activación electromecánico para generadores de vórtice bio-inspirados en aspa de aerogenerador"(Soporte: Documento de búsqueda).
20.  Se realizó la búsqueda en base de datos de patentes de la tecnología "Tarjeta de convertidor buck cuadrático no lineal de alta potencia(TBCNL-AP )" (Soporte: Documento de búsqueda).
21. Presentación ante la Superintendencia de Industria y Comercio de la marca “Soy Profe” (Soporte: Reporte de presentación ante la SIC).
22. Presentación ante la Superintendencia de Industria y Comercio de la marca “CECAD: Centro de Computación de Alto Desempeño” (Soporte: Reporte de presentación ante la SIC).
23. Presentación ante la Superintendencia de Industria y Comercio de la marca “Calidad y saberes – grupo de investigación” (Soporte: Reporte de presentación ante la SIC).
24. Presentación ante la Superintendencia de Industria y Comercio de la marca “Los corotos de la memoria”. (Soporte: Reporte de presentación ante la SIC). 
25. Se realizó la búsqueda en base de datos de patentes de la tecnología "Turboservicios para rehabilitación" (Soporte: Documento de búsqueda).
26. Se realizó la búsqueda en base de datos de patentes del procedimiento "Elaboración de un pitillo biodegradable a base de hoja de plátano" (Soporte: Documento de búsqueda).
27.  Elaboración del modelo de negocio del Sistema Integrado de Inventario Vial –(Soporte: Modelo de negocio).
28. Participación de dos gestores de la OTRI-BOGOTÁ en el programa de formación Value For Tech, para la gestión del resultado de investigación Sistema de Inventario Móvil – (Soporte: 2 Certificados de participación de 2 gestores).
29. Elaboración de documento de negociación "Aspectos claves para la negociación del Sistema Integrado de mapeo móvil de bajo costo" – (Soporte: Documento de negociación).
30. Organización de 1 capacitación en Transferencia y Propiedad Industrial – (Soporte: Listas de asistencia Jornada mañana).
31. Organización de 1 capacitación en Transferencia y Propiedad Industrial – (Soporte: Listas de asistencia Jornada tarde).
</t>
  </si>
  <si>
    <t>Establecer e implementar mecanismos de priorización  (criterios y procedimientos)  de inversión en proyectos de investigación-creación conforme a los impactos planteados en términos del sector productivo y a la sociedad que involucren.</t>
  </si>
  <si>
    <t> Meta Estratégica 22</t>
  </si>
  <si>
    <t>Promover la categorización de grupos de investigación en las convocatorias que para efecto se reglamenten.</t>
  </si>
  <si>
    <t>Lineamiento de acción 7.2</t>
  </si>
  <si>
    <t>Definición y desarrollo de la agenda de investigación-innovación-creación institucional con la comunidad universitaria y con el apoyo de actores interesados, estableciendo mecanismos de participación de acuerdo con los contextos, saberes y conocimientos de los participantes.</t>
  </si>
  <si>
    <t>Convocatorias desarrolladas para la  Identificación de resultados con potencial de transferencia</t>
  </si>
  <si>
    <t>∑N° de convocatorias desarrolladas</t>
  </si>
  <si>
    <t>Resultados de investigación con potencial de transferencia apoyados</t>
  </si>
  <si>
    <t>∑N° de resultados de investigación con apoyos brindados</t>
  </si>
  <si>
    <t xml:space="preserve">
Diseñar estrategias para el apoyo al desarrollo de la investigación al interior de la UD.</t>
  </si>
  <si>
    <t>Seguimiento a las estructuras de investigación</t>
  </si>
  <si>
    <t>∑N° de seguimientos realizados</t>
  </si>
  <si>
    <t xml:space="preserve">1. Se inicio con la construcción de borrador del plan de investigaciones que incluye el  direccionamiento Estratégico Oficina de Investigaciones y.que será escalado al comité de investigaciones para su validación y aprobación. 
2. Se Identifico las tematicas de interés relevantes para el fortalecimiento de grupos de investigación y semilleros mediante acciones de formación y entrenamiento. Se definen áreas prioritarias para el desarrollo de capacitaciones y cursos.
3. Se formulo, se lanzó y divulgo la Convocatoria A1 De 2024: Fortalecimiento De Grupos De Investigación Mediante La Contratación De Estudiantes De Maestría.
4. Se formulo, se lanzó y divulgo la Convocatoria M3 para el apoyo a estancias cortas de investigadores.
5. Se formulo, se lanzó y divulgo la Convocatoria M4 de 2024: apoyo para el desarrollo de pasantías por parte de estudiantes de doctorado de la Universidad Distrital Francisco José de Caldas.
6 Se formulo,lanzó, divulgo y evaluo la Convocatoria M1 De 2024: Apoyo Para La Socialización, Divulgación Y Difusión De Resultados De Investigación O Investigación-Creación En Eventos Académicos, Científicos O Artísticos, Nacionales O Internacionales, Alcanzados Por Docentes Que Se Encuentren Registrados En El Sistema De Investigaciones De La Universidad Distrital Francisco José De Caldas, para el trimestre se aprobo la movilidad de la siguiente docente:
•	Nubia Yaneth Beltrán Peña, con la ponencia “El Arte Y La Gestión De Las Emociones Para El Desarrollo Humano Sustentable: Garabatos Terapéuticos”.
7. Se formulo,lanzó, divulgo y evaluo la Convocatoria M2 de 2024: apoyo para la socialización, divulgación y difusión de resultados de investigación o investigación-creación en eventos académicos, científicos o artísticos, nacionales o internacionales, alcanzados por estudiantes de la Universidad distrital Francisco José de Caldas, que se encuentren registrados en el sistema de investigaciones SICIUD, para el trimeste se aprobo la movilidad del siguiente estudiante:
•	Marcia Ivonne Lara Silva, con la ponencia “Capacidad de carga turística para la dimensión sociocultural una propuesta de indicadores (CCTSC)”
8. Se formulo,lanzó, divulgo y evaluo la Convocatoria  T1 de 2024: conformación de un banco de resultados de investigación con potencial de patentamiento de invención, modelo de utilidad y registro de diseño industrial, para el trimestre se aprobaron las siguientes:
•	Taximetro Electronico Inteligente
•	Gripper para transporte y apertura de recipientes HAS200
•	Estrategia de control para concentración estequiométrica de metano para generación de energía eléctrica
•	Sistema modular para la conceptualización de tolerancias dimensionales y geométricas en ensambles mecánicos
•	Generador de señales sintéticas electromiográficas con patrones de disparo aleatorio
•	Carcasa del Dispositivo de Evaluación Vial de alto desempeño y bajo costo.
9. Se formulo,lanzó, divulgo y evaluo la convocatoria P1– 2024 Apoyo para la publicación de libros resultado de investigación, en la cual se selecciono una propuesta para continuar con el proceso de evaluación de pares académicos:
•	Estudio de rayos en Colombia: parámetros de actividad, mortalidad y mapa de riesgo del docente Herbert Enrique Rojas Cubides.
10. Se formulo, se lanzó y divulgo la Convocatoria P2– 2024 Apoyo en la publicación de artículos científicos en acceso abierto.
11. Se diseño el encuentro de semilleros de invesitigación como escenario de divulgación y promoción de las actividades, acciones y resutlados generados desde los semilleros en las diferentes facultades.
12. Se establecieron mecanísmos para la recepción de información de grupos e investigadores interesados y se remite recordatorio por diferentes medios.
13. Actualización de matrices de seguimiento a grupos y semilleros.
14. Seguimiento a la actualización de información de grupos y semilleros y de compromisos del acuerdo de grupos y semilleros. Se incluye el seguimiento a los cambios de integrantes y condición de estos en el grupo, así como el cumplimiento de los planes de acción en los últimos años.
15. Se avanza en la definición del esquema estratégico de la investigación en la universidad. Estableciendo la relación entre política, plan, agenda y proyecto de investigación. Se retoma borrador de política de investigación como documento direccionador de la estrategia de investigación en la Universidad.
</t>
  </si>
  <si>
    <t>Demoras en el inicio de actividades por retraso en los procesos de contratación de la universidad.</t>
  </si>
  <si>
    <t xml:space="preserve">1.Se avanzo en la consolidación del plan de investigaciones y se socializo en sesión de investigaciones ampliado realizado entre el 30 y 31 de mayo de 2024. (Indicador 3).
2.Se consolida el documento de agenda de investigación, el cual se dispone en formato WiKi en la página web de la ODI para su divulgación a la comunidad universitaria y recepción de propuestas de modificaciones (https://odi.udistrital.edu.co/wiki/) (Indicador 3).
3. De la Convocatoria A1 de 2024 para la contratación de estudiantes de maestría. Se formalizó la vinculación de ocho (8) estudiantes seleccionados. Se beneficiaron los grupos de investigación: Investigación en didáctica de las ciencias; Biología, enseñanza y realidades; Compatibilidad e interferencia electromagnética; Uso y conservación de la diversidad forestal; Interoperabilidad tecnológica y semántica; Malinche; Prevención y atención de desastres y; Innovación en Tecnologías de la Información.
4. De la Convocatoria M3 para el apoyo a estancias cortas de investigadores. En el trimestre se aprobaron movilidades en modalidad de estancia corta para los docentes: Juan Pablo Rodríguez (Grupo Aquaformat), Lely Luengas (Grupo DIGITI), Danilo Montoya (Compatibilidad e Interferencia Electromagnética), Alba Olaya (Lecto Escrinautas) y Gabriela Mago (Compatibilidad e Interferencia Electromagnética). 
5.Se definió y contrato del plan de capacitaciones 2024. Se contrata el desarrollo de siete cursos: a) Contextualización y construcción de la ruta estratégica para la formulación de proyectos en CTel; b) Estructuración en proyectos de CTel basados en marco lógico; c) Consolidación de proyectos en CTel basados en el SIGP; d) Gestión de proyectos de CTI; Buenas prácticas; Cartera de proyectos; e) Marketing para emprendedores; f) Finanzas y contabilidad para emprendedores y; g) Apropiación social de conocimiento.(Avance indicador 1).
6.Se realiza la invitación y/o convocatoria a los grupos de investigación categorizados para ser incluidos en el permiso marco de recolección de especies sin fines comernciales otorgado por la ANLA. Se incluyen en el permiso marco los grupos: Biología, enseñanza y realidades; Uso y convervación de la diversidad forestal; Grupo Colombiano de Liquenología; Productos y Servicios del Bosque; GIIA-UD; Productos Naturales Vegetales; Colorantes Naturales; Kumangui; Prevención y atención de desastres y; Biodiversidad de Alta Montaña. Durante este trimestre se envio el formulario de solicitud del permiso marco a la ANLA de manera virtual. ( Indicador 1).
7. Para dar seguimiento a las estructuras de investigación se realizaron las siguientes actividades:( Indicador 2).
-Se actualizaron las matrices de seguimiento a grupos y semilleros, orientado a la migración de información al nuevo Sistema de Investigaciones (SICIUD).
-Se diseño un borrador de seguimiento del plan de acción de las estructuras de investigación. 
-Se atendió la institucionalización, desinstitucionalización, solicitudes de actualización de información o cambio de directores de grupos y semilleros. De Grupos de investigación 1 institucionalización, 1 desinstitucionalización, 1 cambio de nombre y 10 cambios de director. De semilleros 3 institucionalizaciones, 3 desinstitucionalizaciones y 5 cambios de docente tutor.
7. Se avanza en la formulación de la política de investigaciones, que fue socializado en sesión del Comité de Investigaciones ampliado  a fin de recibir retroalimentación previo a la socialización pública que se hará en el segundo semestre.(Indicadro 3).
</t>
  </si>
  <si>
    <t xml:space="preserve">1. Bajo el acuerdo 004 de 2024 expedido el 30 de septiembre el consejo académico adopto el Plan General de Investigación, Investigación-Creación e Innovación de la Universidad Distrital Francisco José de Caldas.
2. Se publica la agenda de investigación como orientación estratégica de las temáticas de interés para la investigación en la Universidad, aprobada por el Comité de Investigaciones en la sesión del 04 de septiembre de 2024.
3. Se ejecuto el plan de cursos 2024. Se desarrollaron en modalidad hibrida los siete (7) cursos de formalización, logrando la participación de 153 personas:  a) Contextualización y construcción de la ruta estratégica para la formulación de proyectos en CTel (23); b) Estructuración en proyectos de CTel basados en marco lógico (22); c) Consolidación de proyectos en CTel basados en el SIGP (30); d) Gestión de proyectos de CTI, Buenas prácticas, Cartera de proyectos (19); e) Marketing para emprendedores (29); f) Finanzas y contabilidad para emprendedores (14) y; g) Apropiación social de conocimiento (16); culminando a su vez el Diplomado en estructuración en proyectos de CTel y el Diplomado en emprendimiento de base tecnológica. En el anexo se presenta la tabla resumen con la cantidad de asistentes a cada curso y de personas que obtuvieron el certificado del diplomado correspondiente y se incluye el detalle de asistencias a cada uno de los cursos.(Reporte indicador 1).
4. .Se realizó la actualización y validación de la información básica en el nuevo SICIUD (https://siciud.udistrital.edu.co/), del 100% de los grupos de investigación activos (196). (Reporte indicador 2).
En total se gestionan 11 solicitudes de institucionalización, desinstitucionalización y trámites relacionados de grupos y semilleros, destacándose: la desinstitucionalización de 2 grupos y 2 semilleros de investigación, la institucionalización como interfacultad de un (1) grupo y semillero de investigación, y la institucionalización de 1 grupo de investigación. En el anexo 1 se presenta la relación de solicitudes de este tipo atendidas.(Reporte indicador 2).
5. Como parte del seguimiento a las estructuras, específicamente el acompañamiento a grupos de investigación en el marco del proceso de medición, durante el periodo se llevan a cabo 114 orientaciones por solicitud de grupos y semilleros. (Reporte indicador 2).
6. Se avanzo en el desarrollo del formato de desinstitucionalización de grupos y semilleros de investigación. El mismo se encuentra en proceso ajustes finales para posterior registro en el sistema de gestión de la Universidad (SIGUD). (Reporte indicador 2)
6. Se realiza el seguimiento al cumplimiento de los requisitos del acuerdo 01-2023 "“Por el cual se realiza anafe de erratas-corrección error formal- al Acuerdo No 01 de abril 30 de 2021 del Consejo Académico, que establece el procedimiento administrativo para la conformación, funcionamiento y seguimiento de los grupos y semilleros de investigación, investigación-creación e innovación de la Universidad Distrital Francisco José de Caldas”., por parte de los grupos y semilleros institucionalizados que se encuentran activos, logrando la revisión del estado del cumplimiento del 100% de grupos y semilleros. (Reporte indicador 2).
7. Se realiza la socialización pública de la política de investigaciones a fin de recibir comentarios sobre la misma.
8. Se aprobo la creación del Fondo especial de financiamiento de la investigación, la creación y la innovación de la UDFJC. (Reporte indicador 3).
</t>
  </si>
  <si>
    <t xml:space="preserve">Mejorar el desempeño institucional en los rankings de educación superior nacionales. </t>
  </si>
  <si>
    <t>Iniciativas de reglamentación y lineamientos de política propuestas.</t>
  </si>
  <si>
    <t>∑N° de reglamentaciones y lineaminetos de prolitica propuestos</t>
  </si>
  <si>
    <t>Convocatorias y cursos diseñados para la promoción y fortalecimiento de la investigación</t>
  </si>
  <si>
    <t xml:space="preserve"> ∑N° convocatorias y cursos desarrollados</t>
  </si>
  <si>
    <t>Diseñar estrategias que potencialicen el impacto de la investigacion, desarrolladas por las  estructuras de investigación, en las necesidades de la sociedad.</t>
  </si>
  <si>
    <t xml:space="preserve">Alianzas suscritas con actores de investigación </t>
  </si>
  <si>
    <t>(N°de alianzas suscritas/ N° de alianzas identificadas en trámite)*100</t>
  </si>
  <si>
    <t xml:space="preserve">1.Se apoyó la presentación de una propuesta del investigador Luis Pedraza, a la Convocatoria de la Agencia Nacional del Espectro - ANE 2024.
2. Se apoyó la presentación de 2 propuestas de investigadores a la Convocatoria 35 del SGR: 
•	Formar Capital Humano de Alto Nivel con las “Becas Roberto Zarama”, en Bogotá y Cundinamarca; Integración de Métodos.
•	Modelos para la Seguridad Alimentaria de Bogotá y Cundinamarca.
3. Se apoyó la presentación de 3 propuestas de investigadores a la Convocatoria 36 del SGR:
•	Incremento del conocimiento sobre la biología y ecología de especies útiles priorizadas de fauna y flora que permita orientar el aprovechamiento sostenible por parte de las comunidades locales y actores institucionales a nivel nacional.
•	Conformación de una alianza estratégica para la investigación científica, el desarrollo tecnológico y la apropiación social en la remediación de contaminantes y la sostenibilidad de los ríos Bogotá, Cáqueza, Cravo Sur, Caquetá Quindío y Tunjuelo ubicados en los departamentos de Cundinamarca, Casanare, Caquetá, Quindío y la Ciudad de Bogotá..
•	Fortalecimiento de Las Capacidades Territoriales para la Generación de Conocimiento y Transferencia Tecnológica de Sistemas Energéticos Basados en Hidrógeno Verde.
4. Se suscribió el Contrato de Recuperación Contingente No. 461 2023 entre Fiducoldex y la Universidad Distrital,  el 27 de marzo de 2024. 
5. Se apoyó el trámite administrativo para iniciar el proceso de solicitud de prórroga y segundos desembolsos de los Contratos 033 y 082 de 2022 - MinCiencias.
6.Se apoyó el trámite administrativo para iniciar el proceso contractual de las 5 propuestas seleccionadas en la Convocatoria 1047 de 2023 - IGAC Multipropósito: 1. Propuesta metodológica para el desarrollo de un sistema de gestión territorial indígena enfocado en la administración, recuperación y conservación del territorio. 2. Avanzando en la Gobernanza Territorial: Desarrollo de una Plataforma Participativa para el Catastro Multipropósito 3. Información, procesos y participación de la comunidad en el catastro multipropósito: estudio de caso municipio de Quebradanegra, Cundinamarca, con acompañamiento en el proceso de conservación catastral presentado por semillero de investigación pensante adscrito al grupo de investigación NIDE (núcleo de investigación en datos espaciales).4. Métodos colaborativos para la actualización y visualización de información de las construcciones del barrio San José en Bogotá implementando la metodología Colouring Cities. 5. Desarrollo de una metodología para la valoración de bienes inmuebles privados en la región del páramo de Sumapaz dentro del distrito de Bogotá en el año 2022.
7. Se gestionó la suscripción del Acta de Liquidación del Contrato 194 de 2021 - MinCiencias
8. Se apoyó el trámite administrativo para iniciar el proceso contractual del Convenio del Doctorado Interinstitucional en Educación entre UniValle, UPN y UDFJC.
9. Se dio visibilidad a las convocatorias de Minciencias en marco del Sistema General de Regalías:
•Convocatoria 34: Convocatoria de la asignación para ciencia, tecnología e innovación ambiental para el ordenamiento alrededor del agua, la justicia ambiental y la transformación productiva para la resolución de desafíos ambientales y desarrollo sostenible del país
•Convocatoria 35: Convocatoria para la asignación para la ciencia, tecnología e innovación del Sistema General de Regalías para la formación de capital humano de alto nivel para las regiones
•Convocatoria 36: Convocatoria de la asignación para la ciencia, tecnología e innovación del Sistema General de Regalías para la conformación de un listado de proyectos elegibles en ciencias básicas y del espacio para mover la frontera del conocimiento en el país y fortalecer capacidades en los territorios. 
10. Se realizaron reuniones de seguimiento para:
•Contrato 807040 045 2022- MinCiencias para el proyecto "Análisis de deserción estudiantil en estudiantes de Ingeniería Industrial utilizando técnicas de inteligencia computacional";
•Contrato 0475 2022- MinCiencias, Universidad Colegio Mayor de Cundinamarca UCMC (Aliado),  y la Escuela Tecnológica Instituto Técnico Central ETITC (Aliado) para 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Fómeque";
•Contrato 0542 2020- MinCiencias (financiadora), Universidad Nacional de Colombia UNAL (Ejecutor) y  Universidad Antonio Nariño UAN (co-ejecutora), para el programa "Programa de Investigación en Tecnologías Emergentes para Microrredes Eléctricas Inteligentes con Alta Penetración de Energías Renovables"
•Contrato 023 2021- La Universidad San Buenaventura  (USB) y MinCiencias, para el proyecto "Sistema de monitoreo acústico binaural para contribuir en procesos de descontaminación acústica y planeamiento urbano mediante la clasificación,  caracterización y evaluación de entornos sonoros urbanos." 
•Se tramitaron estudios previos para Contratos de Prestación de Servicios en el marco del Contrato 082 de 2022- MinCiencias para el proyecto "Desarrollo de un modelo de predicción de competencia en mercados de telecomunicaciones basado en técnicas de inteligencia artificial".
11. Se realizaron las siguentes modificaciones presupuestales: 
•Modificación presupuestal Contrato 033 de 2022 suscrito entre la Fiduprevisora s.a. y la Universidad Distrital Francisco José De Caldas.
•Modificación presupuestal Contrato 082 de 2022 suscrito entre la Fiduprevisora s.a. y la Universidad Distrital Francisco José De Caldas.
•Modificación presupuestal Contrato 045 de 2022 suscrito entre Fiduprevisora s.a y la Universidad Distrital Francisco José De Caldas.
12. se realizaron los siguientes informes:
•Presentación de segundos informes del Contrato 670 de 2022 cuyo aliado es la Unidad Administrativa Especial de Rehabilitación y Mantenimiento Vial -UMV.
•Se reportó el avance de ejecución de los proyectos de Becas I y II.
•Se gestionó el segundo informe financiero ajustado del Contrato 082 de 2022, solicitado por la interventoría del proyecto "Desarrollo de un modelo de predicción de competencia en mercados de telecomunicaciones basado en técnicas de inteligencia artificial".             
13.Se apoyó la elaboración de quince (15) oficios y la revisión de documentos para la solicitud de cuarenta (40) pagos de los siguientes proyectos vigentes:
*"Emociones, enseñanza, aprendizajes en el aula”  suscrito entre el instituto para la investigación educativa y el desarrollo pedagógico idep y la Universidad Distrital Francisco José de Caldas- Convenio 72 de 2023
*"Desarrollo de un modelo de predicción de competencia en mercados de telecomunicaciones basado en técnicas de inteligencia artificial - Contrato 082- 2022 entre la Fiduprevisora s.a. y la Universidad Distrital Francisco José De Caldas
* "Gestión de energía basada en computación en la nube para la interoperabilidad entre un grupo de microrredes aisladas", que se desarrolla en el convenio especial de cooperación suscrito entre UNAL, UAN Y UDFJC- Contrato 807040 542 de 2020
*"Desarrollo de un proceso para la producción de polihidroxialcanoatos a través de cultivos mixtos y lodos provenientes de plantas de tratamiento de aguas residuales"- Contrato de financiamiento de recuperación contingente 1016 de 2021
* "Modelo de tele-rehabilitación basado en la teledifusión de contenidos audiovisuales como una estrategia de fortalecimiento a la recuperación integral de pacientes en áreas rurales del municipio de San Vicente del Caguán"- Contrato 033- 022 suscrito entre la Fiduprevisora s.a. y la Universidad Distrital Francisco José De Caldas
* "Análisis de deserción estudiantil en estudiantes de Ingeniería Industrial utilizando técnicas de inteligencia computacional"- Contrato 045- 2022 celebrado entre Fiduprevisora s.a y la Universidad Distrital Francisco José De Caldas
* Convenio COL5026 suscrito con el OIEA
- Se apoyó con la revisión y tramite de siete (7) pagos de los documentos para el pago de los estudiantes de Becas I y Becas II de los componentes matrícula y sostenimiento.
14. Se diseñó la convocatoria de organización de eventos como alternativa para la identicación de redes de cooperación académica y de investigación. Se está trabajando en el diseño de otro tipo de mecanísmos para promover la vinculación y participación en redes.
</t>
  </si>
  <si>
    <t xml:space="preserve">Demora en respuestas a los trámites solicitados en las demás oficinas de la UD
No se han cumplido las fechas inicialmente previstas por Minciencias para el lanzamiento de las convocatorias lo que dificulta una oportuna difusión de las mismas a la comunidad
</t>
  </si>
  <si>
    <t xml:space="preserve">1. Se promovió formalizó las siguientes alianzas:(Indicador 1).
- Se realizo la suscripción de los Estudios Previos, solicitud de CDP para pago y legalización de pólizas, aperturas financieras y gestión cuentas bancarias únicas del Contrato 112721 060 de 2024 suscrito entre Fiducoldex y la Universidad Distrital para el desarrollo del proyecto “Avanzando en la Gobernanza Territorial: Desarrollo de una Plataforma Participativa para el Catastro Multipropósito”.
- Se realizo la suscripción de los Estudios Previos, solicitud de CDP para pago y legalización de pólizas, aperturas financieras y gestión cuentas bancarias únicas del Contrato 112721 061 de 2024 suscrito entre Fiducoldex y la Universidad Distrital para el desarrollo del proyecto “Propuesta metodológica para el desarrollo de un sistema de gestión territorial indígena enfocado en la administración, recuperación y conservación del territorio”.
- Se realizo la suscripción de los Estudios Previos, solicitud de CDP para pago y legalización de pólizas, aperturas financieras y gestión cuentas bancarias únicas del Contrato 112721 062 de 2024 suscrito entre Fiducoldex y la Universidad Distrital para el desarrollo del proyecto “Desarrollo de una metodología para la valoración de bienes inmuebles privados en la región del páramo de Sumapaz dentro del Distrito de Bogotá en el año 2022”.
- Se realizo la suscripción de los Estudios Previos, solicitud de CDP para pago y legalización de pólizas, aperturas financieras y gestión cuentas bancarias únicas del Contrato 112721 073 de 2024 suscrito entre Fiducoldex y la Universidad Distrital para el desarrollo del proyecto “Métodos colaborativos para la actualización y visualización de información de las construcciones del barrio San José en Bogotá implementando la metodología Colouring Cities”.
- Se realizo la suscripción del Otrosí No.1 del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-Se realizo la  Suscripción del Otrosí No.1 del Contrato 80740 082 de 2022 suscrito entre la Fiduprevisora S.A. y la Universidad Distrital para el desarrollo del proyecto “Desarrollo de un modelo de predicción de competencia en mercados de telecomunicaciones basado en técnicas de inteligencia artificial”.
2. En el periodo se llevó a cabo la difusión de 6 convocatorias, 2 programas de expectativas de convocatorias y un programa de pasantías:
- Convocatoria de proyectos de Soberanía Sanitaria y Bienestar.
- AmSud 2024 del Institut FranÇais Colombie 956 Ecosistemas de Ciencia y Paz para la Transformación Territorial de MINCIENCIAS.
-Convocatoria para proyectos de investigación Interinstitucionales DIE.
-Convocatoria Investigación para la toma de decisiones en salud mental en Bogotá  de la Secretaria Distrital de Salud y la Agencia ATENEA .
-Convocatoria Proyectos en Fuentes no Convencionales de Energía.
- Expectativa calendario de convocatorias Minciencias.
- Expectativa Convocatorias de SGR Minciencias.
- Programa de pasantías SEI.
3. Se realizaron las siguientes acciones de seguimiento a las alianzas generadas:(Indicador 2).
- Se realizaron reuniones de seguimiento a los Contratos 112721 046 de 2024 suscrito entre Fiducoldex y la Universidad Distrital para el desarrollo del proyecto “Información, procesos y participación de la comunidad en el catastro multipropósito: estudio de caso municipio de Quebradanegra, Cundinamarca, con acompañamiento en el proceso de conservación catastral presentado por semillero de investigación pensante adscrito al grupo de investigación NIDE (núcleo de investigación en datos espaciales)”, Contrato 112721 060 de 2024 suscrito entre Fiducoldex y la Universidad Distrital para el desarrollo del proyecto “Avanzando en la Gobernanza Territorial: Desarrollo de una Plataforma Participativa para el Catastro Multipropósito”, Contrato 112721 061 de 2024 suscrito entre Fiducoldex y la Universidad Distrital para el desarrollo del proyecto “Propuesta metodológica para el desarrollo de un sistema de gestión territorial indígena enfocado en la administración, recuperación y conservación del territorio”, Contrato 112721 062 de 2024 suscrito entre Fiducoldex y la Universidad Distrital para el desarrollo del proyecto “Desarrollo de una metodología para la valoración de bienes inmuebles privados en la región del páramo de Sumapaz dentro del Distrito de Bogotá en el año 2022” y Contrato 112721 073 de 2024 suscrito entre Fiducoldex y la Universidad Distrital para el desarrollo del proyecto “Métodos colaborativos para la actualización y visualización de información de las construcciones del barrio San José en Bogotá implementando la metodología Colouring Cities”. 
- Se realizaron reuniones de seguimiento de los siguientes contratos:
- Contrato 112721 021 de 2023 suscrito entre Fiducoldex S.A. y la Universidad Distrital para el desarrollo del proyecto “Fortalecimiento de la gestión e impacto editorial de las revistas científicas editadas por la Universidad Distrital Francisco José de Caldas indexadas en categoría B, período 2022 - 2023, cód 92195”.
-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Contrato 80740 045 de 2022 suscrito entre la Fiduprevisora S.A. y la Universidad Distrital para el desarrollo del proyecto “Análisis de deserción estudiantil en estudiantes de Ingeniería Industrial utilizando técnicas de inteligencia computacional”.
- Contrato 0475 2022 suscrito entre ICETEX, MinCiencias y la Universidad Distrital para el desarrollo del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Fomequé”.
- Participación en reunión del Convenio suscrito entre la Universidad Distrital y la Universidad Pedagógica Nacional para el desarrollo del proyecto “Proceso formativo y uso de las tecnologías de la información y de la comunicación. A propósito de la urgencia sanitaria a causa del COVID-19” que tiene como investigador principal a Carlos Jilmar Díaz.
- Participación en reunión del suscrito entre la Universidad Distrital y la Universidad Pedagógica Nacional para el desarrollo del proyecto “Educación en biología y construcción de ciudadanías: Una perspectiva Latinoamericana.” que tiene como investigador principal a Guillermo Fonseca.
- Participación reunión para la alianza con FULBRIGHT dependencia del CERI.
- Participación reunión con la Universidad de Sussex docente Angela Parrado para desarrollar el proyecto de investigación “Fire-smart restoration for resilient socio-ecological Tropical Dry Forest landscapes”.
Contratos derivados:
- Fueron tramitados los estudios previos para Contratos de Prestación de Servicios en el marco del Contrato 082 de 2022- MinCiencias para el proyecto "Desarrollo de un modelo de predicción de competencia en mercados de telecomunicaciones basado en técnicas de inteligencia artificial".
- Fueron tramitadas 15 minutas y contratos derivados para los Contratos:
1. Contrato 80740 082 de 2022 suscrito entre la Fiduprevisora S.A. y la Universidad Distrital para el desarrollo del proyecto “Desarrollo de un modelo de predicción de competencia en mercados de telecomunicaciones basado en técnicas de inteligencia artificial”.
2.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3. Contrato 0475 2022 suscrito entre ICETEX, MinCiencias y la Universidad Distrital para el desarrollo del proyecto “Inclusión y reconocimiento de la diversidad y diferencia cultural en la educación científica, mediante innovaciones educativas que propicien el Diálogo entre Conocimientos Científicos Académicos (CCA) y tradiciones Locales (CTL) en y para comunidades rurales. Estudios de caso Fosca y Fomequé”.
- Se llevó a cabo el apoyo y seguimiento a cinco contratos del proyecto BPIN 2023000100003 SGR - Blockchain Descarbonización Cauca: Contratos Proyecto Cauca Blockchian descarbonización 3 contratos CPS:
1. CPS 002 dirección del proyecto a nivel técnico y gestión de la puesta en marcha del proyecto-Nayive Nieves; 2. CPS 003 supervisión técnica y administrativa y a la puesta en marcha del proyecto-Juan Camilo Dumar; 3. CPS 004 apoyo administrativo y financiero para el seguimiento a la ejecución y puesta en marcha del proyecto- Mónica Velandia.
- Se tramito otrosí No.1 para un contrato derivado del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Fueron gestionados los desembolsos de la contrapartida de la UD para los siguiente Contrato y Convenios:
Convenio SUE D.C. 2023 para El monto financiable para cada ACTI+C se definirá en los respectivos términos de referencia de las convocatorias, invitaciones y demás modalidades de selección, cuyos lineamientos serán estipulados por el Comité Técnico Interinstitucional, sin exceder en todo caso el valor del presente CONVENIO definido en la cláusula anterior y garantizando asignación presupuestal para el desarrollo de todas las actividades definidas en la CLÁUSULA PRIMERA - OBJETO.
Contrato 112721 461 de 2023 suscrito entre Fiducoldex S.A. y la Universidad Distrital para el desarrollo del proyecto “Biosensor plasmónico mejorado basado en arreglos de nanopartículas. cód.106532”.
Contrato 80740 045 de 2022 suscrito entre la Fiduprevisora S.A. y la Universidad Distrital para el desarrollo del proyecto “Análisis de deserción estudiantil en estudiantes de Ingeniería Industrial utilizando técnicas de inteligencia computacional”.
Contrato 112721 021 de 2023 suscrito entre Fiducoldex S.A. y la Universidad Distrital para el desarrollo del proyecto “Fortalecimiento de la gestión e impacto editorial de las revistas científicas editadas por la Universidad Distrital Francisco José de Caldas indexadas en categoría B, período 2022 - 2023, cód 92195”.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Fue gestionada la firma del Rector en el formato de Inscripción de proveedores y Registro de Terceros de los Contratos 112721 046 de 2024 suscrito entre Fiducoldex y la Universidad Distrital para el desarrollo del proyecto “Información, procesos y participación de la comunidad en el catastro multipropósito: estudio de caso municipio de Quebradanegra, Cundinamarca, con acompañamiento en el proceso de conservación catastral presentado por semillero de investigación pensante adscrito al grupo de investigación NIDE (núcleo de investigación en datos espaciales)”, Contrato 112721 060 de 2024 suscrito entre Fiducoldex y la Universidad Distrital para el desarrollo del proyecto “Avanzando en la Gobernanza Territorial: Desarrollo de una Plataforma Participativa para el Catastro Multipropósito”, Contrato 112721 061 de 2024 suscrito entre Fiducoldex y la Universidad Distrital para el desarrollo del proyecto “Propuesta metodológica para el desarrollo de un sistema de gestión territorial indígena enfocado en la administración, recuperación y conservación del territorio”, Contrato 112721 062 de 2024 suscrito entre Fiducoldex y la Universidad Distrital para el desarrollo del proyecto “Desarrollo de una metodología para la valoración de bienes inmuebles privados en la región del páramo de Sumapaz dentro del Distrito de Bogotá en el año 2022” y Contrato 112721 073 de 2024 suscrito entre Fiducoldex y la Universidad Distrital para el desarrollo del proyecto “Métodos colaborativos para la actualización y visualización de información de las construcciones del barrio San José en Bogotá implementando la metodología Colouring Cities”.
- Fueron suscritas las Actas de Liquidación de los contratos:
Contrato 80740 194 de 2021 suscrito entre la Fiduprevisora S.A. y la Universidad Distrital para el desarrollo del proyecto “Uso estratégico de la propiedad intelectual resultado de procesos de investigación y creación a partir de la práctica artística desarrollada en la Facultad de Artes (ASAB) de la Universidad Distrital Francisco José de Caldas”.
Contrato 80740 834 de 2020 suscrito entre la Fiduprevisora S.A. y la Universidad Distrital para el desarrollo del proyecto “Narrativas de maestros rurales acerca del pasado reciente: aportes a la pedagogía para la paz, reconciliación y reparación simbólica”.
- Se expidió el SIR en el marco del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Revisión nueva propuesta estudios previos para contratos de recuperación contingente.
Solicitudes de CDP.
- Se realizó la solicitud y tramite total de veinticinco (25) CDP´s para los proyectos que se encuentran vigentes: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Contrato 80740 045 de 2022 suscrito entre la Fiduprevisora S.A. y la Universidad Distrital para el desarrollo del proyecto “Análisis de deserción estudiantil en estudiantes de Ingeniería Industrial utilizando técnicas de inteligencia computacional”.
Contrato 0475 2022 suscrito entre ICETEX, MinCiencias y la Universidad Distrital para el desarrollo del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Fomequé”.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Gestión de Pagos.
- Se apoyó la revisión de documentos para la solicitud de veintidós (22) pagos de los proyectos vigentes, cuales proyectos vigentes.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Contrato 80740 045 de 2022 suscrito entre la Fiduprevisora S.A. y la Universidad Distrital para el desarrollo del proyecto “Análisis de deserción estudiantil en estudiantes de Ingeniería Industrial utilizando técnicas de inteligencia computacional”.
Contrato 0475 2022 suscrito entre ICETEX, MinCiencias y la Universidad Distrital para el desarrollo del proyecto “Inclusión y reconocimiento de la diversidad y diferencia cultural en la educación científica, mediante innovaciones educativas que propicien el Diálogo entre Conocimientos Científicos Académicos (CCA) y tradiciones Locales (CTL) en y para comunidades rurales. Estudios de caso Fosca y Fomequé”.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Se apoyó con la revisión y tramite de diecinueve (19) pagos de los documentos para el pago de los estudiantes de Becas I y Becas II de los componentes matrícula, sostenimiento y BPIN 2023000100003.
- Fueron tramitados 12 avances para los Contratos: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Convenio 542 de 2020 suscrito entre la Universidad Nacional de Colombia, la Universidad Antonio Nariño y la Universidad Distrital para el desarrollo del proyecto “Gestión de energía basada en computación en la nube para la interoperabilidad entre un grupo de microrredes aisladas (UDFJC-UAN)”.
Convenio 1016 de 2022 suscrito entre la Universidad Nacional de Colombia y la Universidad Distrital para el desarrollo del proyecto “Desarrollo de un proceso para la producción de polihidroxialcanoatos a través de cultivos mixtos y lodos provenientes de plantas de tratamiento de agua residuales”.
Modificación Presupuesto.
- Se llevó a cabo la gestión de modificación presupuestal de los contratos:
Contrato 80740 023 de 2021 suscrito entre la Fiduprevisora S.A. y la Universidad Distrital para el desarrollo del proyecto “Sistema de monitoreo acústico binaural para contribuir en procesos de descontaminación acústica y planeamiento urbano mediante la clasificación, caracterización y evaluación de entornos sonoros urbanos.”
Contrato 80740 045 de 2022 suscrito entre la Fiduprevisora S.A. y la Universidad Distrital para el desarrollo del proyecto “Análisis de deserción estudiantil en estudiantes de Ingeniería Industrial utilizando técnicas de inteligencia computacional”.
Contrato 112721 021 de 2023 suscrito entre Fiducoldex S.A. y la Universidad Distrital para el desarrollo del proyecto “Fortalecimiento de la gestión e impacto editorial de las revistas científicas editadas por la Universidad Distrital Francisco José de Caldas indexadas en categoría B, período 2022 - 2023, cód 92195”.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Contrato 80740 082 de 2022 suscrito entre la Fiduprevisora S.A. y la Universidad Distrital para el desarrollo del proyecto “Desarrollo de un modelo de predicción de competencia en mercados de telecomunicaciones basado en técnicas de inteligencia artificial”.
Convenio 542 de 2020 suscrito entre la Universidad Nacional de Colombia, la Universidad Antonio Nariño y la Universidad Distrital para el desarrollo del proyecto “Gestión de energía basada en computación en la nube para la interoperabilidad entre un grupo de microrredes aisladas (UDFJC-UAN)”.
Convenio SUE D.C. 2023 para El monto financiable para cada ACTI+C se definirá en los respectivos términos de referencia de las convocatorias, invitaciones y demás modalidades de selección, cuyos lineamientos serán estipulados por el Comité Técnico Interinstitucional, sin exceder en todo caso el valor del presente CONVENIO definido en la cláusula anterior y garantizando asignación presupuestal para el desarrollo de todas las actividades definidas en la CLÁUSULA PRIMERA - OBJETO.
Contrato de Investigación Coordinado – CRP 24500 2021 desarrollado con el Organismo Internacional de Energía Atómica para el proyecto “Desarrollo de técnicas integradas para la diversidad genética inducida y el mejoramiento de cultivos de árboles hortícolas y de propagación vegetativa”.
Proyecto COL5026 2020 desarrollado con el Organismo Internacional de Energía Atómica para el proyecto “Mejora de la productividad de los cultivos de papa criolla mediante técnicas nucleares y conexas”.
Informes.
- Se llevó a cabo la gestión para la proyección y legalización de los informes financieros de los contrato y convenios:
Convenio 542 de 2020 suscrito entre la Universidad Nacional de Colombia, la Universidad Antonio Nariño y la Universidad Distrital para el desarrollo del proyecto “Gestión de energía basada en computación en la nube para la interoperabilidad entre un grupo de microrredes aisladas (UDFJC-UAN)”.
Contrato 80740 023 de 2021 suscrito entre la Fiduprevisora S.A. y la Universidad Distrital para el desarrollo del proyecto “Sistema de monitoreo acústico binaural para contribuir en procesos de descontaminación acústica y planeamiento urbano mediante la clasificación, caracterización y evaluación de entornos sonoros urbanos.”
Convenio 1016 de 2022 suscrito entre la Universidad Nacional de Colombia y la Universidad Distrital para el desarrollo del proyecto “Desarrollo de un proceso para la producción de polihidroxialcanoatos a través de cultivos mixtos y lodos provenientes de plantas de tratamiento de agua residuales”.
Contrato 0475 2022 suscrito entre ICETEX, MinCiencias y la Universidad Distrital para el desarrollo del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Fomequé”.
4. Se realizo el levantamiento de información correspondiente a las redes de investigación identificadas hasta la fecha asociadas a la universidad. ( Indicador 3- se ha avanzado cualitativamente).
</t>
  </si>
  <si>
    <t xml:space="preserve">1.	Presentación de propuestas a convocatorias externas.
Fueron presentadas 19 propuestas a 9 convocatorias, como se muestra a continuación:
a) Convocatoria de Proyectos de Investigación Interinstitucional del Doctorado Interinstitucional en Educación – 2024.
 *La implementación de Recursos TIC para La formación ciudadana de Profesores de Ciencias naturales a Través de los Aportes de la Historia y Filosofía de las Ciencias.; Investigador UD: Guillermo Fonseca Amaya; Facultad: Ciencias y Educación, Rol UD: Aliado.
 *Aulas en educación rural: Maestros colombianos construyendo experiencias STEAM [Science, Technology, Engineering, Arts, and Math]; Investigador UD: Olga Lucia León Corredor; Facultad: Ciencias y Educación, Rol UD: Aliado.
*Estrategias de formación de competencias investigativas en el énfasis en Educación Matemática del DIE.; Investigador UD: Luis Ángel Bohórquez Arenas; Facultad: Ciencias y Educación, Rol UD: Ejecutor.
b.Convocatoria Investigación para la toma de decisiones en salud mental en Bogotá.
*Línea 106 “El poder de ser escuchado”: Una evaluación multistakeholders para optimizar los resultados en la cadena de valor de un modelo de servicios de salud mental mediado por la tecnología.; Investigador UD: Beitmantt Geovanni Cárdenas; Facultad: Ingeniería; Rol UD: Aliado.
c. Convocatoria para integrar la Red Nacional de Conocimiento para la Transición Energética Justa RedTEJ.
* Titulo: N/A; Investigador: Yaqueline Garzón Rodríguez; Facultad: Tecnológica; Rol UD: Postulante.
* Fortalecimiento del Conocimiento Geocientífico y Tecnológico de las Fuentes No Convencionales de Energía y la Captura, Almacenamiento y Uso de CO2.
* Exploración, modelamiento numérico y análisis de favorabilidad geotérmica en Zetaquira (Boyacá) mediante análisis multicriterio; Investigador UD: Edilberto Suarez Torres; Facultad: Medio Ambiente y Recursos Naturales; Rol UD: Aliado.
d) Convocatoria de Conservación de áreas ambientales estratégicas en municipios con cobertura boscosa menor al 10%.
*Restauración participativa para la protección y aumento de conectividad de ecosistemas naturales y hábitat de las especies locales en la cuenca del Rio Bita y el Distrito de Manejo Integrado (DRMI) Laguna de la Primavera; Investigador UD: Instituto de Investigación e Innovación en Ingeniería (I3+); Facultad: Medio Ambiente y Recursos Naturales; Rol UD: Ejecutor.
*Implementación de un Corredor Bioregional para la gestión sostenible de la Cuenca Hidrológica del Río Bogotá; Investigador UD: Jennifer Gracia Rojas; Facultad: Medio Ambiente y Recursos Naturales; Rol UD: Aliado.
e) Convocatoria Para Aplicar A Premios De Investigación Programa De Investigación Sobre Adaptación Al Cambio Climático (CARP) Proyecto: Una Nueva Generación De Investigadores Sobre Adaptación Climática Para La Reducción Del Riesgo De Desastres.
*RedForesta: Soluciones Basadas en la Naturaleza, Innovación y Capacitación para la Gestión de Riesgos Climático; Investigador UD: Angela Parrado Rosselli; Facultad: Medio Ambiente y Recursos Naturales; Rol UD: Aliado
f. Convocatoria De La Asignación Para La Ciencia, Tecnología E Innovación Del Sistema General De Regalías Para La Conformación De Un Listado De Proyectos Elegibles Que Contribuyan A La Erradicación De La Violencia Para La Construcción De Sociedades Más Seguras, Justas Y Equitativas De La Población En El Territorio Nacional En El Marco Del Reto 5 Del Plan Bienal De Convocatorias 2023-2024 “Poner Fin A Todas Las Formas De Violencia” (Convocatoria 39 SGR MInCiencias)
*Memoria, Organización E Innovación Sostenible Para Afianzar La Paz En Él Campo Y Bordes Urbanos En La Región Centro Oriente De Colombia; Investigador UD: Borys Bustamante; Facultad: Ciencias y Educación; Rol UD: Aliado
g) Convocatoria De La Asignación Para La Ciencia, Tecnología E Innovación Del Sistema General De Regalías Para La Conformación De Un Listado De Proyectos Orientados Al Desarrollo De Ecosistemas De Investigación E Innovación Para La Transición Energética Justa, En El Marco Del Reto 3 Del Plan Bienal De Convocatorias 2023 – 2024 “Asegurar La Generación, Acceso Y Uso De Energías Sostenibles Para Todos” (Convocatoria 40 SGR MInCiencias)
*Implementación de estrategias en Fuentes No Convencionales de Energía Renovables (FNCER) a través de la producción de biopellets e hidrogas que impulse la sostenibilidad energética en los departamentos de Cauca, Chocó, Nariño, Valle del Cauca; Investigador UD: Instituto de Investigación e Innovación en Ingeniería (I3+); Facultad: Ingeniería; Rol UD: Ejecutor.
*Integración de Soluciones Hidrocinéticas para la Generación de Energía Limpia en la Región Llanos en los Departamentos de Arauca, Casanare, Vichada, Guainía, Guaviare, Meta y Vaupés; Investigador UD: Instituto de Investigación e Innovación en Ingeniería (I3+); Facultad: Ingeniería; Rol UD: Ejecutor.
*Implementación de Tecnologías Hidrocinéticas para la Generación de Energía Renovable de la Región Pacífico, en los Departamentos de Chocó, Valle del Cauca, Cauca y Nariño; Investigador UD: Instituto de Investigación e Innovación en Ingeniería (I3+); Facultad: Ingeniería; Rol UD: Ejecutor.
h). Convocatoria De Asignación Para La Ciencia, Tecnología E Innovación Del Sistema General De Regalías Para La Conformación De Un Listado De Proyectos Elegibles Que Contribuyan A La Creación De Conocimiento, Desarrollo De Tecnología E Investigación Apropiada En Productividad Agrícola Y Agroecología, Implementada Por Productores Como Agricultores Campesinos, Familiares, Étnicos Y Comunitarios -ACFEC- U Otras Formas De Producción Sostenibles En El Marco Del Reto Dos Del Plan Bienal De Convocatorias 2023 – 2024 “Garantizar La Soberanía Alimentaria Y El Derecho A La Alimentación. (Convocatoria 41 SGR MInCiencias): 
*Desarrollo De Acciones De Ctei En La Cadena Productiva Acuícola En Las Comunidades De Agricultores Campesinos, Familiares, Étnicos Y Comunitarios (ACFEC) De La Región Centro Sur Amazonía, Departamentos De Amazonas, Caquetá, Huila, Putumayo Y Tolima; Investigador UD: Instituto de Investigación e Innovación en Ingeniería (I3+); Facultad: Medio Ambiente; Rol UD: Ejecutor.
*Fortalecimiento De Capacidades De Ciencia, Tecnología E Innovación Para El Incremento Del Valor Agregado, Productividad Y Calidad En La Cadena Productiva Acuícola En Los Agricultores Campesinos, Familiares, Étnicos Y Comunitarios (ACFEC) De La Región Llanos, Departamentos De Arauca, Casanare, Guainía, Guaviare, Meta, Vaupés Y Vichada; Investigador UD: Instituto de Investigación e Innovación en Ingeniería (I3+); Facultad: Medio Ambiente; Rol UD: Ejecutor.
*Desarrollo de Valor Agregado en Cadenas Productivas Agropecuarias de las ACFEC para garantizar soberanía alimentaria de estas comunidades de la región Centro Sur en los departamentos de Tolima, Huila, Caquetá, Putumayo y Amazonas; Investigador UD: Instituto de Investigación e Innovación en Ingeniería (I3+); Facultad: Medio Ambiente; Rol UD: Ejecutor.
*Transformación Agroindustrial con Minifábricas Portátiles Automatizadas para el Incremento del Valor Agregado en Productos Agropecuarios de la ACFEC en la Región Llanos en los Departamentos de Arauca, Meta, Casanare, Vichada, Vaupés, Guaviare y Guainía; Investigador UD: Instituto de Investigación e Innovación en Ingeniería (I3+); Facultad: Medio Ambiente; Rol UD: Ejecutor.
i) Convocatoria De La Asignación Para La Ciencia, Tecnología E Innovación Del Sistema General De Regalías Para La Conformación De Un Listado De Proyectos Elegibles Para Aprovechar El Conocimiento, Conservación Y Uso Sostenible De La Biodiversidad Y Los Bienes Y Servicios Ecosistémicos En El Territorio Nacional (Convocatoria 43 SGR MInCiencias).
*Desarrollo de estrategias de conservación y gestión sostenible de residuos agrícolas que involucren el conocimiento científico y ancestral en los Departamentos de Atlántico, Bolívar, Cesar, Córdoba, La Guajira, San Andrés y Sucre de la Región Caribe; Investigador UD: Instituto de Investigación e Innovación en Ingeniería (I3+); Facultad: Medio Ambiente; Rol UD: Ejecutor.
*Propuestas aprobadas en las convocatorias del Sistema General De Regalías.
h) Fueron aprobadas 3 propuestas por parte de Minciencias en las convocatorias del SGR, 3 con rol de aliados y 3 con rol de ejecutores así: 
ALIADOS.
*Formar Capital Humano de Alto Nivel con las “Becas Roberto Zarama”, en Bogotá y Cundinamarca; Investigador UD: Doctorado en Ingeniería.
*Desarrollo De La Bioinnovación Para El Manejo Sostenible Y La Resiliencia De Paisajes Socioecológicos En Ecosistemas De Páramo Y Bosque Húmedo Tropical En Los Departamentos De Boyacá, Caquetá, Meta, Norte De Santander, Putumayo Y Santander; Investigador UD: Edgar Andres Avella Muñoz. 
*Desarrollo de mecanismos de CTeI dirigidos a la generación, uso, gestión y apropiación social de la información ambiental científica que permita la planificación y gestión sostenible de aguas subterráneas en Amazonas, Caldas, Cundinamarca, Boyacá, Arauca, Guaviare, Meta, Chocó y la Guajira; Investigador UD: Edilberto Suarez Torres.
EJECUTORES.
*Implementación de CTeI en Acción: Cuantificación de Nuevos Depósitos de Carbono para alcanzar las Metas de Cambio Climático del País en las Regiones Caribe, Eje Cafetero y Pacífico, en los departamentos de Córdoba, Bolívar, Caldas, Risaralda, Cauca, Chocó; Investigador UD: Instituto de Investigación e Innovación en Ingeniería (I3+).
*Fortalecimiento de la Capacidad de I+D+i enfocadas al Secuestro de Carbono y Desarrollo Sostenible en Páramos y Humedales de las Regiones de Llanos, Centro Oriente, y Centro Sur – Amazonía, departamentos de Cundinamarca, Boyacá, Meta, Vichada, Tolima, Putumayo; Investigador UD: Instituto de Investigación e Innovación en Ingeniería (I3+).
*Implementación de CTeI para la Reducción y Restauración del Deterioro Ambiental en Ecosistemas Acuáticos Estratégicos de las regiones de Caribe, Llanos, Centro oriente, en los departamentos de Córdoba, Bolívar, Guainía, Guaviare, Santander, Cundinamarca; Investigador UD: Instituto de Investigación e Innovación en Ingeniería (I3+). 
2. Convenios suscritos.(Indicador 1)
Se suscribieron 5 Convenios y alianzas las cuales se evidencian a continuación: 
*Convenio Especial De Cooperación En Ciencia, Tecnología E Innovación Nro. 009 De 2024 Entre La Universidad Distrital Francisco José De Caldas Y Fundación Tecnalia Colombia.
*Convenio Especial de Cooperación en Ciencia, Tecnología e Innovación entre la Universidad Distrital Francisco José de Caldas Y el Instituto Colombiano de Normas Técnicas y Certificación – Icontec.
*Se suscribe minuta alianza estratégica de cooperación para adelantar proyecto de investigación científica y desarrollo tecnológico entre la universidad de los llanos y la corporación universitaria Remington - Arauca, corporación universitaria Remington - Casanare, gobernación del meta-secretaria de salud, gobernación del meta- secretaria de la mujer, la familia y la equidad de género y la Universidad Distrital Francisco José de Caldas.
*Se suscribe memorando de entendimiento entre la Universidad Distrital Francisco José de Caldas y la Fundación Enactus Colombia
*Se suscribe minuta Acuerdo de Cooperación entre la Universidad De Sussex y la Universidad Distrital Francisco José De Caldas.
3. Otro sí y liquidaciones
Entre otras acciones desarrolladas se suscribieron 6 Otro sí y 2 actas de liquidación de contratos. 
Otrosí: 
*Otrosí No.1 del Convenio no. INV-DIS-3769 de 2023 suscrito entre la Universidad Militar Nueva Granada – UMNG y la Universidad Distrital Francisco José De Caldas
*Otrosí No.1 Convenio Especial De Cooperación para adelantar el proyecto de investigación “Educación en biología y construcción de ciudadanías: Una perspectiva Latinoamericana.”, entre la Universidad Distrital Francisco José De Caldas y la Universidad Pedagógica De Colombia.
*Otrosí No.1 al Acuerdo de aceptación de reglamento de condonación y condiciones de compromiso beca crédito condonable proyecto identificado con código BPIN 2020000100371 denominado: Formación de Capital Humano de Alto Nivel en Doctorado para el desarrollo regional, Universidad Distrital Francisco José de Caldas II Corte, a nivel nacional.
*Otrosí No.1 Convenio Especial De Cooperación para adelantar un proyecto de investigación ”Relaciones y posibilidades entre las practicas evaluativas en el aula con las pruebas de saber en el lenguaje, lectura crítica e inglés (7º,9º y 11)- estudio e experiencias en tres instituciones educativas públicas en el Distrito Capital“ suscrito entre la Universidad Distrital Francisco José De Caldas y la Universidad Pedagógica Nacional
*Otrosí No.1 modificación al Contrato De Financiamiento De Recuperación Contingente No.112721 021 de 2023 celebrado entre Fiduciaria Colombiana De Comercio Exterior S.A. Fiducoldex actuando como vocera y administradora del fondo nacional de financiamiento para la ciencia, la tecnología y la innovación, Fondo Francisco José De Caldas, y La Universidad Distrital Francisco José De Caldas.
*Otrosí No.1 de prórroga al Contrato De Financiamiento De Recuperación Contingente No.2022- 0670 suscrito entre el Instituto Colombiano De Crédito Educativo Y Estudios Técnicos En El Exterior “Mariano Ospina Pérez” – ICETEX, el Ministerio De Ciencia, Tecnología e Innovación y la Universidad Distrital Francisco José De Caldas.
Liquidación:
*Acta de liquidación al Contrato De Financiamiento De Recuperación Contingente No.80740 597 de 2020 celebrado entre Fiduciaria Colombiana De Comercio Exterior S.A. Fiducoldex actuando como vocera y administradora del fondo nacional de financiamiento para la ciencia, la tecnología y la innovación, Fondo Francisco José De Caldas y la Universidad Distrital Francisco José De Caldas, donde se desarrolló el proyecto de investigación titulado “Virtualización de la Colección Entomológica Forestal UDFJC con énfasis en Isoptera (Insecta: Blattaria)”.
*Acta de liquidación al Contrato De Financiamiento De Recuperación Contingente No.80740 834 de 2020 celebrado entre Fiduciaria Colombiana De Comercio Exterior S.A. Fiducoldex actuando como vocera y administradora del fondo nacional de financiamiento para la ciencia, la tecnología y la innovación, Fondo Francisco José De Caldas y la Universidad Distrital Francisco José De Caldas, donde se desarrolló el proyecto de investigación titulado “Narrativas de maestros rurales acerca del pasado reciente: aportes a la pedagogía para la paz, reconciliación y reparación simbólica”.
4.  Difusiones realizadas de Convocatorias Externas: 
Se difundieron 10 convocatorias externas a través de las redes sociales y la página web de la ODI, de las cuales 6 también se compartieron con la comunidad mediante webinars realizados en los meses de agosto y septiembre: 
*Trampolin Amsud 2024.
*Modalidad Apoyo Al Trabajo De Campo Convocatoria 2024 (Grupos De Investigación).
*Ecosistemas De Ciencia Y Paz Para La Transformación Territorial.
*Convocatoria Investigación Para La Toma De Decisiones En Salud Mental En Bogotá.
Webinar: 
*Convocatoria De La Asignación Para La Ciencia, Tecnología E Innovación Del Sistema General De Regalías Para La Conformación De Un Listado De Proyectos Elegibles Para La Seguridad Sanitaria, La Salud Y El Bienestar De La Población En El Territorio Nacional (Convocatoria 38 SGR) .https://youtu.be/SGMQKQXx53Q?si=DAN9DCz7lcXGCIdN.
*Convocatoria De La Asignación Para La Ciencia, Tecnología E Innovación Del Sistema General De Regalías Para La Conformación De Un Listado De Proyectos Elegibles Que Contribuyan A La  Erradicación De La Violencia Para La Construcción De Sociedades Más Seguras, Justas Y  Equitativas De La Población En El Territorio Nacional En El Marco Del Reto 5 Del Plan Bienal De Convocatorias 2023-2024 “Poner Fin A Todas Las Formas De Violencia” (Convocatoria 39 SGR) .https://youtu.be/xNZJbRlfCFI?si=wlcR5IXGHddOsERI .
*Convocatoria De La Asignación Para La Ciencia, Tecnología E Innovación Del Sistema General De Regalías Para La Conformación De Un Listado De Proyectos Orientados Al Desarrollo De Ecosistemas De Investigación E Innovación Para La Transición Energética Justa, En El Marco Del Reto 3 Del Plan Bienal De Convocatorias 2023 – 2024 “Asegurar La Generación, Acceso Y Uso De Energías Sostenibles Para Todos” (Convocatoria 40 SGR) .https://youtu.be/Zxptjz2hrBo?si=LVWNHlwg-0XdnmCn .
*Convocatoria De Asignación Para La Ciencia, Tecnología E Innovación Del Sistema General De Regalías Para La Conformación De Un Listado De Proyectos Elegibles Que Contribuyan A La Creación De Conocimiento, Desarrollo De Tecnología E Investigación Apropiada (Convocatoria 41 SGR) https://youtu.be/s4PIsr0Gc2Q?si=zPAAJOOi4DgnIIeB.
*Convocatoria De La Asignación Para La Ciencia, Tecnología E Innovación Del Sistema General De Regalías Para La Conformación De Un Listado De Proyectos Elegibles Para La Convergencia Regional Y El Ordenamiento Del Territorio (Convocatoria 42 SGR) https://youtu.be/YT7vEXAv3Ek?si=e4qGqFFR89jzcRRv.
*Convocatoria De La Asignación Para La Ciencia, Tecnología E Innovación Del Sistema General De Regalías Para La Conformación De Un Listado De Proyectos Elegibles Para Aprovechar El Conocimiento, Conservación Y Uso Sostenible De La Biodiversidad Y Los Bienes Y Servicios Ecosistémicos En El Territorio Nacional (Convocatoria 43 SGR) https://youtu.be/jyHLE10wzUc?si=JiwvT2OPY8ZeBE36.
* Consecución de fondos:
Participación en jornadas y mesas de trabajo para el levantamiento de información, reglamentación y operativización del Fondo de Investigaciones de la Universidad Distrital.
5. Para el seguimiento de las alianzas generadas se realizo la contratación derivada: Veintiocho (28) trámites, que incluye el trámite precontractual de compras, contratos de prestación de servicios – CPS y pasantías, hasta la suscripción del contrato y  generación de actas de inicio.(Indicador 2).
6. Se apoyo la red de investigación PUBLISHERS INTERNATIONAL LINKING ASSOCIATION, DBA CROSSREF, como la agencia que administra los DOI para los artículos que se publican, la cual se viene pagando desde el año 2022(Indicador 3).
</t>
  </si>
  <si>
    <t>Creación de redes de investigación, nacionales e internacionales; y promover las membresías pertinentes.</t>
  </si>
  <si>
    <t>Fortalecer los diálogos e intercambios con organismos internacionales, entidades estatales y sectores productivos.</t>
  </si>
  <si>
    <t>Nivel de gestión contractual al interiror de los proyectos cofinanciados</t>
  </si>
  <si>
    <t>(N° de procesos contratuales realizados /N° procesos contractuales solicitados  )*100</t>
  </si>
  <si>
    <t>Redes apoyadas</t>
  </si>
  <si>
    <t>(N° de redes apoyadas/ N°  postuladas)*100</t>
  </si>
  <si>
    <t> Meta Estratégica 21</t>
  </si>
  <si>
    <t>Mejoramiento y cualificación de la producción y difusión científica y creativa, de tal manera que logren mayor presencia en el mundo académico.</t>
  </si>
  <si>
    <t>Fortalecer instancias de divulgación del conocimiento y demás procesos editoriales.</t>
  </si>
  <si>
    <t xml:space="preserve">
Apoyar el desarrollo de la ciencia abierta, mediante la implementación de acciones que promuevan  mejorar la divulgación de resultados de investigación creación y apropiacion social del conocimiento.</t>
  </si>
  <si>
    <t>Porcentaje de revistas institucionales con apoyo de la Oficna de Investigaciones</t>
  </si>
  <si>
    <t xml:space="preserve">
(N° de revistas con seguimiento y apoyo por parte de la Oficina de Investigaciones / N° de revistas activas)*100
</t>
  </si>
  <si>
    <t xml:space="preserve">1. Se aceptó la revista Ingeniería en Scopus - Publicación de los números regulares de las revistas  Colombia Forestal - Calle 14 - Ingeniería: Vol 19 No. 1; Vol 19 No. 35; Vol 27 No. 1; Vol 29 No. 1. 
2. Se formularon y publicaron las convocatorias:
Convocatoria P1 de 2024: apoyo para la publicación de libros resultado de Investigación. 
Convocatoria P2 de 2024: apoyo en la publicación de artículos científicos en acceso abierto. 
3. Se encuentra en proceso de publicación:
LIBROS: 21
18 libros en proceso de publicación (en la Unidad de Publicaciones): "Informe de investigación en metodologías para la enseñanza de los pasos del ballet (segundo nivel)"; "Raza, racionalización y educación en segundas lenguas: hacia pedagogías del empoderamiento intercultural y justicia social"; "Pedagogías de la memoria del pasado reciente y la reparación simbólica"; "Niños y niñas de Bogotá el deseo de la política y la realidad de las prácticas institucionales: sujetos, imaginarios y prácticas"; "Análisis y simulación de convertidores para microrredes eléctricas DC domiciliarias"; "Teoría electromagnética: un enfoque para la formación en ingeniería eléctrica"; "Violencia política y teatro en Latinoamérica y Europa en el siglo XXI"; "Una propuesta criptográfica basada en atractores caóticos"; "Ficciones, conceptos y métodos en la investigación social interdisciplinaria"; "Modelado geométrico de estructuras anatómicas para análisis por elementos finitos"; "Metodologías de optimización para el balance de fases en sistema trifásico"; "Desarrollo de aplicaciones móviles mediante Ingeniería dirigida por Modelos"; "Analítica de la Evaluación Docente en Cinco Universidades Latinoamericanas"; "Ficción e Investigación Social. Semióticas, narrativas y monumentalidades en territorios de autobiografias y cybermemorias"; "Vehículo Estratosférico Globo Sonda Sabio Caldas"; "Modelo inteligente para la ubicación de fallas de baja impedancia en líneas de distribución con generación distribuida"; "Sistemas de medición indirecta de rayos: sensores, estaciones de registro y adquisición automatizada"; "La danza tradicional colombiana en la formación de artistas danzarios. Un estudio de pertinencia".
4. Se aprobo 1 (un) libro para procesamiento por medio de Convocatoria P1 de 2024: "Estudio de rayos en Colombia: parámetros de actividad, mortalidad y mapa de riesgo".
5. Se remitieron 2 (dos) solicitudes de la ODI para publicación de libros mediante Convocatoria P1 de 2024: "La práctica pedagógica de docentes de ciencias sociales e historia desde la cultura escolar"; "Una aproximación metodológica a la enseñanza de los pasos de tercer nivel de Ballet".
6. Se aprobo 1 (un) artículo para apoyo con pago de APC por medio de Convocatoria P2 de 2024: "Decision-making Analysis in Cooperative Environments for Decentralized Cognitive Radio Networks".
7. Se remitieron 2 solicitudes para el pago de APC en revistas indexadas Q1 y Q2 mediante Convocatoria P2 de 2024: "Random number generator based on a memristive circuit"; "Life cycle analysis for the production of volatile fatty acids from wastewater treatment plant sludge".
8. "Se proyectaron dos actividades de manera conjunta con la Universidad Pedagógica Nacional para la Feria Internacional del Libro de Bogotá:
- Presentación del portal especializado en revistas científicas Biblat de la UNAM y el descubridor de artículos de Latindex.
- Conversatorio La edición en la Universidad Pública: retos y oportunidades."
9. Se elaboró la propuesta, “Por el cual se adopta la Política de Investigación, creación e innovación de la Universidad Distrital Francisco José de Caldas”.
</t>
  </si>
  <si>
    <t xml:space="preserve">Demoras en la vinculación del equipo editorial que apoya a las revistas científicas el cual se pudo efectuar hasta finales de febrero e inicios de marzo y eso retrasó el cumplimiento a tiempo de la periodicidad declarada.
</t>
  </si>
  <si>
    <t xml:space="preserve">1. Se llevó a cabo la publicación del Vol 26 No 1  de la revista CALJ , Vol 29 No 1  de Enunciación y Vol 19 No 36 de la revista Calle 14 y se apoyo la diagramación y correción de estilo de las 14 revistas científicas de la UDFJC. (Indicador 1)
2. Se llevó a cabo la revisión de las propuestas postuladas a las convocatorias de libros y artículos: 
-Convocatoria P1 de 2024 Libros resultado de investigación: 2 solicitudes de libros: 1. "La práctica pedagógica de docentes de ciencias sociales e historia desde la cultura escolar". Autor: Diego Arias; 2. "Estudio de rayos en Colombia: parámetros de actividad, mortalidad y mapa de riesgo". Autor: Herbert Rojas; 3. "Una aproximación metodológica a la enseñanza de los pasos de tercer nivel de Ballet". Autor: Dorys Orjuela.(Indicador 2)
  - Convocatoria P2 de 2024 Apoyo en el pago de costos en procesamiento de artículos (APC): 2 solicitudes de artículos:
"Decision-making analysis in cooperative environments". Autor: Diego Giral. 
"Life cycle analysis for the production of volatile fatty acids from wastewater treatment plant sludge". Autor: Jennifer Gracia.
- Se evaluo las postulaciones de las cconvocatorias Apoyo para la socialización, divulgación y difusión de resultados de proyectos de investigación o investigación-creación en eventos académicos, científicos o artísticos, nacionales o internacionales, alcanzados por docentes y estudiantes que se encuentren registrados en el sistema de investigaciones de la Universidad Distrital Francisco José de Caldas:
*Ponencia Spectral indices in RAPS images captured with the Mapir Survey3 multispectral camera, case of Villapinzón – Colombia de la profesora Erika Sofia Upegui Cardona en el 27th Association of Geographic Information Laboratories in Europe (AGILE) 2024, en la ciudad de Glasgow Reino Unido.
* Ponencia Neural Networks, PCA and Gram-Schmidt using Matlab del profesor Ruben Javier Medina Daza en el 27th Association of Geographic Information Laboratories in Europe (AGILE) 2024, en Glasgow Reino Unido.
* Ponencia Divergencias entre discursos y prácticas evaluativas en instituciones de educación superior. El caso de la evaluación de profesores en cinco universidades públicas latinoamericanas del profesor Tomás Sánchez Amaya en el XIII Congresso Iberoamericano de Docência Universitária (CIDU) 2024, en la ciudad de  Portugal.
* Fomento de los procesos de investigación en niñas: un imperativo para la igualdad y la innovación educativa, caso de estudio en Colombia, de la profesora Lely Adriana Luengas Contreras en el International Conference in Information Technology &amp; Education, en la ciudad de Brasil.
*Ponencia Experiencias de turismo alternativo para la formación ciudadana de la profesora Liliana Angélica Rodríguez Pizzinato en el VI Encuentro iberoamericano de investigación en didáctica de las ciencias sociales, en la ciudad de Heredia Costa Rica.
*Análisis de las relaciones socioeconómicas entre comunidades locales, recursos forestales y otras contribuciones del bosque en un frente de deforestación de la amazonia colombiana (Solano, Caquetá)” de la estudiante Wendy Katherin Lorenzana Velosa, en el IV JORNADAS ARGENTINAS SOBRE ETNOBIOLOGÍA Y SOCIEDAD, en la ciudad de Misiones Argentina.
*Ponencia Paisaje Linguístico Bogotano (PLIBO): Una aproximación sociolingüística desde la plaza de mercado del estudiante Michael Alexander Sanabria Suárez, en el II Congreso Internacional sobre Paisaje Lingüístico, en la ciudad de Granada
España.
*Ponencia Optimization with a multi-objective irp model of the perishable supply chain for fast food restaurants, case of 3pl in Bogotá D.C, del estudiante Javier Enrique Mantilla Rosas, en el 33rd European Conference on Operational Research (EURO 2024), en la ciudad de Dinamarca de la Unión Europea.
*Ponencia Análisis predictivo de la transparencia en Colombia como indicador de Políticas Públicas Un Enfoque Basado en Datos Abiertos para Fortalecer la Integridad Institucional y la Transparencia y estado abierto, de la estudiante Natalia Andrea Ramírez Pérez, en el 19ª Conferencia Ibérica de Sistemas y Tecnologías de Información, en la ciudad de Salamanca España.
*Ponencia Strategy To Reduce The Electric Field In Transmission Lines, Modifying The Geometry Of The Tower And Its Bundle Configuration, del estudiante Luis Felipe Imbachi Guerrero, en el 10th International Conference on Electrical Engineering and Electronics (EEE 2024), de la ciudad de Barcelona España.
3. Se planteó a la Biblioteca Nacional de Colombia un webinar sobre el depósito legal  digital de publicaciones , el cual se realizará en el segundo semestre del año.
4.Se elaboró el proyecto de Acuerdo, por medio del cual se reglamenta la creación y el funcionamiento del Fondo Especial de Financiamiento de Investigación, Creación e Innovación.
</t>
  </si>
  <si>
    <t xml:space="preserve">–Inconvenientes con la sección de tesorería de la univerisdad, debido a demoras en la asignación de instancias en Amazon Web para hacer la implementación de OMP y migración del OJS debido a que los pagos fueron diversificados y no completos en uno sólo. 
</t>
  </si>
  <si>
    <t xml:space="preserve">1.Se publicaron los siguientes números de las revistas científicas: Colombia Forestal Vol. 27 Núm. 2 (2024): julio-diciembre; Vol. 26 No. 2 (2024): CALJ : july-december; Ingeniería Vol. 29 No. 3 (2024): September-December; Estudios Artísticos Vol. 10 Núm. 17 (2024): Julio-diciembre 2024.(Soporte indicador 3)
2.Se implementó el sistema de libros de investigación https://libros.udistrital.edu.co/index.php/invest con el fin de cargar los respectivos catálogos creados a nivel Doctorado y aumentar la visibilización de las investigaciones. 
3.De acuerdo con las convocatorias P1 “Apoyo para la publicación de libros resultado de investigación y p2 “Apoyo en la publicación de artículos científicos en acceso abierto” : se procesaron 4 propuestas de libros de investigación, de las cuales 1 fue aprobada por el Comité de Publicaciones para revisión por pares y 3 se encuentran en subsanación previa a revisión del Comité por parte de autores:(Reporte indicador 2)
*Diagramas en la constitución del cálculo. Reflexión para los profesores – Jhon Elver Bello Chávez y Alberto Forero Poveda [Aprobada].
*Integrando Historietas en el Aula: Un Enfoque Didáctico para el Aprendizaje Científico – Jaime Duván Reyes Roncancio, Edier Hernán Bustos Velazco y Gloria Patricia Romero Osma [Subsanación].
*Despacho económico y ambiental de centrales térmicas: una investigación con ejemplos de aplicación en el software Julia – Óscar Danilo Montoya Giraldo, Walter Julián Gil González y Edwin Rivas Trujillo [Subsanación].
*Itinerarios desde la educación popular – Adriana López Camacho [Subsanación]
4. Con relación a datos de investigación se apoyó a la Unidad de Biblioteca en la gestión de usuario para incluir el prefijo DOI en el Dataverse - https://datosinvestigacion.udistrital.edu.co/.
5. Se gestionó la participación del editor de la Revista Científica en el Primer Encuentro Internacional de Revistas organizado por la Universidad de la Guajira permitiendo el intercambio de experiencias y aumentar la visibilidad e impacto de la revista en la comunidad académica.(Soprte indicador 3)
6. Se elaboró el Acuerdo “Por el cual se adopta el Plan Maestro de Investigación, Investigación-Creación e Innovación de la Universidad Distrital Francisco José de Caldas (Investiga UD)"
</t>
  </si>
  <si>
    <t>Porcentaje de resultadosde investigación con apoyo de la Oficina de Investigaciones (libros, articulos, obras, ponencias)</t>
  </si>
  <si>
    <t>(N° de productos en proceso de publicación/N° solicitudes remitidos a la Oficina de Investigaciones para publicación)*100</t>
  </si>
  <si>
    <t xml:space="preserve">Estragias de comunicacion de la ciencia y apropiacion social diseñadas </t>
  </si>
  <si>
    <t>∑N° de estrategias de apropiación social del conocimiento</t>
  </si>
  <si>
    <t> Meta Estratégica 34</t>
  </si>
  <si>
    <t>Tramitar de manera oportuna las acciones relacionadas con la gestión administrativa de la Oficina de Investigaciones.</t>
  </si>
  <si>
    <t>(N°requerimientos atendidos oportunamente / requerimientos recibidos)*100</t>
  </si>
  <si>
    <t xml:space="preserve">1. Se recepcionó y tramitó un derecho de petición desde el correo de direccion-cidc@udistrital.edu.co, en el sistema distrital para la gestión de peticiones ciudadanas no se registraron peticiones.
2. En el correo de direccion-cidc@udistrital.edu.co se recepcionaron y atendieron  un total de 910 correos.
3. En el correo de odi@udistrital.edu.co se recepcionaron y atendieron  un total de 382 correos."
4. No se han realizado auditorias internas ni externas.
5. En el periodo de 1 de enero a 31 de marzo 2024 la Oficina de Investigaciones realizó el trámite de contratación de 46 CPS: 
1.CPS 29-2024 JOAN STID CARDOZO SAAVEDRA.
2.CPS 33-2024 JAVIER CORREDOR CORCHUELO.
3.CPS 31-2024 SANDRA MILENA VELASQUEZ RIOS.
4.CPS 560-2024 YEIMY PAOLA RODRIGUEZ MENDOZA.
5.CPS 46-2024 LEYDA CATHERINE LANCHEROS CENDALES.
6.CPS 75-2024 MILENA PIEDAD RODRIGUEZ RODRIGUEZ.
7.CPS 912-2024 AIDA CRISTINA GÁLVEZ MARTÍNEZ.
8.CPS 899-2024 JULIAN ESTEBAN SUAREZ GARCIA.
9.CPS 902-2024 TANIA NOHEMI SANABRIA AREVALO.
10.CPS 925-2024 LEIDY ALEXANDRA GARCIA RODRIGUEZ.
11.CPS 903-2024 DANIEL FERNANDO PIRAQUIVE PIRAQUIVE.
12.CPS 897-2024 JEISSON ALEXANDER COLMENARES FLOREZ.
13.CPS 919-2024 JESUS DAVID ROMERO BETANCUR.
14.CPS 953-2024 JUAN CARLOS SERNA ROJAS.
15.CPS 895-2024EDWIN ORLANDO FAGUA SILVA.
16.CPS 898-2024 ADRIANA HENAO FIERRO.
17.CPS 905-2024 YINA ALEXANDRA GARZÓN SARMIENTO.
18.CPS 1126-2024 DANIEL TAMAYO URIBE.
19.CPS 1099-2024  LEIDY NATALIA OLARTE ORTIZ.
20.CPS 965-2024  JOSE EDUARDO ROJAS. 
21.CPS 900-2024  DANIEL MAURICIO PEÑA BUSTOS.
22.CPS 988-2024 TATIANA MAYA TRUJILLO.
23.CPS 936-2024 JHINNA PAOLA RAMOS DÍAZ.
24.CPS 904-2024 MARTHA CECILIA PADILLA GARCIA .
25.CPS 949-2024 KAROL GERALDINE TORRES PACHON.
26.CPS 987-2024 CAMILO ANDRES ANGULO MUÑOZ.
27.CPS 914-2024 JUAN SEBASTIAN GONZALEZ SANABRIA.
28.CPS 1011-2024 JULIAN FELIPE ARCILA FORERO.
29.CPS 926-2024 DAVID MAURICIO VALERO GONZALEZ.
30.CPS 952-2024 JULIETH JOHANA RINCON POSADA.
31.CPS 981-2024 ANDRES MAURICIO ENCISO BETANCOURT.
32.CPS 956-2024FERNANDO CARRETERO PADILLA.
33.CPS 920-2024 YULDER ALEXANDER OLAVE MARTINEZ.
34. CPS 954-2024 JOSE DANIEL GUTIERREZ MENDOZA.
35.CPS 909-2024  NICOLAS DARIO CUEVAS ALVEAR.
36.CPS 1001-2024  CINDY LORENA ROA OVALLE.
37.CPS 906-2024  INGRI GISELA CAMACHO TRIANA.
38.CPS 1012-2024  DIANA MARCELA AYALA PAZ.
39.CPS 908-2024  RONALD GONZALEZ SILVA.
40.CPS 1038-2024 JUAN DAVID MALAVER GONZALEZ.
41.CPS 942-2024  YICEL CAMILA IGLESIAS PEREA.
42.CPS 910-2024  KAREN MELISA NARANJO RODRIGUEZ.
43.CPS 913-2024  LUIS FELIPE CASTILLO CARANTON.
44.CPS 994-2024  DIANA MARCELA VIVAS ROSO.
45.CPS 916-2024 CAMILO ANDRES GALINDO IZQUIERDO.
46.CPS 1017-2024  NADIA IRINA BECERRA FRANCO.
El jefe de la ODI, como supervisor y ordenador del gasto, de cada uno de los contratos, generó las respectivas actas de inicio las cuales fueron cargadas en el Secop II. Se realizó el seguimiento en la ejecución de los mismos con la revisión periódica de los entregables, se publicaron en secop II los documentos de pago mes a mes y se cargan los respectivos soportes en la carpeta. 
5.Se realizaron cada uno de los informes solicitados por las diferntes dependencias de la UDJFC.
6. En la página web de la ODI se realizaron las siguientes actividades:
- Se realizó el cambio de dominio y reapuntamiento de la página web de la oficina de investigaciones; 
- Se cargó el instructivo para el uso del formulario para la Solicitud de contratos de bienes y servicios y otros apoyos, para facilitar los procesos de contratación a la comunidad universitaria;
- Se actualizó el membrete, logo y nombre de la Oficina;
- Se creó un espacio (mini site) para alojar la información sobre "Acuerdos Transformativos" referente a los procesos de Revistas Científicas;
- Se cargaron las convocatorias y adendas 2024: 
Convocatoria A1 de 2024: fortalecimiento de grupos de investigación mediante la contratación de estudiantes de maestría;
Convocatoria M1 de 2024: apoyo para la socialización, divulgación y difusión de resultados de investigación o investigación-creación en eventos académicos, científicos o artísticos, nacionales o internacionales, alcanzados por docentes que se encuentren registrados en el sistema de investigaciones de la Universidad Distrital Francisco José de Caldas;
Convocatoria M2 de 2024: apoyo para la socialización, divulgación y difusión de resultados de investigación o investigación-creación en eventos académicos, científicos o artísticos, nacionales o internacionales, alcanzados por estudiantes de la Universidad Distrital Francisco José de Caldas, que se encuentren registrados en el sistema de investigaciones SICIUD;
Convocatoria M3 de 2024: apoyo a docentes reconocidos por MinCiencias Para realizar estancias cortas de cooperación para la investigación o Investigación-creación a nivel nacional o internacional;
Convocatoria M4 de 2024: apoyo para el desarrollo de pasantías por parte de estudiantes de doctorado de la Universidad Distrital Francisco José de Caldas;
Convocatoria P1 de 2024: apoyo para la publicación de libros resultado de investigación;
Convocatoria P2 de 2024: apoyo en la publicación de artículos científicos en acceso abierto;
Convocatoria T1 de 2024: conformación de un banco de resultados de investigación con potencial de patentamiento de invención, de modelo de utilidad o registro de diseño industrial; 
Convocatoria 05– 2023: convocatoria para la publicación de libros resultado de investigación, investigación-creación e innovación realizados en colaboración en temáticas asociadas a proyectos institucionalizados y registrados en el sistema de información de investigaciones de la Universidad Distrital Francisco José de Caldas – SICIUD.
Se publicó adenda N°2 para los Proyectos de Investigación SUE del Distrito Capital 2023;
- Se cargaron para conocimiento de la comunidad las actas de comité y las circulares emitidas por la Oficina de Investigaciones. 
7. En las redes socilaes se realizaron las siiguientes actividades:
Se publicaron piezas con información de las diferentes convocatorias que ofrece la Universidad a través de la Oficina:
- Convocatorias externas: Centros de interés Tecnología y Ciencia, Colombia Inteligente;
- Contenidos externos: Diplomado en Apropiación Social del Conocimiento con Enfoque Territorial, Jornada de Orientación en Propiedad Industrial, Revista PAZ ANDO, DEEP TECH, 
- Contenidos  relativos a la labor de la ODI: ¿Cómo presentar propuestas a convocatorias externas de investigación?; Ranking web de revistas científicas; Rendición de cuentas 2024 de la ODI; Capacitación a los gestores de las Unidades de Investigación; Participación de grupos en la transición a la Ciencia Abierta  de la UNESCO. 
- Convocatorias internas: Convocatoria de la asignación de ciencia, tecnología e innovación ambiental para el ordenamiento alrededor del agua, la justicia ambiental y la transformación productiva para la resolución de desafíos ambientales y desarrollo sostenible del país- SGR; Convocatoria para la asignación para la  ciencia, tecnología e innovación del sistema general de regalías para la formación de capital humano de alto nivel para las regiones; Convocatoria de la asignación para la ciencia, tecnología e innovación del sistema general de regalías para la conformación de un listado de proyectos elegibles en ciencias básicas y del espacio para mover la frontera del conocimiento en el país y fortalecer capacidades en los territorios; Convocatoria de Contratación de estudiantes de maestría en grupos de investigación; Convocatoria en Movilidad Docente para eventos científicos; Apoyo a pasantías doctorales; 
- Se realizaron publicaciones: 20 instagram, 11 facebook, 13 twitter. 
- Se llevó a cabo el seguimiento del comportamiento de las redes durante este trimestre para identificar el alcance de las comunicaciones de la ODI en redes. 
- Se cargaron los resultados de las convocatorias internas
8. En el Sistema de Investigaciones  SICIUD se realizaron las siguientes actividades:
Se realizó la recuperación de usuario y contraseña de docentes, directores, gestores y estudiantes. También se registraron nuevos integrantes en la plataforma, en los grupos y semilleros se habilitarón planes de acción e informes de gestión.
</t>
  </si>
  <si>
    <t xml:space="preserve">Las actividades se iniciaron más tarde de lo previsto debido a complicaciones en los procesos de contratación de la universidad.
En atención a que la universidad presentó demoras al momento de aprobar el Plan de Adquisiciones del rubro de inversión para la vigencia 2024 de la Universidad,  se presentaron demoras en la contratación del rubro de inversión de la dependencia, ocasionando que los contratos iniciaran hasta finales de febrero del presente año.
Igualmente, a la nueva directriz de revisión de estudios previos para el trámite de CPS por parte de la Oficina de Contratación, debido a la alta demanda de contratación de la universidad, se presentaron demoras en la revisión de los mismos, lo que también ocasionó demoras en los trámites de CPS de la dependencia."
</t>
  </si>
  <si>
    <t xml:space="preserve">1. En la plataforma Bogotá te escucha se tramitó un derecho de petición presentado por la empresa Grupo CAF tecnología S.A.S.(Indicador 1).
2. En el correo direccion-cidc@udistrital.edu.co se tramitó un derecho de petición  de la estudiante Eimmy Rosmery Rodríguez Aparicio del Doctorado Interinstitucional en Educación – DIE.(Indicador 1).
3. El 13 de junio se reporto en el Sistema SISIFO, el avance al plan de mejoramiento propuesto para el año 2024. (Indicador 2).
4. La Oficina de Investigaciones realizó el trámite de contratación de trece (13) CPS de las cuales se delegó la supervisión de 9 contratos:
- CPS 1400-2024 a nombre de ANGELICA CARREÑO GALVIS.
- CPS 1376-2024 a nombre de DIEGO ANDRES GIL RINCON.
- CPS 1371-2024 a nombre de LUIS CARLOS MARTINEZ RUIZ.
- CPS 1413-2024 INVESTPROJECT VARGAS RAMIREZ SAS.
* Contratos de los cuales el ordenador de Gasto de la Oficina de Investigaciones delego la supervisión.
- CPS 1290-2024 MARÍA NATALIA RANGEL SILVA.
- CPS  1304-2024 JUAN NICOLAS VELASQUEZ ALMONACID.
- CPS 1306-2024 JOAQUIN EDUARDO CAICEDO NAVARRO.
- CPS 1307-2024 BLANCA AURORA MARTÍNEZ HERRERA.
- CPS 1308-2024 JEISSON RODRIGO PIÑEROS RAMIREZ.
- CPS 1320-2024 CLAUDIA LUCIA RODRIGUEZ ZULUAGA.
- CPS 1309-2024 MARTÍN FELIPE RAMÍREZ MUÑOZ.
- CPS 1318-2024 CHRISTIAN JOSÉ UNIGARRO DÍAZ.
- CPS 1415-2024 CLAUDIA ARACELI AVILA MORALES.
El jefe de la ODI, como supervisor y ordenador del gasto, de cada uno de los contratos, generó las respectivas actas de inicio las cuales fueron cargadas en el SECOP II. Se realizó el seguimiento en la ejecución de los mismos con la revisión periódica de los entregables, se publicaron en SECOP II los documentos de pago mes a mes y se cargan los respectivos soportes en la carpeta.
5. Se presentaron todos los informes solicitados por la Oficina Asesora de Planeación.
6. La Oficina de investigaciones maneja los siguientes canales y procesos de comunicación para los cuales se realiza la siguiente gestión:
* Página web de la Oficina de Investigaciones.
- Se creó el micrositio para estrategia de investigación (Plan-Política y Agenda).
- Se creó el micrositio para Productos resultados de investigación.
- Se creó el micrositio para solicitud de certificados.
- Se realizaron publicaciones de convocatorias internas resultados, adendas, términos y referencias, anexos entre otros. 
- Instalación y configuración de Media Wiki Agenda Viva.
- Se cargaron actas de comité publicaciones, investigaciones y bioética.
- Se realizaron y cargaron en la página web de la ODI las piezas sobre las convocatorias externas: Convocatorias Minciencias 2023 – 2024 de la 38 a la 43, Convocatorias de Regalías 2023- 2024, Convocatoria Trampolín, Convocatoria DIE, Convocatoria Investigación en Salud, Convocatoria Minciencias 956, Convocatoria apoyo al trabajo de campo. 
- Se realizaron las piezas y se solicitó la publicación del proceso de convocatoria de medición de grupos e investigadores.
* Plataforma SICIUD:
- Se habilitaron planes de acción e Informes de gestión.
- Se realizaron reuniones con el equipo de Let Me Know para ajustar evolutivos funcionales del Sistema de Investigaciones que see
- Se realizaron capacitaciones con gestores, investigadores y administrativos
- Se realizó la migración de DATA del sistema de información SICIUD v1;
- Se realizó el set de pruebas evolutivos funcionales.
* Redes sociales de la Oficina de Investigaciones: 
- Se realizaron y publicaron piezas: con información de las diferentes convocatorias internas que ofrece la ODI, de las convocatorias externas para investigadores, de la sección “celebraciones con conocimiento” creada por el equipo de divulgación, del último volumen de la revista indexada Revista Ingeniería; de procesos en el marco de la Convocatoria 957 de Minciencias; sobre el evento de la app “Soy Profe”, del primer video de la sección “Pa esto investigamos”.
- Se compartió contenido externo con información de interés para los investigadores de la Universidad Distrital.
- Se divulgó el registro y participación en actividades de investigación en el marco de la FILBO como el evento de Latindex y el Seminario de Derechos de Autor e Inteligencia Artificial.
- Se divulgó el registro y acompañamiento en el Comité de Investigaciones.
- Se divulgó el video sobre el proyecto Putumayo de la sección del equipo de comunicaciones de la Universidad la “LaDistriTeCuenta”.
- Se divulgó el video sobre la Oficina de Investigaciones elaborado por el equipo de comunicaciones de la Universidad.
- Se crearon y actualizaron publicaciones destacadas de las secciones de la ODI en Instagram.
- Se realizaron publicaciones: 299 instagram, 95 facebook, 96 twitter.
- Se llevó a cabo el seguimiento del comportamiento de las redes durante este trimestre para identificar su crecimiento de nuevos seguidores a: 69 instagram, 3 facebook, 19 twitter.
7. En el periodo fueron administrados 3616 correos al correo oficial de la dependencia odi@udistrital.edu.co, los cuales fueron redirigidos a los gestores encargados de cada uno de las solicitudes en la Oficina de Investigaciones. Adicional, se tramitaron 30 casos IRIS.
</t>
  </si>
  <si>
    <t>1. Demoras en las respuestas por parte de otras dependencias.</t>
  </si>
  <si>
    <t xml:space="preserve">1. Se tramitaron 3 derechos de petición: 2 en la plataforma Bogotá te escucha y 1 en el correo direccion-cidc@udistrital.edu.co. 
2. En el correo odi@udistrital.edu.co se tramitaron 228 correos de solicitudes recibidas y en el correo de direccion-cidc@udistrital.edu.co 226 correos.
3. En el periodo de 1 de julio a 30 de septiembre 2024 la Oficina de Investigaciones realizó el trámite de contratación de dos (02) CPS:
*CPS 1546-2024 a nombre de SANDRA MILENA VELASQUEZ RIOS.
*CPS 1700-2024 a nombre de JHINNA PAOLA RAMOS DÍAZ.
El jefe de la ODI, como supervisor y ordenador del gasto, de cada uno de los contratos, generó las respectivas actas de inicio las cuales fueron cargadas en el Secop II. Se realizó el seguimiento en la ejecución de los mismos con la revisión periódica de los entregables, se publicaron en secop II los documentos de pago mes a mes y se cargan los respectivos soportes en la carpeta.
4. Se realizaron todos los informes requeridos por la OAP.
5. Página web Oficina de Investigaciones: 
*Se publicaron en la página web de la Oficina de Investigaciones las convocatorias externas.
 Convocatoria 38: “Asignación para la seguridad sanitaria, la salud y el bienestar de la población en el territorio nacional”.
 Convocatoria 39: “Para la erradicación de la violencia para la construcción de sociedades más seguras, juntas y equitativas de la población”.
 Convocatoria 40: “Orientación a desarrollo de ecosistemas de investigación e innovación energética justa”.
 Convocatoria 41: Contribución a la creación de conocimiento, desarrollo de tecnología e investigación apropiada.
 Convocatoria 42: Para la convergencia regional y el ordenamiento del territorio. 
Esta acción buscó facilitar a los investigadores la identificación y el acceso rápido a las convocatorias vigentes de interés, promoviendo así la participación.
*Se creó una Agenda viva con el propósito de difundir los focos temáticos que reflejan los intereses de la comunidad universitaria en el ámbito de la investigación. Estos focos temáticos proporcionaron un panorama claro de las áreas de interés dentro de la Universidad, sirviendo como base para la definición de líneas de investigación tanto a nivel de facultades como de grupos de investigación. Link: https://odi.udistrital.edu.co/wiki/index.php/Agenda_Viva_de_Investigaci%C3%B3n,_Creaci%C3%B3n_e_Innovaci%C3%B3n_UD 
*Se divulgaron los cursos de formación para investigadores-2024 desde la Oficina de Investigaciones.
*Se publicó la Política de investigación, Creación e Innovación Institucional (PICI-UD), cuyo propósito fue establecer un conjunto de directrices y lineamientos estratégicos para orientar y fortalecer el sistema de Investigaciones. Enlace: https://odi.udistrital.edu.co/estrategia-investigacion/politica
*Se publicaron las notas de prensa sobre el GrupoSIM en el marco de la convocatoria de medición de grupos, el directorio de expertos, el boletín de grupos y semilleros de investigación "Raíces" y convocatoria de medición de grupos. 
*Se publicó el programa Convoca-UD 2025, la hoja de ruta de la política de investigaciones y una wiki sobre los 11 focos temáticos de investigación. 
6. Plataforma SICIUD:
*Se llevó a cabo la socialización de los evolutivos funcionales del presupuesto en la plataforma SICIUD, con el objetivo de informar y capacitar a los usuarios sobre las nuevas funcionalidades implementadas. Esta actividad permitió a los participantes comprender de manera integral los avances y mejoras en la gestión del presupuesto.
*Se llevó a cabo el prelanzamiento de la actualización del sistema de información SICIUD, con el propósito de difundir las nuevas funcionalidades y asegurar que la comunidad académica las conociera para fomentar su uso efectivo antes del lanzamiento oficial. 
7. Trabajo conjunto con el equipo de Comunicaciones UD: 
*Se implemento la estrategia de contenidos informativos sobre Apropiación Social del Conocimiento mediante la elaboración y publicación constante de piezas gráficas en los canales de la ODI, así como la divulgación de los números más recientes de las revistas científicas indexadas. 
*Se ejecutó una estrategia de divulgación en redes sociales en conjunto con el equipo de Comunicaciones UD sobre la hoja de ruta de la política de investigaciones. 
*Se creó en conjunto la estrategia de creación y difusión del “Directorio de expertos” que busca generar contactos con entidades externas para los investigadores destacados de la Universidad Distrital.
*Se divulgó en los canales de la Universidad con el apoyo del equipo de Comunicaciones UD, mediante piezas gráficas y una nota de prensa, la creación del Fondo de investigaciones, el Programa de excelencia académica, y el programa Convoca-UD 2025. 
8. Redes sociales de la Oficina de Investigaciones:
*Se planteó y ejecutó la estrategia de divulgación en redes sociales de las convocatorias internas que ofrece la ODI para el 2024 y de las convocatorias externas para investigadores. Así mismo, se ejecutaron las estrategias que buscan informar a los investigadores sobre Apropiación Social del conocimiento mediante la sección "ASC", y fortalecer la imagen de marca de la Oficina con la sección “Celebraciones con conocimiento”.
*Como parte de la estrategia de divulgación de revistas científicas indexadas de la Universidad, se publicaron 6 revistas en las redes sociales de la ODI con una visualización promedio de 4.000 personas.
*Se realizaron y divulgaron en 3 videos de la sección “Pa esto investigamos” con una visualización promedio de 2.400 personas.
*Se realizó la difusión de la convocatoria para participar en el boletín de grupos y semilleros, Raíces, al directorio de expertos de la UD y a la participación en la hoja de ruta de la política de investigación de la universidad; el llamado y promoción a participar de los cursos de formación para investigadores ofrecidos por la ODI y el contenido creado por los doctorados para mayor visibilidad. 
*Como parte dela estrategia de difusión que busca generar conocimiento sobre la ODI a la comunidad universitaria; se registró y/o compartió la participación de la ODI en los eventos: bienvenida a nuevos estudiantes para el tercer periodo académico del año 2024; el taller de preparación para participar en convocatorias del Fondo de CTeI de la mano de Agencia Atenea y otras universidades; mesa de trabajo con Minciencias sobre su convocatoria 957; los eventos relativos a la propuesta de creación y gestión del Centro Distrital de IA (CEDIA).
*Se elaboró una estrategia de difusión de contenido externo, de otras dependencias de la universidad o de entidades externas, con información de interés para los investigadores de la Universidad Distrital, alineada con el propósito de promoción y socialización de la investigación de la Oficina. 
*Se llevó a cabo el resumen del comportamiento de las redes durante este trimestre para identificar que se realizaron 740 publicaciones y se obtuvo un crecimiento de 289 seguidores entre todas las redes de la ODI, pasando de 4.315 a 4.604 en total.
9. Se ha realizado seguimiento al plan de mejoramiento.(Reporte indicador 2)
</t>
  </si>
  <si>
    <t>Planes de mejoramiento formulados</t>
  </si>
  <si>
    <t>(N° de planes de mejoramiento realizados/ N° de planes de mejoramiento solicitados)*100</t>
  </si>
  <si>
    <t>Adelantar las acciones asignadas a la Oficina de Investigaciones en su rol de gestor del proceso de Gestion de la Investigación.</t>
  </si>
  <si>
    <t>(N°documentación actualizada o creada/N° documentos identificados para actualización o creación) *100</t>
  </si>
  <si>
    <t xml:space="preserve">1.En el periodo fueron analizados y los procesos de las áreas de compras y contratación, grupos y semilleros, y proyectos, buscando evidenciar la realidad y establecer mejoras desde la visión de la administración actual. Fueron verificados los procesos de Grupos y Semilleros por parte del director:
*GI-PR-001- Creación de Grupos yo Semilleros de Investigación, Conformación de Redes Científicas.
*GI-PR-003, Seguimiento y Evaluación de Actividades de Grupos yo Semillero.
* Nuevo, Modificaciones de grupos y semilleros. 
 En cuanto a los procesos del área de proyectos, se hizo una primera revisión teniendo en cuenta los aportes del Acuerdo de Proyectos (en proceso de elaboración). 
2. Durante el primer trimestre se identificaron un total de 22 documentos (para crear y actualizar), de los cuales 1 formulario (en forms) y 11 documentos fueron generados (7 formatos, 1 normograma, 1 guía para proyectos, 2 fichas técnicas) así:
ÁREA COMPRAS Y CONTRATACIÓN:
Fue diseñado un formulario para mejorar la gestión de las adquisiciones de bienes y servicios y otros apoyos generados en la oficina de investigaciones. 
Fueron modificados los formatos:  GI-FR-024 Solicitud de avance. GI-FR-028 Estudio de oportunidad y conveniencia, que cambió a  Solicitud de contratación de bienes. Fueron creados los formatos: 
Solicitud de auxiliar de investigación,  Solicitud de orden de servicio.
GRUPOS Y SEMILLEROS
Fueron modificados los formatos:
GI-PR-001-FR-001 Solicitud de Creación o Cambio de Grupos, Semilleros de Investigación y/o Redes Científicas: se crearon 2 formatos independientes, uno para creación y otro para modificación. 
Se crearon las fichas generales de grupos y de semilleros de investigación, investigación-creación e innovación a ser cargadas en el nuevo SICIUD. 
Fue modificado el formato GI-PR-003-FR-004 Plan de Acción Anual de Grupo y/o Semillero de Investigación  debido a que el acuerdo 01-2023 indica que se debe llevar a cabo el Plan de Acción Bienal 
NORMOGRAMA
Fue remitido a SIGUD el normograma actualizado.  
PROYECTO
Se creó la guía de productos resultado de investigación.
Por otro lado de acuerdo con aquellos documentos identificados para actualización se encuentran pendientes:
1. Creación de Acta de inicio proyectos con recursos en especie. 
2. Unificación en un solo documento: Acta de Inicio y Compromiso de proyectos con recursos.
3. Actualización Presentación de propuestas de proyecto.
4. Actualización Formato Informe Proyecto.
5. Actualización GI-PR-006-FR-010 Acta de cierre y liquidación de proyecto con recursos.
6.  Creación de Acta de cierre de proyectos con recursos en especie. 
7. Guía para los investigadores para solicitar la institucionalización de grupos y semilleros
8. Guía para los investigadores para solicitar la institucionalización de proyectos con recursos en especie.
9. Oficialización Formato solicitud Comité de bioética
10. Actualización Formato de evaluación de proyectos
11. Informe anual de gestión de grupos."
3. El reporte del mapa de riesgos se realiza al finalizar el mes de abril, por tal razón se reporta en el siguiente trimestres
</t>
  </si>
  <si>
    <t xml:space="preserve">Los documentos fueron enviados para oficialización en SIGUD, sin embargo a corte de 31 de marzo de 2024 aún no se ha recibido respuesta de la aprobación.
</t>
  </si>
  <si>
    <t xml:space="preserve">1.En el periodo se analizó la aplicabilidad de los documentos relacionados con los procesos de proyectos de investigación, grupos y semilleros y el comité de bioética evidenciando la necesidad de actualizar y crear un total de veintiocho (28) documentos hasta el momento, incrementando en seis (6) los documentos identificados. En el segundo trimestre fueron radicados seis (6) documentos a la OAP.(Indicador 1)
PROYECTOS DE INVESTIGACIÓN.
- Formato: GI-PR-013-FR-017 Acta de inicio y compromisoria de proyecto de investigación, investigación-creación e innovación con recursos institucionales en dinero.
- Formato: GI-PR-006-FR-010 Acta de cierre de proyectos de investigación, investigación-creación e innovación con recursos en dinero.
- Acta de inicio de proyecto investigación, investigación-creación e innovación con recursos institucionales en especie.
- Formato: Acta de cierre de proyectos de investigación, investigación-creación e innovación con recursos en especie.
GRUPOS Y SEMILLEROS.
- Guía para la modificación de grupos o semilleros de investigación, investigación-creación e innovación. 
- Guía para la creación y/o institucionalización de grupos o semilleros de investigación, investigación-creación e innovación o conformación de redes conocimiento.
En cuanto a los seis (6) documentos identificados se encuentran:
COMITÉ DE BIOÉTICA.
- Formato: lista de chequeo para aval de comité de bioética (pendiente de revisión).
- Formato: solicitud aval comité bioética (pendiente de revisión).
- Formato: consentimiento informado para solicitud de aval de comité de bioética.
- Formato: solicitud de registro en el permiso marco de recolección de especímenes y especies silvestres -ANLA.
- Guía para la elaboración del protocolo de investigación marco de solicitudes de aval al CB.
- Guía para solicitud de permiso marco de recolección de especímenes de especies silvestres de la diversidad biológica y obligaciones indicadas por la ANLA.
2..SOCIALIZACIÓN DOCUMENTOS CARGADOS EN SIGUD.(Indicador 2)
Durante el segundo trimestre se llevaron a cabo las acciones para socializar con los gestores del proceso, cinco (5) formatos actualizados de la gestión de compras y contratación de la ODI, que fueron cargados en el SIGUD durante el periodo: GI-FR-024, Solicitud Avance; GI-FR-022, Formato solicitud de contratación de bienes a través de la oficina de investigaciones; GI-PR-018-FR-032, Formato solicitud orden de servicio a través de la Oficina de Investigaciones descargar; GI-PR-018-FR-033, Solicitud de auxiliar de investigación. Así mismo fue actualizado el formulario para Solicitud de Contratos de Bienes y Servicios y Otros Apoyos. 
*REGISTRO EN SIGUD*
Adicionalmente se llevaron a cabo las acciones para registrar en SIGUD seis (6) documentos y la socialización correspondiente con los equipos de trabajo:
PROYECTOS DE INVESTIGACIÓN.
- GI-PR-013-FR-017 Acta de inicio y compromisoria de proyecto de investigación, investigación-creación e innovación con recursos institucionales en dinero.
- GI-PR-006-FR-010 Acta de cierre de proyectos de investigación, investigación-creación e innovación con recursos en dinero.
- Acta de inicio de proyecto investigación, investigación-creación e innovación con recursos institucionales en especie.
- Acta de cierre de proyectos de investigación, investigación-creación e innovación con recursos en especie.
GRUPOS Y SEMILLEROS.
- Guía para la modificación de grupos o semilleros de investigación, investigación-creación e innovación. 
- Guía para la creación y/o institucionalización de grupos o semilleros de investigación, investigación-creación e innovación o conformación de redes conocimiento.
*ACTUALIZACIÓN DOCUMENTAL*
Por otro lado, se crearon 8 documentos, los cuales se encuentran en proceso de revisión y ajustes, por parte de los gestores y la dirección de la ODI:
PROYECTOS DE INVESTIGACIÓN.
- Formato: evaluación de propuestas de proyectos.
COMITÉ DE BIOÉTICA.
- Formato: lista de chequeo para aval de comité de bioética.
- Formato: solicitud aval comité bioética.
- Formato: consentimiento informado para solicitud de aval de comité de bioética.
- Formato: solicitud de registro en el permiso marco de recolección de especímenes y especies silvestres -ANLA.
- Guía para la elaboración del protocolo de investigación marco de solicitudes de aval al CB.
- Guía para solicitud de permiso marco de recolección de especímenes de especies silvestres de la diversidad biológica y obligaciones indicadas por la ANLA.
En cuanto a las acciones para la mejora de la gestión de la ODI, fue diseñado 1 formulario para mejorar la gestión de los certificados solicitados por los investigadores. 
3. El reporte del mapa de riesgos se es cuatrimestral.
</t>
  </si>
  <si>
    <t>Para el cargue de los primeros documentos enviados desde el mes de marzo, el cargue se dio a inicios del mes de junio por parte de la OAP después de insistir en varias ocasiones al gestor encargado. 
En general en el periodo existió dificultad con el gestor de la OAP debido a que no adelantó las acciones con celeridad, impidiendo que los códigos que deben ser creados y que alimenten documentos que ya están siendo modificados, retrasen el proceso de actualización documental.</t>
  </si>
  <si>
    <t xml:space="preserve">1.En el periodo se analizó la aplicabilidad y actualización de los procedimientos y documentos relacionados con los procesos de: GI-PR-007, Publicación de Resultados de Investigación; GI-PR-009, Asignación y Evaluación por Parte de Pares. 
2. En el periodo se crearon 10 documentos así: (Reporte indicador 1)
PROYECTOS
*Formato de evaluación de propuestas de proyectos
*Presentación de propuestas de proyecto
GRUPOS Y SEMILLEROS
*Desinstitucionalización de grupos y semilleros
COMITÉ DE BIOÉTICA 
*Formato: lista de chequeo para aval de comité de bioética
*Formato: solicitud aval comité bioetica 
*Formato: consentimiento informado para solicitud de aval de comité de bioética 
*Formato: solicitud de registro en el permiso marco de recolección de especímenes y especies silvestres -ANLA 
*Guía para la elaboración del protocolo de investigación marco de solicitudes de aval al CB 
OTRI
*Solicitud de servicios laboratorio de manufactura y diseño avanzado
*Orden de trabajo para laboratorio de manufactura y diseño avanzado. "
*Se realizo el reporte cuatrimestral de la matriz de riesgo.
</t>
  </si>
  <si>
    <t>Apoyo a la creación e implementación de la Oficina de TIC para la Universidad Distrital, en lo realcionado con apoyo tecnológico para los procesos de investigación creación de la universidad</t>
  </si>
  <si>
    <t>Población beneficiada por los servicios</t>
  </si>
  <si>
    <t>Σ(Grupos y semilleros de investigación beneficiados por servicios de membresías y redes académicas)</t>
  </si>
  <si>
    <t xml:space="preserve">En este trimestre se gestiono el desarrollo y actualización de paginas WEB de tres Unidades de Investigación y un Grupo de Investigación.
1. Desarrollo del sitio web para la Unidad de investigación perteneciente a la facultad de ingeniería haciendo uso de la plantilla de sitios web para unidades de investigación. 
2. Desarrollo del sitio web del Grupo de investigación LIDER perteneciente a la facultad de ingeniería haciendo uso de la plantilla de sitios web para grupos de investigación. 
3. Actualización página web para la Unidad de Investigación Facultad  de tecnología. 
4. Actualización página web para la Unidad de Investigación Facultad medio ambiente y recursos naturales. 
Así como el respectivo soporte de servidores para estas paginas web:
1. Creación de una maquina virtual en la infraestructura de RITA, con el fin de alojar las páginas web de grupos, semilleros y unidades de investigación de la facultad de ingeniería. 
2. Creación e implementación de la pagina web de la unidad de investigación de la facultad de ingeniería. 
3. Creación e implementación de la pagina web del grupo LIDER. </t>
  </si>
  <si>
    <t>No se presentaron dificultades para el desarrollo de esta actividad general</t>
  </si>
  <si>
    <t>En este trimestre se apoyo a 12 unidades, grupos y/o semilleros de investigación:
1. Multimedia Interactiva Y Animación Digital.  
2. GIIRA.  
3. Laboratorio de Automatización, Sistemas Embebidos y Robótica - LASER.  
4. GICOECOL.  
5. LAMIC
6.  BAM. 
7. Unidad de investigaciones de la facultad de ciencias y educación
8. Unidad de investigación de la facultad de. ingeniería. 
9. Unidad de investigación de la facultad tecnológica.
10.  Unidad de investigación de la facultad de medio ambiente. 
11. GITEM ++ 
12. GEOTOPO
Con las siguientes actividades:
Creación de página web para el grupo de investigación Multimedia Interactiva Y Animación Digital.  
Creación de página web para el grupo de investigación GIIRA.  
Creación de página web para el grupo de investigación Laboratorio de Automatización, Sistemas Embebidos y Robótica - LASER.  
Creación de página web para el grupo de investigación Comercio Electrónico Colombiano – GICOECOL.  
Iniciación del proceso de creación de la página web para el grupo de investigación LAMIC. 
Iniciación del proceso de creación de la página web para el grupo de investigación BAM. 
Creación página web para la unidad de investigaciones de la facultad de ciencias y educación. 
Realización de la corrección de la url publica del sitio web de la unidad de investigación de la facultad de. ingeniería. 
Realización de una copia de la plantilla de unidad para la unidad de investigación de la facultad tecnológica. 
Realización de una copia de la plantilla de unidad, para la unidad de investigación de la facultad de medio ambiente. 
Implementación de la plantilla de grupos de investigación para el sitio web del grupo Multimedia Interactiva y Animación Digital de la facultad de Ingeniería. 
Implementación de la plantilla de grupos de investigación para el sitio web del grupo LASER de la facultad de Ingeniería. 
Implementación de la plantilla de grupos de investigación para el sitio web del grupo GIIRA de la facultad de Ingeniería. 
Implementación del sitio web para la unidad de investigación de la facultad de ciencias y educación, en base a la plantilla para unidades de investigación de drupal. 
Asignación de una máquina virtual para el desarrollo del proyecto de visualización de nubes de puntos por parte del grupo de investigación de GITEM ++ y GEOTOPO de la facultad tecnológica.</t>
  </si>
  <si>
    <t>No se presentaron dificultades en la ejecución de esta actividad.</t>
  </si>
  <si>
    <t xml:space="preserve">En este trimestre se apoyo a 194 unidades, grupos y/o semilleros de investigación, con la creación de sus sitios web brindando plantilla, orientación, capacitación, seguimiento y soporte técnico::
Creación sitio web del grupo de investigación VIRTUS 
Creación sitio web del grupo de investigación BIONANOTECNOLOGÍA 
Creación sitio web del grupo de investigación GICOECOL 
Creación sitio web del grupo de investigación GICOSO 
Creación sitio web del grupo de investigación DIMSI 
Creación sitio web del grupo de investigación GEOANALISIS 
Creación sitio web del grupo de investigación GESDATOS 
Creación sitio web del grupo de investigación GESETIC 
Creación sitio web del grupo de investigación GEIT 
Creación sitio web del grupo de investigación GIIRA 
Creación sitio web del grupo de investigación ARCO_SES 
Creación sitio web del grupo de investigación GCEM 
Creación sitio web del grupo de investigación COMPLEXUD 
Creación sitio web del grupo de investigación ARQUISOFT 
Creación sitio web del grupo de investigación GIBIUD 
Creación sitio web del grupo de investigación GICALYT 
Creación sitio web del grupo de investigación GIGA 
Creación sitio web del grupo de investigación GISE3 
Creación sitio web del grupo de investigación GITEM 
Creación sitio web del grupo de investigación GICOGE 
Creación sitio web del grupo de investigación INVID 
Creación sitio web del grupo de investigación Internet Inteligente 
Creación sitio web del grupo de investigación INTECSE 
Creación sitio web del grupo de investigación IDEAS 
Creación sitio web del grupo de investigación LAMIC 
Creación sitio web del grupo de investigación LASER 
Creación sitio web del grupo de investigación LIFAE 
Creación sitio web del grupo de investigación LIDER 
Creación sitio web del grupo de investigación MIS 
Creación sitio web del grupo de investigación MULTI 
Creación sitio web del grupo de investigación NIDE 
Creación sitio web del grupo de investigación GRECO 
Creación sitio web del grupo de investigación GITUD 
Creación sitio web del grupo de investigación TRHISCUD 
Creación sitio web del grupo de investigación GITICS 
Creación sitio web del grupo de investigación AIESTHESIS 
Creación sitio web del grupo de investigación ALTERNACIENCIAS 
Creación sitio web del grupo de investigación AMAUTAS 
Creación sitio web del grupo de investigación AMECI 
Creación sitio web del grupo de investigación GIAC 
Creación sitio web del grupo de investigación BIOLOGÍA ENSEÑANZA Y REALIDADES  
Creación sitio web del grupo de investigación BIOMOLC 
Creación sitio web del grupo de investigación CASAB 
Creación sitio web del grupo de investigación CARBONES 
Creación sitio web del grupo de investigación CERES 
Creación sitio web del grupo de investigación CEODEM 
Creación sitio web del grupo de investigación CRISÁLIDA 
Creación sitio web del grupo de investigación DHELE 
Creación sitio web del grupo de investigación DIDACTEC 
Creación sitio web del grupo de investigación DIT 
Creación sitio web del grupo de investigación DICMAT 
Creación sitio web del grupo de investigación DPER 
Creación sitio web del grupo de investigación GIECPC 
Creación sitio web del grupo de investigación ECÚMENE 
Creación sitio web del grupo de investigación ECEP 
Creación sitio web del grupo de investigación EDUCACIÓN COMUNICACIÓN Y CULTURA  
Creación sitio web del grupo de investigación EDUCARTE 
Creación sitio web del grupo de investigación EDUCULPOL 
Creación sitio web del grupo de investigación GEA 
Creación sitio web del grupo de investigación EDP 
Creación sitio web del grupo de investigación EMILIO 
Creación sitio web del grupo de investigación GEAF 
Creación sitio web del grupo de investigación EQUIDAD Y DIVERSIDAD EN LA EDUCACIÓN  
Creación sitio web del grupo de investigación ESTUPOLI 
Creación sitio web del grupo de investigación ESTUDIOS DEL DISCURSO 
Creación sitio web del grupo de investigación ETHOS 
Creación sitio web del grupo de investigación FIACIBI 
Creación sitio web del grupo de investigación FMAES 
Creación sitio web del grupo de investigación FÍSICA TEÓRICA Y DESARROLLO DEL SOFTWARE 
Creación sitio web del grupo de investigación FORMACIÓN DE EDUCADORES 
Creación sitio web del grupo de investigación GEOPAIDEIA 
Creación sitio web del grupo de investigación GEVITAL 
Creación sitio web del grupo de investigación GRINSAUD 
Creación sitio web del grupo de investigación GCOL 
Creación sitio web del grupo de investigación GICA 
Creación sitio web del grupo de investigación GRUPADETNIA 
Creación sitio web del grupo de investigación INVESTIGACIÓN INTERDISCIPLINARIA EN PEDAGOGÍA DEL LENGUAJE Y LAS MATEMÁTICAS 
Creación sitio web del grupo de investigación GLIC 
Creación sitio web del grupo de investigación QUÍMICA COMPUTACIONAL Y SUSTENTABILIDAD AMBIENTAL 
Creación sitio web del grupo de investigación FISINFOR 
Creación sitio web del grupo de investigación IMLI 
Creación sitio web del grupo de investigación INFANCIAS 
Creación sitio web del grupo de investigación INTERCITEC 
Creación sitio web del grupo de investigación INTERTEXTO 
Creación sitio web del grupo de investigación ICMM-UD 
Creación sitio web del grupo de investigación DIDAQUIM 
Creación sitio web del grupo de investigación INVESTIGACION EN DIDÁCTICA DE LAS CIENCIAS 
Creación sitio web del grupo de investigación ISCL 
Creación sitio web del grupo de investigación INVESTUD 
Creación sitio web del grupo de investigación JOVENES CULTURAS Y PODERES  
Creación sitio web del grupo de investigación KUMANGUI 
Creación sitio web del grupo de investigación LECTOESCRINAUTAS 
Creación sitio web del grupo de investigación LENGUAJE DISCURSO Y SABERES 
Creación sitio web del grupo de investigación LITERATURA EDUCACIÓN Y COMUNICACIÓN  
Creación sitio web del grupo de investigación MESCUD 
Creación sitio web del grupo de investigación MORALIA 
Creación sitio web del grupo de investigación OBSERVATORIO PEDAGOGICO 
Creación sitio web del grupo de investigación PREAAMFA 
Creación sitio web del grupo de investigación PHYSIKALISCH 
Creación sitio web del grupo de investigación PRODUCTOS NATURALES VEGETALES  
Creación sitio web del grupo de investigación QUIMAM 
Creación sitio web del grupo de investigación REPRESENTACIÓN DISCURSO Y PODER 
Creación sitio web del grupo de investigación VIVENCIAS 
Creación sitio web del grupo de investigación INPEINFOR 
Creación sitio web del grupo de investigación GREECE 
Creación sitio web del grupo de investigación NOVUS 
Creación sitio web del grupo de investigación SPARK 
Creación sitio web del grupo de investigación ARM 
Creación sitio web del grupo de investigación ARMOS 
Creación sitio web del grupo de investigación SCIBAS 
Creación sitio web del grupo de investigación CAPTE 
Creación sitio web del grupo de investigación FIZMAKO 
Creación sitio web del grupo de investigación GIDENUTAS 
Creación sitio web del grupo de investigación GIDETCI 
Creación sitio web del grupo de investigación GIICUD 
Creación sitio web del grupo de investigación GIEAUD 
Creación sitio web del grupo de investigación GICE 
Creación sitio web del grupo de investigación DISING 
Creación sitio web del grupo de investigación IAFT 
Creación sitio web del grupo de investigación GIRMA 
Creación sitio web del grupo de investigación GIPUD 
Creación sitio web del grupo de investigación GISPUD 
Creación sitio web del grupo de investigación TELETECNO 
Creación sitio web del grupo de investigación INVESTIGACIÓN EN VÍAS Y PAVIMENTOS 
Creación sitio web del grupo de investigación UDINEX 
Creación sitio web del grupo de investigación METIS 
Creación sitio web del grupo de investigación IMAGINET 
Creación sitio web del grupo de investigación ITI 
Creación sitio web del grupo de investigación INTEGRA 
Creación sitio web del grupo de investigación LENTE 
Creación sitio web del grupo de investigación LOG&amp;CA 
Creación sitio web del grupo de investigación ORCA 
Creación sitio web del grupo de investigación ORION 
Creación sitio web del grupo de investigación GIDPAD 
Creación sitio web del grupo de investigación ROMA 
Creación sitio web del grupo de investigación SIE 
Creación sitio web del grupo de investigación DIGITI 
Creación sitio web del grupo de investigación SIREC 
Creación sitio web del grupo de investigación TECNOLOGÍAS PARA LA VIVIENDA 
Creación sitio web del grupo de investigación XUE 
Creación sitio web del grupo de investigación INFRAESTRUCTURA SOSTENIBLE 
Creación sitio web del grupo de investigación AQUAFORMAT 
Creación sitio web del grupo de investigación BIONEMESIS 
Creación sitio web del grupo de investigación GDE 
Creación sitio web del grupo de investigación GEA-UD 
Creación sitio web del grupo de investigación FLUORECIENCIA 
Creación sitio web del grupo de investigación PROGASP 
Creación sitio web del grupo de investigación GEDEP 
Creación sitio web del grupo de investigación GEOS 
Creación sitio web del grupo de investigación GEOTOPO 
Creación sitio web del grupo de investigación GIRCA 
Creación sitio web del grupo de investigación GIIAUD 
Creación sitio web del grupo de investigación GIIS 
Creación sitio web del grupo de investigación IN 
Creación sitio web del grupo de investigación INDESOS 
Creación sitio web del grupo de investigación OLP 
Creación sitio web del grupo de investigación PROPROBOS 
Creación sitio web del grupo de investigación SERVIPUBLICOS 
Creación sitio web del grupo de investigación SOPS 
Creación sitio web del grupo de investigación TOPOnombre_grupoTE 
Creación sitio web del grupo de investigación TOPOVIAL 
Creación sitio web del grupo de investigación TPD-GROUP 
Creación sitio web del grupo de investigación UCDIF 
Creación sitio web del grupo de investigación ARTEDANZARIO 
Creación sitio web del grupo de investigación AT 
Creación sitio web del grupo de investigación AULIDE 
Creación sitio web del grupo de investigación LINGUARTIC 
Creación sitio web del grupo de investigación CUESART 
Creación sitio web del grupo de investigación DRAMCUERPES 
Creación sitio web del grupo de investigación ESTUCULVIS 
Creación sitio web del grupo de investigación GINVCREARTIS 
Creación sitio web del grupo de investigación MAL 
Creación sitio web del grupo de investigación MUSARTCON 
Creación sitio web del grupo de investigación OKAN 
Creación sitio web del grupo de investigación PINEROSALAZAR 
Creación sitio web del grupo de investigación POIESIS 
Creación sitio web del grupo de investigación SECUGLO 
Creación sitio web del grupo de investigación TEATROCONT 
Creación sitio web del grupo de investigación ASTROUD 
Creación sitio web del grupo de investigación BIOQUÍMICA Y BIOLOGÍA MOLECULAR 
Creación sitio web del grupo de investigación BAM 
Creación sitio web del grupo de investigación CMY-T 
Creación sitio web del grupo de investigación COLNAT 
Creación sitio web del grupo de investigación GEFEM 
Creación sitio web del grupo de investigación INSTRUMENTACIÓN CIENTÍFICA Y DIDÁCTICA 
Creación sitio web del grupo de investigación INSTRUMENTACIÓN QUÍMICA 
Creación sitio web de investigación MATTOPO </t>
  </si>
  <si>
    <t>No se presenta dificultad en la ejecución de esta actividad</t>
  </si>
  <si>
    <t xml:space="preserve">Garantizar el cumplimiento de las acciones asignadas a la Red de Investigaciones de Tecnología Avanzada en su rol de gestor del proceso GSIT. </t>
  </si>
  <si>
    <t xml:space="preserve">  ∑(Documentación actualizada o creada/ documentación identificada para actualización o creación) *100</t>
  </si>
  <si>
    <t xml:space="preserve">Durante este trimestre se actualizaron documentos para la ejecución efectiva de las acciones asignadas a la Red de Investigaciones de Tecnología Avanzada en su rol de gestor del proceso GSIT.
1. Se actualizaron las 10 plantillas formato “PRESENTACIÓN INFORME SEGUIMIENTO TRIMESTRAL” para la recolección de datos e información por CPS para dar seguimiento al PLAN DE ACCIÓN 2024 RITA. 
2. Se actualizó la documentación del proceso para dar inicio al "Proyecto GP05-24 Actualización del Sistema de gestión RITA".
3. Creación de instructivos para el uso de la plantilla de sitios web para grupos de investigación. 
4. Desarrollo del manual de usuario para el modulo de contractual de la intranet de RITA. 
5. Desarrollo del manual de usuario para la administración de tickets en el centro de solicitudes de RITA para el rol de soporte. 
6. Actualización del formato metodología de gestión de proyectos internos RITA para el proyecto de sitio de información de grupos y semilleros de investigación. 
7. Actualización del formato metodología de gestión de proyectos internos RITA para el proyecto de sitio para la unidad de investigación de la facultad de ingeniería. 
8. Actualización del formato metodología de gestión de proyectos internos RITA para el proyecto de sitio para la unidad de investigación de la facultad de medio ambiente y recursos naturales. 
9. Actualización del formato metodología de gestión de proyectos internos RITA para el proyecto de sitio para la unidad de investigación de la facultad tecnológica. 
10. Actualización del formato metodología de gestión de proyectos internos RITA para el proyecto de sitio para la unidad de investigación de la facultad de educación. 
11. Actualización del formato metodología de gestión de proyectos internos RITA para el proyecto de sitio para la unidad de investigación de la facultad ASAB. 
12. Actualización del formato metodología de gestión de proyectos internos RITA para el proyecto de sitio para la unidad de investigación de la facultad de ciencias básicas y matemáticas. 
13. Actualización del formato metodología de gestión de proyectos internos RITA para el proyecto de creación de plataforma para certificaciones internas de RITA. 
14. Actualización del formato metodología de gestión de proyectos internos RITA para el proyecto de creación de modulo para certificaciones de pertenencia a grupos de investigación de la Universidad Distrital. 
15. Actualización del formato metodología de gestión de proyectos internos RITA para el proyecto para la creación de una plantilla en Drupal de sitios web para doctorados e instituciones pertenecientes a la Universidad Distrital 
</t>
  </si>
  <si>
    <t xml:space="preserve">No se presentaron dificultades para el desarrollo de esta actividad general </t>
  </si>
  <si>
    <t xml:space="preserve">En este trimestre se actualizo 3 documentos, se detectaron 9 procesos por actualizar, se elaboro un manual de usuario y se creo un video tutorial de apoyo a la implementación de GrupSIM:
1. Recuperación de información previa de infraestructura en IPv6, Descripción topológica actual de la red donde RITA tiene sus equipos y servidores 
2. e actualizó formato documento para la “Evaluación de Proveedores” para el proceso de adquisiciones y compras. 
3. Se ejecuta el proyecto GP20-24 Sistema de gestión RITA como proyectos internos de RITA, con la identificación de 9 procesos por actualizar. 
4. Elaboración de manual de usuario del Simulador de medición para la clasificación de grupos de investigación – GrupSIM. 
5. Elaboración de video tutorial del Simulador de medición para la clasificación de grupos de investigación – GrupSIM. </t>
  </si>
  <si>
    <t xml:space="preserve"> En este trimestre se actualizó formato “Documento Oficial RITA” para el proceso de generar oficios, informes de gestión, cartas respuesta, etc.  
Se ejecuta el proyecto GP20-24 Sistema de gestión RITA como proyectos internos de RITA, con la identificación de actualización de 20 de los documentos oficiales RITA ya que este año al cambiar el ordenador de gasto cambia el proceso contractual de los formatos, actualizando 10.  
100% 
También se actualizan 3 procesos de los 9 identificados el trimestre anterior </t>
  </si>
  <si>
    <t xml:space="preserve"> Lineamiento de acción 4.4</t>
  </si>
  <si>
    <t>Gestionar y organizar las transmisiones por videostreaming y grabaciones de eventos de caracter científico e investigativo de la Universidad Distrital</t>
  </si>
  <si>
    <t>Número de sesiones de streamings realizados</t>
  </si>
  <si>
    <t>(sesiones de streaming realizadas/sesiones de streaming solicitadas)*100</t>
  </si>
  <si>
    <t xml:space="preserve">Grabaciones de las sesiones de streaming realizados
1. Socialización del aplicativo de solicitudes internas de la Universidad Distrital Francisco José de Caldas, IRIS .
2.Ceremonia de certificación formador (a) en promoción de la convivencia y la resolución pacífica de conflictos
3. Encuentro de educación ambiental con énfasis en la localidad de Teusaquillo
4. Ceremonia de Graduación: Pregrados -Facultad de Ingeniería
5. Ceremonia de Graduación: Posgrados -Facultad de Ingeniería
6. Sustentación de Tesis Doctorado en Estudios artísticos. Estudiante Diego Aguilar
7. Sustentación de tesis Doctorado en Estudios Artísticos. Estudiante Juan Fernando Cáceres
11. Cubrimiento streaming talleres de dialogo Facultad de Ciencias y Educación – Rendición de cuentas 2023
12. Cubrimiento streaming talleres de dialogo Facultad de Artes ASAB – Rendición de cuentas 2023
13. Cubrimiento streaming talleres de dialogo Facultad Tecnológica –Rendición de cuentas 2023
14. Consejo Superior Universitario -Sesión Ordinaria #003 2024
15. Jornadas de capacitación del Laboratorio de Cartografía Automatizada
</t>
  </si>
  <si>
    <t>Se ha hecho un gran esfuerzo para poder cumplir con todas las solicitudes ya que la falta de contratistas para este perfil se vio afectado por la baja del rubro  asignado para RITA 2024</t>
  </si>
  <si>
    <t>En este trimestre se apoyaron 30 eventos de carácter científico e investigativo de la Universidad Distrital con actividades de transmisiones por video-streaming y grabaciones:
1. Sustentación de
Tesis Doctorado
en Estudios
artísticos.
Estudiante Diego
Aguilar
2. Sustentación de
tesis Doctorado
en Estudios
Artísticos.
Estudiante Juan
Fernando Cáceres
3. Consejo Superior
Universitario -
Sesión Ordinaria
#003 2024
4. Encuentro de
educación
ambiental con
énfasis en las
localidades de
Teusaquillo y
Fontibón
5. Sustentación de
Tesis de maestría
en Manejo, uso y
conservación del
Bosque, Katherinn
Lezama
6. Procesos
Electorales UD
2024
7. Consejo Superior
Universitario -
Sesión Ordinaria
#004 2024
8. Sustentación de
tesis Doctorado
en Estudios
Artísticos.
Estudiante Sonia
Vargas
9. Segundo
Coloquio sobre
genero y raza
10. Segundo
Coloquio sobre
genero y raza.
Jornada tarde
11. I Clase Magistral:
Manejo y
conservación de
palmas
colombianas
12. El oficio de la
escritura y
creación literaria:
un encuentro con
Vincenzo
Latronico
13. Prueba
minciencias
14. IX IDEARIO EN
PRODUCCIÓN
VERDE
15. Estrategias para
el cambio
Climático
16. IX IDEARIO EN
PRODUCCIÓN
VERDE II
17. ECOCIDIO:
Definición y
propuesta de
tipificación como
crimen
internacional.
18. Segunda sesión
del Seminario
Permanente de
Investigación de
la Facultad de
Ciencias y
Educación.
19. Consejo Superior
Universitario -
Sesión
Extraordinaria
#005 2024
20. Conversatorio de
investigación
creación con la
maestra invitada
Soledad Sanchez
Golder - ASAB
21. Consejo Superior
Universitario -
Sesión
Extraordinaria
#005 2024 II
22. Curso
Dinamizadores
Ambientales -
Semana
Ambiental
23. Lanzamiento app
"Soy Profe"
24. Curso de
Dinamizadores
Ambientales
Semana
Ambiental 2024
25. Grados Ingeniería
- 14 junio 2024
26. Certificación
Diplomado
“Tecnologías
avanzadas para
una movilidad
sostenible”
27. Consejo Superior
Universitario -
Sesión Ordinaria
#006 2024
28. Primera sesión
del Seminario
Permanente de
Investigación de
la Facultad de
Ciencias y
Educación
29. Segunda sesión
del Seminario
Permanente de
Investigación de
la Facultad de
Ciencias y
Educación
30. Cuarta sesión del
Seminario
Permanente de
Investigación de
la Facultad de
Ciencias y
Educación</t>
  </si>
  <si>
    <t>Se vio la necesidad de comprar una maleta para la movilidad de equipos, siempre hay dificultad al pedir apoyo económico con el transporte a las entidades organizadores de los eventos, pues es claro que se debe contar con seguridad al transportar equipos por el riesgo natural.</t>
  </si>
  <si>
    <t xml:space="preserve">En este trimestre se apoyaron 38 eventos de carácter científico e investigativo de la Universidad Distrital con actividades de transmisiones por video-streaming y grabaciones:
Encuentro de 
directores de 
grupos de 
investigación
Hablemos de 
exhumaciones 
Covid
Consejo Superior 
Universitario -
Sesión Ordinaria 
#008 2024
Sustentación 
tesis de Andrés 
Santodomingo -
Maestría en 
manejo, uso y 
conservación del 
Bosque
Consejo Superior 
Universitario -
Sesión 
Extraordinaria 
#009 2024
Conversatorio 
Redes de 
empleabilidad e 
inserción laboral 
internacional
XIV Jornadas de 
música 
contemporánea -
Conferencia La 
descolonización 
en la nueva 
música
Jornadas en 
Ecologia del 
Fuego
Autoevaluación 
como ejercicio 
permanente
Lección inaugural 
de la Maestría en 
Infancia y Cultura
Aportes de la 
información de 
plataformas 
externas e 
internas en la 
autoevaluación
I Congreso 
Internacional 
Retos y Desafíos 
Ambientales y 
XIII Encuentro de 
Grupos y 
Semilleros
I Congreso 
Internacional 
Retos y Desafíos 
Ambientales y 
XIII Encuentro de 
Grupos y 
Semilleros -Día 2
Consejo Superior 
Universitario -
Sesión Ordinaria 
#009 2024
Conferencia 
Doctorado en 
Ambiente e 
Ingeniería 
Sustentable
Reunión con 
empleadores -
proceso reacreditación 
programa 
Ingeniería 
Catastral 
Geodesía UD
Seminario de 
“Educación 
Ambiental en la Gestión 
Ciudadana”
Consejo Superior 
Universitario -
Sesión 
Extraordinaria 
#010 2024
Apoyo 
transmisión 
Bondad Aplicada 
a Riesgos 
laborales
Conversatorio 
"Consolidación 
del Ecosistema 
de Innovación y 
Emprendimiento
"
Tercer Simposio 
Internacional de 
Ingeniería 
Ambiental. Día 2
XV FIUD 2024
XV FIUD 2024 –
Ingeniería
Foro Movilidad 
Sostenible " La 
Movilidad y la 
Bici"
XV FIUD 2024 -
Ciencias y 
matemáticas
Consejo Superior 
Universitario -
Sesión Ordinaria 
#011 2024
Ceremonia de 
graduación - Facultad 
Ingeniería UD
Ceremonia de 
graduación 
posgrados -
Facultad 
Ingeniería UD
Brains Quality 
Forum XUE 2024 
- Conferencia 
Preparación 
laboral para 
testers.
Foro Nacional del 
Sistema de 
Ciencia, 
Tecnología e 
Innovación
Conferencia 
virtual: Crisis 
global ambiental
y crisis 
epistemológica
Conferencia -
Fomento de la 
empleabilidad 
desde la 
educación 
superior
Articulación 
procesos 
académicos: 
Normatividad, 
Sistema de 
Gestión 
Académica y 
Registro 
Calificado
Capacitación 
Dominando 
Metabase: Dela 
configuración 
inicial a 
dashboards 
interactivos
Introducción a R 
y R Studio para la 
investigación
Introducción a 
Power BI
Observatorio 
Laboral Regional 
- Webinar - Micro 
certificaciones: 
Potenciadores de 
la empleabilidad
Capacitación 
Zotero y 
Mendeley 
herramientas 
bibliográficas
 </t>
  </si>
  <si>
    <t>Siempre hay dificultad al pedir apoyo económico con el transporte a las entidades organizadores de los eventos, pues es claro que se debe contar con seguridad al transportar equipos por el riesgo natural, además de que se evidencia la falta de recursos para brindar un mejor servicio</t>
  </si>
  <si>
    <t>Apoyo con herramientas tecnológicas para fortalecer instancias de divulgación del conocimiento y difusión de resultados de investigación.</t>
  </si>
  <si>
    <t>Número de publicaciones en revistas indexadas por Minciencias apoyadas con herramientas tecnológica</t>
  </si>
  <si>
    <t>∑ (Número de publicaciones en revistas indexadas por Minciencias Resultado de proyectos de investigación apoyados con herramientas tecnológica)</t>
  </si>
  <si>
    <t>En este trimestre no se apoyo con herramientas tecnológicas para publicaciones de resultados de investigación en revistas indexadas por Minciencias o con herramientas tecnológicas para la edición y publicación de libros de investigación creación</t>
  </si>
  <si>
    <t xml:space="preserve">No se hicieron solicitudes </t>
  </si>
  <si>
    <t xml:space="preserve">En este trimestre se apoyó con herramientas tecnológicas para publicaciones de resultados de investigación en la revista científica "Tecnología, Investigación y Academia – TIA" de la Facultad de Ingeniería de la Universidad Distrital (e-ISSN: 2344-8288), para la publicación de artículos, para publicación especial. </t>
  </si>
  <si>
    <t>No se presenta dificultad para la ejecución de esta actividad</t>
  </si>
  <si>
    <t xml:space="preserve">Se apoyo a dos libros de ionvestigación con herramientas tecnológicas para la edición y publicación:
 1. Investigación y desarrollo de una propuesta para la implementación
de agricultura inteligente en Colombia.
2. Modelo de decisión espectral multiusuario para redes de radio
cognitiva descentralizadas que reduce la tasa de handoff espectral
En este trimestre se apoyó con herramientas tecnológicas para publicaciones de resultados de investigación en la revista científica "Tecnología, Investigación y Academia – TIA" de la Facultad de Ingeniería de la Universidad Distrital (e-ISSN: 2344-8288), para la publicación de artículos, para publicación especial.
</t>
  </si>
  <si>
    <t>Se ha presentado dificultad ya que redactamos mal la formula especificando que los libros deben estar publicados y la revistas indexadas, esto es un obstáculo, ya que el apoyo si se ha hecho pero los procesos de publicación son demorados. Por esta razón no se refleja avance en el indicador.</t>
  </si>
  <si>
    <t>Número libros de investigación apoyados con herramientas tecnológicas</t>
  </si>
  <si>
    <t>∑(Número libros de investigación creación editados y publicados apoyados con herramientas tecnológicas )</t>
  </si>
  <si>
    <t>Articular y gestionar convenios de la Universidad Distrital con entidades publicas o privadas del sector académico, productivo, gobierno y sociedad para beneficio de la investigación</t>
  </si>
  <si>
    <t xml:space="preserve">Número de convenios o alianzas estratégicas suscritos y activos </t>
  </si>
  <si>
    <t>∑ convenios o alianzas estratégicas suscritos y activos</t>
  </si>
  <si>
    <t>En este trimestre se brindó apoyo al proyecto de Investigación titulado “"Desarrollo de un observatorio de Salud Mental, Familia y Convivencia Social para la implementación de estrategias integrales, gestión del conocimiento, formulación de políticas, planes y programas en la Orinoquía Colombiana" el cual está siendo financiado por el Ministerio de Ciencia, Tecnología e Innovación y dentro del cual se encuentran las siguientes instituciones, Gobernación del Meta, Universidad de los Llanos, Corporación Universitaria Remington y Universidad Distrital Francisco José de Caldas. 
En representación de la Universidad Distrital se encuentra el grupo de investigación LIDER de la facultad de Ingeniería, el cual hace parte de las estructuras de investigación asesoradas por RITA en cuestión de formulación de proyectos tecnológicos.
La asesoría brindada fue de carácter técnico en dos sentidos, el primero respecto al establecimiento de un acuerdo interinstitucional para la ejecución de las actividades que la Universidad debe realizar en el marco del proyecto durante el año 2024, direccionando al grupo de investigación hacia el área de convenios de la Oficina de Investigaciones ODI y el segundo en cuanto a una asesoría primaria de requerimientos tecnológicos e infraestructura institucional que se puede utilizar para el desarrollo de las actividades de carácter técnico que desarrollará el grupo de investigación en los próximos meses.</t>
  </si>
  <si>
    <t>No se presentó ninguna dificultad.</t>
  </si>
  <si>
    <t>En este trimestre se realizaron actividades  gestionar convenios de la Universidad Distrital con entidades publicas o privadas del sector académico, productivo, gobierno y sociedad para beneficio de la investigación.
Convenio Cartagena:
1.Apoyo al trámite de documento borrador para la renovación del Convenio con la Universidad de Cartagena en el marco de la realización de V Congreso de Investigación Interdisciplinar #LOHACEMOSXTIC.
Convenio Universidad Unillanos:
2. Se realizar estudios previos
3. Se realizó la proyección del convenio
4. El rector de Aníllanos ya aprobó y Firmo el convenio (Esta en proceso de aprobación y firma del rector de la Universidad Distrital) Este documento está en físico cuando se tengan todas las firmas se digitalizará</t>
  </si>
  <si>
    <t>Demora en algunos trámites para la revisión de documento borrador para la renovación del convenio con la Universidad de Cartagena</t>
  </si>
  <si>
    <t>En este trimestre se realizaron actividades gestionar convenios de la Universidad Distrital con entidades publicas o privadas del sector académico, productivo, gobierno y sociedad para beneficio de la investigación.
Convenio Cartagena:
1. Se aprobó el borrador para la renovación del Convenio con la Universidad de Cartagena en el marco de la realización de V Congreso de Investigación Interdisciplinar #LOHACEMOSXTIC, estando en estado de solicitud de firmas de las partes.
Convenio Universidad Unillanos:
2. El convenio se encuentra suscrito y activo.</t>
  </si>
  <si>
    <t>En este indicador no se ve avance durante el año por que no se puede reportar hasta que el convenio está suscrito. Demora en algunos trámites para la revisión de documento borrador para la renovación del convenio con la Universidad de Cartagena</t>
  </si>
  <si>
    <t>Avance consolidado en la gestión de convenios</t>
  </si>
  <si>
    <t>((actividades ejecutadas para la gestión de convenios/ actividades solicitadas para la ejecución de convenios)*100
Nota: las actividades solicitadas corresponden a las actividades específicas establecidas para la actividad general.</t>
  </si>
  <si>
    <t>Acompañar y asesorar a los grupos de investigacion en el manejo de herramientas tecnológicas y estrategias de formulación de proyectos investigación-creación desarrollados con el sector productivo o grupos sociales para presentar propuestas en convocatorias académicas y de investigación</t>
  </si>
  <si>
    <t>Porcentaje de cumplimiento en la realización de asesorías y apoyo a proyectos de investigadores, estudiantes y egresados</t>
  </si>
  <si>
    <t xml:space="preserve"> ∑ (Asesorías a proyectos de investigadores, estudiantes  y egresados realizadas)/(Asesorías a proyectos de investigadores, estudiantes  y egresados solicitadas)*100   </t>
  </si>
  <si>
    <t xml:space="preserve">En este trimestre se apoyó con 6 asesorías a  los grupos de investigación en el manejo de herramientas tecnológicas y estrategias de formulación de proyectos investigación-creación
1. Apoyo en la formulación de un proyecto a ser presentado a una convocatoria del Ministerio de Ambiente y Desarrollo Sostenible. 
2.Asesoría en la ejecución de un proyecto de investigación financiado por Minciencias (Cto 033-2022). 
3. Asesoría tecnológica al grupo de investigación GIEAUD sobre la incorporación y creación de un módulo de medición meteorológica en su sitio web. 
4. Capacitación y reunión de visibilidad del proyecto de plantilla de sitios web para unidades de investigación al equipo perteneciente a la unidad de investigación de la facultad de ingeniería.
5. Asesoría sobre el manejo de un nuevo módulo en la página web del grupo de investigación en energías alternativas. 
6. Realización de un informe sobre el estado de la maquina virtual que aloja el sitio web para el proyecto de Aula Tobia. </t>
  </si>
  <si>
    <t>No se presentó dificultad.</t>
  </si>
  <si>
    <t xml:space="preserve">Este trimestre se realizaron 8 asesorías a los grupos de investigación en el manejo de herramientas tecnológicas y estrategias de formulación de proyectos investigación-creación:
1. Asesoría sobre el proyecto de plantillas web para grupos, unidades y semilleros de investigación en la facultad de medio ambiente y recursos naturales. 
2. Asesoría sobre el manejo del simulador de medición para la clasificación de grupos de investigación – GrupSIM.   
3. Asesoría sobre la creación de la página Web Grupo GICOECOL.   
4. Realización de una capacitación al grupo de investigación GIEAUD para la inserción de una API dentro de la página web del grupo. 
5.  Asistencia a la reunión de capacitación para la asignación y desarrollo de un proyecto de visualización de nubes de puntos para los grupos de investigación GITEM++ y GEOTOPO de la facultad tecnológica
6. Asesorías realizadas al grupo de investigación Laboratorio de Investigación y Desarrollo en Electrónica y Redes LIDER, para la presentación de propuesta de proyecto titulado Redes comunitarias para acceso a internet en escuelas rurales e integración con tecnologías de Smart-agro (LPWAN e IoT) en comunidades campesinas de La Calera, Colombia.  en busca de financiación y apoyo a través de la iniciativa FRIDA LACNIC 2024.
7. Asesorías al grupo de investigación LIDER Y GIEAUD para su posible participación en las convocatorias No. 41 y 43 de Minciencias y el SGR para la presentación de proyectos de investigación en alianza con otras instituciones académicas, entidades del Gobierno y representantes de la sociedad y comunidades en busca de financiación a través del fondo Nacional de regalías
8. Capacitación  plataforma CvLac sesión 1
</t>
  </si>
  <si>
    <t>No se presento dificultad en la ejecución de esta actividad</t>
  </si>
  <si>
    <t xml:space="preserve">En este trimestre se realizaron 5 asesorías a los grupos de investigación en el manejo de herramientas tecnológicas y estrategias de formulación de proyectos investigación-creación:
1. Asesoría de la página web de la Unidad de Investigación de  la facultad de artes ASAB, junto a los videos tutoriales para la administración del sitio. 
2. Asesoría inicial del proyecto Plantilla Web Estructuras Investigación a la Unidad Investigación de Facultad de Ciencias Matemáticas y Naturales. 
3. Asesoría  final del proyecto Plantilla Web Estructuras Investigación a la Unidad Investigación de Facultad de Ciencias Matemáticas y Naturales. 
4. Asesoría  de Páginas plantilla Web para Grupos de Investigación. 
5. Asesorías realizadas al grupo de investigación Laboratorio de Investigación y Desarrollo en Electrónica y Redes LIDER, para la presentación de propuesta de proyecto titulado Redes comunitarias para acceso a internet en escuelas rurales e integración con tecnologías de Smart-agro (LPWAN e IoT) en comunidades campesinas de La Calera, Colombia.  en busca de financiación y apoyo a través de la Convocatoria 041 de MinCiencias
</t>
  </si>
  <si>
    <t>No se presenta dificultad en la ejecución de esta actividad.</t>
  </si>
  <si>
    <t xml:space="preserve">Gestionar y apoyar la adquisición de membresías de acceso a redes académicas y de investigación, repositorios y herramientas de investigación.
</t>
  </si>
  <si>
    <t>Número de Estudiantes beneficiados por los servicios de membresías y redes académicas</t>
  </si>
  <si>
    <t xml:space="preserve">  ∑ estudiantes beneficiados por los servicios de membresías y redes académicas</t>
  </si>
  <si>
    <t xml:space="preserve">En este trimestre 2 grupos y semilleros se beneficiaron con la capacitación dictada CvLac para monitores de grupos de investigación, de la Unidad de Investigaciones de la Facultad Tecnológica, donde se brindo un espacio virtual con salas zoom, beneficio de la membresía con RENATA: 
1. Qriossity 
2. DIGIT
También se gestionó la creación de usuarios a 4 docentes y 1 invitado para el acceso por Radius a la Red EDUROAM y redes académicas. Beneficiando 2 grupos de investigación más:
3. GIIRA
4. LIDER
Docentes:
Carlos Enrique Montenegro Marín
Carlos Andrés Martínez Alayón
Fernando Martinez
Elvis Eduardo Gaona García
Invitado Doctorado Ingeniería
Entrega de de credenciales de uso de la herramienta anti-plagió CopyLeaks beneficiando al docente Elvis Eduardo Gaona García del doctorado de ingeniería de la Universidad Distrital y a la docente Ruth Miriam Moreno Aguilar de Facultad del Medio Ambiente y Recursos Naturales.
</t>
  </si>
  <si>
    <t xml:space="preserve">En este trimestre se gestiono Cursos gratuitos con la membresía LACNIC beneficiando a la población universitaria así: 
1. Estudiantes 
Abril 
Irene Sánchez Arroyave, José Mauricio Sánchez Barragán , Alejandra Orduz García 
2. Docentes
Mayo 
Néstor Javier Castro , Andrés Camilo Sierra Hormiga , Daniel Eduardo  , Joseph Nicolás Gómez Osorio , Jhoan Santiago Fagua Torres , Laura Lilia Sánchez Díaz 
Junio 
Caterine Pérez Francis  , Anderson Molina , Leonardo Martínez Flórez 
Abril 
Paulo Alonso Gaona García  , Pedro Ignacio Deaza Rincón 
Mayo 
Brigitte Johana Sánchez Robayo , Pilar Delgado Niño , Cristian Buendía Atencio , Sandra Patricia Garzón Jiménez  , Jaime Vergara Hincapié 
3. Grupos y Semilleros
Abril 
GRUPOS 
-Multimedia Interactiva y Animación Digital 
-Interoperabilidad Tecnología y Semántica 
-LASER 
-GRECO 
SEMILLEROS 
-QUINOA 
-Grupo de Óptica de Materiales 
 -Biología, Enseñanza y Realidades 
-Semillero de Computación Científica 
-Runa Emergente 
Mayo 
GRUPOS 
-Crisálida 
-AQUAFORMAT 
-Ciencias y Educación 
-XUE 
SEMILLEROS 
-Metis 
-SISEI 
-Semillero K
También en este trimestre se apoyo un número significativo de la comunidad universitaria con salas zoom para la transmisión de eventos académicos , sustentaciones y capacitaciones (4 estudiantes con sustentaciones y 13 docentes con cursos y eventos académicos). Estas salas zoom están disponibles gracias a la membresía RENATA:
1. Sustentación deTesis Doctorado en Estudios artísticos. Estudiante Diego Aguilar
2. Sustentación de tesis Doctorado en Estudios Artísticos. Estudiante Juan Fernando Cáceres
3. Encuentro de educación ambiental con énfasis en las localidades deTeusaquillo Fontibón
4. Sustentación de Tesis de maestría en Manejo, uso y conservación del Bosque, estudiante Katherinn Lezama
5. Sustentación de tesis Doctorado en Estudios Artísticos. Estudiante Sonia Vargas
6. Segundo Coloquio sobre genero y raza
7. Segundo Coloquio sobre genero y raza. Jornada tarde
8.I Clase Magistral: Manejo y conservación de palmas colombianas
9. El oficio de la escritura y creación literaria: un encuentro con Vincenzo Latronico
10. Prueba minciencias
11. IX IDEARIO EN PRODUCCIÓN VERDE
12. Estrategias para el cambio Climático
13. IX IDEARIO EN PRODUCCIÓN VERDE II
14. Curso Dinamizadores Ambientales - Semana Ambiental
15. Lanzamiento app "Soy Profe"
16. Curso de Dinamizadores Ambientales
17.Semana Ambiental 2024
Salas zoom para capacitaciones formando a 25 estudiantes, 6 docentes y 5 administrativos, dos grupos de investigación y 2 semilleros de investigación, con la gestión de dictar dos capacitaciones enmarcados en competencias en el uso de las TIC:
1. Conociendo el mundo del Haking Ético - Kali Linux
2. Streaming con Studio OBS
3. Capacitación CvLAC - Unidad Investigaciones Fac Ciencias y Educación (Nancy Gómez Bonilla (docente), Nadia Irina Becerra Franco (estudiante), Aristizabal franco Edwin Albeiro (estudiante), Nicolas Gustavo Torres Moreno (funcionario)
- Grupos: Calidad &amp; Saberes [pertenece Nancy Bonilla], Biología, Enseñanza y Realidades - BER [pertenece Aristizabal Franco Edwin Albeiro]
- Semilleros: Semillero Gramática Lenguas y Saberes [pertenece Nancy Bonilla], Semillero de Investigación en Sistemática y Funcionalidad de Insectos y otros Invertebrados [pertenece Aristizabal Franco Edwin Albeir)
Se realizó la renovación de uso de licencia copyleaks - Ruth Myriam Moreno Aguilar (docente) también beneficio de la membresía RENATA, parta el Proyecto curricular: Especialización en Ambiente y Desarrollo Local de la Facultad del Medio Ambiente y Recursos Naturales.
</t>
  </si>
  <si>
    <t>No se presento dificultad en la ejecución de está actividad.</t>
  </si>
  <si>
    <t xml:space="preserve">En este trimestre se gestiono Cursos gratuitos con la membresía LACNIC beneficiando a la población universitaria así:
 20 estudiantes , 3 docentes, 28 grupos y semilleros.
Hay 69 usuarios activos en las diferentes sedes y facultades de Eduroam entre que se asumen como estudiantes beneficiados.
Creación y entrega de 38 credenciales para grupos de investigación de sede Tecnológica. 
En cuanto al servicio de espacios virtuales, se apoyó 19 eventos de índole investigativo con salas zoom y transmisión donde participaron un promedio de 100 estudiantes.
Inscripción a estudiantes Beneficiados cursos LACNIC Julio, agosto y septiembre. 
Julio 6 estudiantes 
Carlos Eduardo Gutiérrez Uruena 
Harvey Alexander Garzón Bautista 
Daniel Eduardo González Díaz 
Miguel Ángel Culma Villalobos 
Juan Diego Mallama Campo 
Dana Sofía Macías Rojas 
Agosto 8 estudiantes 
Johanna Carolina Nocua Mendoza 
Sergio Santiago Duarte Rojas 
Erika Juliana Puerto Corchuelo 
Angie Paola Lozano Arias 
Natalia Katherine Virgüez Zapata 
Miguel Ángel Mina Salamanca 
Dylier Steven Moya Tinoco 
Santiago Talero Parra 
Septiembre 6 estudiantes 
Natalia Katherine Virgüez Zapata 
Sergio Santiago Duarte Rojas 
Camilo Alejandro Contreras Morales 
Alejandra Orduz García 
Ángel David Felipe Herreño Ochoa 
José Alejandro Cortázar López
Inscripción a docentes Beneficiados cursos LACNIC Julio, agosto y septiembre. 
Agosto 1 docente  
Danilo Alfonso López Sarmiento 
Septiembre 2 docentes 
Paulo Alonso Gaona García 
Nancy Gómez Bonilla  
Inscripción a grupos y semilleros Beneficiados cursos LACNIC Julio, agosto y septiembre. 
Julio 
Grupos: GEFEM 
Internet Inteligente y MIS 
GITUD 
ROMA 
ITI 
Semilleros: Pensante 
Metis 
SIRO 
LogITI 
Agosto 
Grupos: Virtus 
INTECSE 
NIDE 
LAMIC 
Aulide 
LIDER 
Química Ambiental 
Semilleros: Pensante 
Alianza 
Improvisación 
Septiembre 
Grupos: GIIRA 
LAMIC 
INTECSEC 
Multimedia Interactiva y Animación Digital 
Semilleros: ALIANZA 
QUINOA-UD 
Gramática Lenguajes y Saberes 
Semillero de software libre GeHIRN </t>
  </si>
  <si>
    <t xml:space="preserve">No se presentaron dificultades para el desarrollo de esta actividad general  </t>
  </si>
  <si>
    <t>Número de Docentes beneficiados por los servicios de membresías y redes académicas</t>
  </si>
  <si>
    <t>∑ Docentes beneficiados por los servicios de membresías y redes académicas</t>
  </si>
  <si>
    <t>Población beneficiada por los servicios de membresías y redes académicas</t>
  </si>
  <si>
    <t xml:space="preserve">Σ(Grupos y semilleros de investigación beneficiados por servicios de membresías y redes académicas)    </t>
  </si>
  <si>
    <t>Gestionar, apoyar, organizar y/o desarrollar eventos de carácter científico, académico e investigativo mediante el uso de herramientas tecnologicas que impacten en la comunidad universitaria y la sociedad</t>
  </si>
  <si>
    <t>Porcentaje de cumplimiento de la realización y/o apoyo de eventos académicos, investigativos y científicos.</t>
  </si>
  <si>
    <t>(eventos apoyados/eventos solicitados)*100</t>
  </si>
  <si>
    <t xml:space="preserve">En este trimestre se apoyó en gestión logística, organización y/o desarrollo de 4 eventos de carácter científico, académico e investigativo mediante el uso de herramientas tecnológicas cómo brindar espacio virtual con salas zoom, streaming por Youtube o Facebook,  facilitando el prestamos y uso de equipo de transmisión y grabación, dando soporte habilitando una red alterna desde las instalaciones de sótano para permitir conectividad de los equipos dedicados a pruebas de transmisión generando evidencias de los diferentes eventos.
1. Cátedra pedagogía y educación: Kant 300 años –Sesiones de la 1 a la 9 DIE-UD
2. Cátedra doctoral educación y justicia restaurativa DIE UD 4 sesiones
3. Jornadas Capacitaciones Laboratorio de cartografía automatizada sesión 1 y 2
4. Clase espejo internacional - Gestión verde y ciudades inteligentes en Latinoamérica Auditorio Sabio Caldas
5. Apoyo en la logística capacitación ARCGIS PRO
</t>
  </si>
  <si>
    <t>No se evidencio dificultad.</t>
  </si>
  <si>
    <t xml:space="preserve">En este trimestre se realizaron actividades  en apoyar, organizar y/o desarrollar a 17 eventos de carácter científico, académico e investigativo mediante el uso de herramientas tecnológicas que impacten en la comunidad universitaria y la sociedad
1. Sustentación de
Tesis Doctorado
en Estudios
artísticos.
Estudiante Diego
Aguilar
2. Sustentación de
tesis Doctorado
en Estudios
Artísticos.
Estudiante Juan
Fernando Cáceres
3. Encuentro de
educación
ambiental con
énfasis en las
localidades de
Teusaquillo y
Fontibón
4. Sustentación de
Tesis de maestría
en Manejo, uso y
conservación del
Bosque, Katherinn
Lezama
5. Sustentación de
tesis Doctorado
en Estudios
Artísticos.
Estudiante Sonia
Vargas
6. Segundo
Coloquio sobre
genero y raza
7. Segundo
Coloquio sobre
genero y raza.
Jornada tarde
8.I Clase Magistral:
Manejo y
conservación de
palmas
colombianas
9. El oficio de la
escritura y
creación literaria:
un encuentro con
Vincenzo
Latronico
10. Prueba
minciencias
11. IX IDEARIO EN
PRODUCCIÓN
VERDE
12. Estrategias para
el cambio
Climático
13. IX IDEARIO EN
PRODUCCIÓN
VERDE II
14. Curso
Dinamizadores
Ambientales -
Semana
Ambiental
15. Lanzamiento app
"Soy Profe"
16. Curso de
Dinamizadores
Ambientales
17.Semana
Ambiental 2024
</t>
  </si>
  <si>
    <t>No se evidencia dificultad en la ejecución de esta actividad</t>
  </si>
  <si>
    <t xml:space="preserve">Listado de 38 eventos apoyados de carácter científico, académico e investigativo mediante el uso de herramientas tecnológicas :
Encuentro de directores de grupos de investigación 
https://youtube.com/live/DognSNQbTHM 
Hablemos de exhumaciones Covid 
https://youtube.com/live/WfI-pTrXM98 
Consejo Superior Universitario - Sesión Ordinaria #008 2024 
https://youtube.com/live/VDMPDeGyzAc 
Sustentación tesis de Andrés Santodomingo - Maestría en manejo, uso y conservación del Bosque 
https://youtube.com/live/sEJV3jl1BT8 
Consejo Superior Universitario - Sesión Extraordinaria #009 2024 
https://youtube.com/live/7ux86T2qEBQ 
Conversatorio Redes de empleabilidad e inserción laboral internacional 
https://youtube.com/live/sB2-EKGp4qw 
XIV Jornadas de música contemporánea - Conferencia La descolonización en la nueva música 
https://youtube.com/live/KG3phfcaGrw 
Jornadas en Ecologia del Fuego 
https://youtube.com/live/Yp5U_aFANsA 
Autoevaluación como ejercicio permanente 
https://youtube.com/live/LUQGikaceT0 
Lección inaugural de la Maestría en Infancia y Cultura 
https://youtube.com/live/5eGV7eJ9POw 
Aportes de la información de plataformas externas e internas en la autoevaluación 
https://youtube.com/live/-eMGtBQg1mE 
I Congreso Internacional Retos y Desafíos Ambientales y XIII Encuentro de Grupos y Semilleros 
https://youtube.com/live/BjKcJDT7qts 
I Congreso Internacional Retos y Desafíos Ambientales y XIII Encuentro de Grupos y Semilleros -Día 2 
https://youtube.com/live/fRR5hvTqLwE 
Consejo Superior Universitario - Sesión Ordinaria #009 2024 
https://youtube.com/live/XuemkA3gbv0 
Conferencia Doctorado en Ambiente e Ingeniería Sustentable 
https://youtube.com/live/UmkaF-52M4k 
Reunión con empleadores - proceso reacreditación programa Ingeniería Catastral Geodesía UD 
https://youtube.com/live/RC6zP-1KtPQ 
Seminario de “Educación Ambiental en la Gestión Ciudadana” 
https://youtube.com/live/1e8GDcxlMLQ 
Consejo Superior Universitario - Sesión Extraordinaria #010 2024 
https://youtube.com/live/n8Ty5gNC39c 
Apoyo transmisión Bondad Aplicada a Riesgos laborales 
https://youtube.com/live/sGeHtc7gNyI 
XV FIUD 2024 
https://youtube.com/live/98sAIxzhB5Q 
XV FIUD 2024 – Ingeniería 
https://youtube.com/live/_1i0O-kKEaU 
XV FIUD 2024 - Ciencias y matemáticas 
https://youtube.com/live/fIXoWyV3Rck?feature=share 
Consejo Superior Universitario - Sesión Ordinaria #011 2024 
https://youtube.com/live/SVapXD5pVpw 
Brains Quality Forum XUE 2024 - Conferencia Preparación laboral para testers. 
https://youtube.com/live/TT3dDS-DdGs 
Foro Nacional del Sistema de Ciencia, Tecnología e Innovación 
https://youtube.com/live/RLwqSgIDhH0 
Conferencia virtual: Crisis global ambiental y crisis epistemológica 
https://youtube.com/live/0BbCPd3VVig 
Conferencia - Fomento de la empleabilidad desde la educación superior 
https://youtube.com/live/ct9W95jDkWk 
Articulación procesos académicos: Normatividad, Sistema de Gestión Académica y Registro Calificado 
https://youtube.com/live/cKmSP0MTkyY 
Capacitación Dominando Metabase: De la configuración inicial a dashboards interactivos 
https://youtu.be/Sq7jV8p2FVQ 
Introducción a R y R Studio para la investigación 
https://youtu.be/X7NcADrCR0s 
Introducción a Power BI 
https://youtu.be/F22lI4S80S4 
Observatorio Laboral Regional - Webinar - Micro certificaciones: Potenciadores de la empleabilidad 
https://youtu.be/1aHFrs_2_Zw </t>
  </si>
  <si>
    <t>Presenta la misma dificultad de recursos aptos para poder cubrir los eventos tanto de equipos que estan deteriorándose por uso como de personal.</t>
  </si>
  <si>
    <t>Fortalecer los procesos de investigación enmarcados en competencias en el uso de las TIC, a través de capacitaciones, cursos y charlas donde participen estudiantes, docentes, administrativos, y en general, investigadores de la Universidad.</t>
  </si>
  <si>
    <t>Número de Estudiantes formados en competencias TIC</t>
  </si>
  <si>
    <t xml:space="preserve">  ∑ estudiantes formados en competencias TIC</t>
  </si>
  <si>
    <t xml:space="preserve">En este trimestre se realizaron 10 capacitaciones, cursos y/o charlas con el objetivo de fortalecer los procesos de investigación enmarcados en competencias en el uso de las TIC: 
1. CvLac para monitores de grupos de investigación. 5 estudiantes y 1 docente
2. Capacitación en LaTeX para Documentación Técnica. 2 estudiantes y 1 administrativo
3. Charla sobre el proyecto de plantilla de sitios web investigativos en la facultad de ingeniería. 3 administrativos
4. Asesoría técnica a los estudiantes del grupo de investigación GIEAUD sobre su proyecto de grado de estación meteorológica. 3 estudiantes
5. Asesoría técnica a los estudiantes de la pasantía RITA tv. 2 estudiantes
6. Desarrollo de una asesoría sobre el uso del módulo de contrataciones en el área de gestión de RITA. 1 administrativo
7. Desarrollo de una asesoría sobre el uso de osticket en el área de gestión de RITA. 1 administrativo
8. Desarrollo de sesiones de asesoría al equipo de la OATI en la plataforma IRIS. 3 administrativos
9. Capacitaciones al personal administrativo de la Universidad Distrital para el uso de la plataforma IRIS. 220 administrativos
10. Capacitación a docente Higo Esteban Calderón González para el correcto acceso y gestión de una maquina virtual para el desarrollo de su investigación. 1 Docente
11. Capacitación del uso de la herramienta CopyLeaks al Docente Elvis Eduardo Gaona García del Doctorado de Ingeniería. 1 Docente
</t>
  </si>
  <si>
    <t>No se evidencia dificultad.</t>
  </si>
  <si>
    <t xml:space="preserve">En este trimestre se fortalecieron formando a  23 estudiantes, 5 docentes y 2 administrativos, con la gestión de dictar dos capacitaciones enmarcados en competencias en el uso de las TIC:
1. Conociendo el mundo del Haking Ético - Kali Linux 
2. Streaming con Studio OBS 
</t>
  </si>
  <si>
    <t>No se evidencia dificultad en la ejecución de esta actividad.</t>
  </si>
  <si>
    <t>En este trimestre se fortalecieron formando a 23 estudiantes, 5 docentes y 2 administrativos, con la gestión de dictar tres capacitaciones enmarcados en competencias en el uso de las TIC, además se capacitaron en el uso de la plantilla web por facultades a la unidades de investigación y sus respectivos grupos y semilleros de investigación, calculando una asistencia de 170 estudiantes por lo menos 1 por grupo de investigación y por lo menos un docente por facultad (5).
Dominando MetaBase: 13 estudiantes 5 docentes 4 administrativos y 7 grupos o semilleros 
Introducción R y Rstudio: 15 estudiantes 14 docentes  5 administrativos y 14 grupos o semilleros 
Introducción PowerBI: 39 estudiantes  9 docentes 25 asistentes y 16 grupos y semilleros 
Zotero y Mendeley herramientas bibliográficas: 12 estudientes 7 docentes 15 administrativos y 8 grupos y semilleros</t>
  </si>
  <si>
    <t xml:space="preserve">Número de Docentes formados en competencias TIC </t>
  </si>
  <si>
    <t xml:space="preserve">∑ Docentes formados en competencias TIC </t>
  </si>
  <si>
    <t xml:space="preserve">Número  de Administrativos formados en competencias TIC </t>
  </si>
  <si>
    <t xml:space="preserve">∑ Administrativos formados en competencias TIC </t>
  </si>
  <si>
    <t>Apoyo la conformación del comité de  transformación digital de la Universidad Distrital</t>
  </si>
  <si>
    <t>Porcentaje de actividades de apoyo a las funciones generales del Comité de Transformación Digital</t>
  </si>
  <si>
    <t>∑ (Número de actividades ejecutadas/ Número de actividades solicitadas) *100</t>
  </si>
  <si>
    <t>En este trimestre se apoyo a la función general del Comité de Transformación Digital No. 8 "Asegurar la implementación y el desarrollo de la política de transformación digital y directrices dictadas por la autoridades competentes".
Realizando asesorías y capacitaciones de la plataforma IRIS donde se capacito a mas de 200 funcionarios administrativos de la universidad para el uso obligatorio de esta plataforma según la "Circular No. 006 Uso Obligatorio del Sistema Integrado de Solicitudes y trámites de la Universidad Distrital" remitida por Rectoría.
Realización de tres sesiones de asesorías técnica al equipo de soporte de la oficina asesora de sistemas, con el fin de crear mejoras en el sistema de solicitudes de la universidad distrital - IRIS. 
Realización de dos sesiones de capacitaciones a la comunidad universitaria sobre el manejo y administración del sistema de solicitudes de la universidad distrital - IRIS.</t>
  </si>
  <si>
    <t>No se evidencia dificultad</t>
  </si>
  <si>
    <t>En este trimestre se asistió y se da apoyo en la realización de verificación de documentos y actividades planteadas en el Comité de Transformación Digital de la Universidad Distrital en cada una de las sesiones citadas en el Trimestre.</t>
  </si>
  <si>
    <t>Apoyo a la realización de verificación de documentos y actividades planteadas en el Comité de Transformación Digital de la Universidad Distrital en cada una de las sesiones citadas en el Trimestre.</t>
  </si>
  <si>
    <t>Atender solicitudes y requerimientos de carácter técnico, tecnológico o de investigación de la comunidad universitaria sobre los servicios que brinda la red RITA</t>
  </si>
  <si>
    <t>Porcentaje de atención oportuna a solicitudes de servicios de la dependencia</t>
  </si>
  <si>
    <t>∑(Solicitudes atendidas oportunamente en el periodo)/(Solicitudes recibidas en el periodo)*100</t>
  </si>
  <si>
    <t>En este trimestre enero-marzo se recibieron un total de 48 solicitudes de las cuales se cerraron satisfactoriamente 48. 
Para el presente reporte sólo se tienen estados de tickets Abiertos y Cerrados, lo que evidencia que RITA no cuenta con solicitudes en estado Vencido.</t>
  </si>
  <si>
    <t>No se evidenció dificultad.</t>
  </si>
  <si>
    <t xml:space="preserve">Para el periodo Abril-junio se recibieron un total de 116 solicitudes de las cuales se cerraron satisfactoriamente 113. 
Para el presente reporte sólo se tienen estados de tickets Abiertos y Cerrados, lo que evidencia que RITA no cuenta con solicitudes en estado Vencido. </t>
  </si>
  <si>
    <t>No se evidencio dificultad en la ejecución de esta actividad.</t>
  </si>
  <si>
    <t xml:space="preserve">Para el periodo Julio a septiembre se recibieron un total de 110 y fueron reabiertas 13 para un total de 123 solicitudes de las cuales se cerraron satisfactoriamente 117.  
  Para el presente reporte sólo se tienen estados de tickets Abiertos, reabiertos y Cerrados, lo que evidencia que RITA no cuenta con solicitudes en estado Vencido. 
95%  </t>
  </si>
  <si>
    <t>Gestionar la presentación de propuestas de proyectos investigativos con diferentes  entidades.</t>
  </si>
  <si>
    <t>Propuestas apoyadas para su presentación en convocatorias externas.</t>
  </si>
  <si>
    <t>∑de propuestas apoyadas para su presentación.</t>
  </si>
  <si>
    <t>PROPUESTAS APOYADAS PARA SU PRESENTACIÓN EN CONVOCATORIAS EXTERNAS.
Durante este trimestre se presentaron ante MINCIENCIAS las siguientes propuestas: 
1. Convocatoria del Ministerio de Ciencia, Tecnología de Innovación – Sistema General de Regalías: No. 34/2023 Convocatoria de la asignación para ciencia, tecnología e innovación ambiental para el ordenamiento alrededor del agua, la justicia ambiental y la transformación productiva para la resolución de desafíos ambientales y desarrollo sostenible del país – Mecanismo 2 (Línea 2 / Alcance 1 y 2 - Línea 3 / Alcance 1 y 2 - Línea 4 / Alcance 1 y 2)
• Fortalecimiento de las Capacidades de I+D+i enfocadas al Secuestro de Carbono y Desarrollo Sostenible en Páramos y Humedales de las Regiones Centro Oriente, Llanos y Centro Sur – Amazonía, departamentos de Boyacá, Cundinamarca, Meta, Vichada, Tolima y Putumayo.
• Implementación de CTeI en Acción: Cuantificación de Nuevos Depósitos de Carbono en Manglares y Pastos Marinos para alcanzar las Metas de Cambio Climático del País en las Regiones Caribe, Eje Cafetero y Pacífico, en los departamentos de Córdoba, Bolívar, Caldas, Risaralda, Cauca y Chocó
• Implementación de CTeI para la reducción y restauración del deterioro ambiental en ecosistemas acuáticos estratégicos de las regiones de caribe, llanos, centro oriente, en los departamentos Córdoba, Bolívar, Guainía, Guaviare, Santander, Cundinamarca.
• Fortalecimiento de capacidades de CTeI para incrementar la sostenibilidad ambiental de fuentes hídricas de las regiones pacífico, eje cafetero, y centro sur amazonia, en los departamentos de Cauca, Chocó, Tolima, Putumayo, Caldas y Risaralda.
• Innovación y Desarrollo Sostenible en Bioeconomía: Impulsando la Economía Forestal y Generación de Bioproductos en las regiones Caribe, Eje Cafetero y Pacífico, departamentos de La Guajira, Cesar, Quindío, Caldas, Cauca y Chocó.
• Integración de un modelo bioeconómico para un Futuro Sostenible: Estrategias en Economía Forestal y Bioproductos en las regiones Centro Oriente, Llanos y Centro Sur Amazonía, departamentos de Cundinamarca, Santander, Putumayo, Tolima, Meta y Vichada.
2. Convocatoria del Ministerio de Ciencia, Tecnología de Innovación - Sistema General de Regalías: 36- Convocatoria de la asignación para la ciencia, tecnología e innovación del sistema general de regalías para la conformación de un listado de proyectos elegibles en ciencias básicas y del espacio para mover la frontera del conocimiento en el país y fortalecer capacidades en los territorios. 
• Integración de Tecnologías Espaciales de teledetección para el Fortalecimiento Científico-Tecnológico y la Conservación Ambiental de los ecosistemas estratégicos en las regiones Caribe, Centro Oriente, Centro Sur, Eje Cafetero, Llanos y Pacífico, en los departamentos de la Guajira, Cundinamarca, Putumayo, Quindío, Vichada y Cauca.
• Implementación de actividades de ciencia, tecnología e innovación para el desarrollo de sistemas escalables de conversión de biomasa residual agrícola en valor, mediante compostaje industrial y estudio de su microbiota para mejorar la producción de Bioproductos y la sostenibilidad ambiental en los departamentos del Chocó, Huila, Arauca, Quindío, Santander y la Guajira.
ALIANZAS ESTABLECIDAS
Durante este trimestre no se realizaron avances en la ejecución de esta actividad</t>
  </si>
  <si>
    <t xml:space="preserve">•	El Instituto tuvo un recorte de personal pasando de 5 contratistas a 4 contratistas.
•	Los contratistas iniciaron su contrato en el mes de Marzo. </t>
  </si>
  <si>
    <t xml:space="preserve">PROPUESTAS APOYADAS PARA SU PRESENTACIÓN EN CONVOCATORIAS EXTERNAS.
El Instituto I3+ ha presentado su propuesta para la Convocatoria Misión Soberanía Sanitaria y Bienestar Social: Territorios Garantes de la Salud, número 949, organizada por el Ministerio de Ciencia, Tecnología e Innovación. El propósito de esta convocatoria es fortalecer las capacidades locales en salud mediante la implementación de estrategias sectoriales e intersectoriales, promoviendo el desarrollo, la apropiación y validación de tecnologías en salud en Colombia, con un enfoque territorial y diverso.
La propuesta presentada corresponde al Programa de I+D+i titulado “Optimización del Diagnóstico y Manejo de la Diabetes mediante Modelos Avanzados de Datos y Biomarcadores Digitales en Municipios de Categoría 6”, inscrito en la convocatoria “Misión Soberanía Sanitaria y Bienestar Social - Territorios Garantes de la Salud 2024”. Esta propuesta cumple con los criterios de calidad científico-técnica establecidos.
El Programa de I+D+i incluye los siguientes proyectos:
1.Implementar y evaluar modelos avanzados de aprendizaje automático (ML) y aprendizaje profundo (DL) para desarrollar biomarcadores digitales destinados a la detección temprana de la Diabetes Mellitus Tipo 2 (DMT2), con especial atención en mujeres.
2.Establecer esquemas de interoperabilidad para unificar los historiales clínicos y facilitar el acceso a datos a través de interfaces de programación de aplicaciones (API).
3.Desarrollar y desplegar infraestructura tecnológica, así como ofrecer capacitación para el uso de dispositivos de Internet de las Cosas (IoT) en el monitoreo remoto de pacientes crónicos, con un enfoque particular en la población femenina.
4.Monitorear y evaluar la implementación y el impacto del programa en términos de eficiencia, precisión diagnóstica, reducción de costos y mejora de la calidad de vida de las mujeres.
Aseguramos que las actividades para las cuales se solicita financiación al Ministerio de Ciencia, Tecnología e Innovación no están siendo financiadas actualmente por recursos de otras convocatorias del Ministerio ni por otras entidades del Estado.
ALIANZAS ESTABLECIDAS
Se ha suscrito un Memorando de Entendimiento (MOU) con la Corporación para el Desarrollo Ambiental (CODEAL), con el objetivo de formalizar la intención de ambas partes de llevar a cabo, en el futuro, los pasos necesarios para celebrar convenios, contratos y/o ejecutar proyectos conjuntos relacionados con los temas de interés descritos en este documento.
Las partes han acordado que los siguientes temas serán el enfoque principal para la suscripción de convenios o contratos futuros: Ambiental, Saneamiento Básico, Innovación y Tecnología.
Para avanzar en el desarrollo de los temas de interés, las partes podrán materializar su colaboración mediante diversas formas de cooperación. Estas incluyen la estructuración y desarrollo de proyectos de investigación científica y tecnológica, la organización conjunta de cursos, conferencias, congresos, simposios y programas de formación, así como el intercambio de información científica y tecnológica en áreas priorizadas por ambas partes. Además, se fortalecerá la cooperación a través de la coedición de publicaciones científicas y técnicas, la recepción de investigadores en estancias académicas o sabáticas, y la facilitación del intercambio y la movilidad de personal investigador en formación para estancias de investigación o prácticas profesionales. También se gestionará la transferencia de tecnología y conocimiento conforme a las capacidades de las partes, y se desarrollarán propuestas de investigación básica y aplicada para su presentación ante organismos patrocinadores. Asimismo, se considerarán cualquier otra iniciativa de interés mutuo que esté en línea con las competencias y objetivos establecidos en el protocolo.
</t>
  </si>
  <si>
    <t>Dado que la contratación de todo el personal necesario se completó hasta julio, se han presentado retrasos en las tareas asignadas. El equipo actual se ve obligado a asumir una carga de trabajo más elevada para mantener el ritmo deseado.</t>
  </si>
  <si>
    <t xml:space="preserve">El Instituto I3+ ha presentado propuestas en las siguientes convocatorias, con el objetivo de contribuir al desarrollo sostenible y la innovación tecnológica en diversas áreas clave: 
Convocatoria 40: Energías Sostenibles - Reto 3: Asegurar la Generación, Acceso y Uso de Energías Sostenibles para Todos 
Objetivo: Fomentar la creación de Ecosistemas de Investigación e Innovación que impulsen una transición energética justa. La propuesta busca conformar un banco de proyectos elegibles en I+D+i orientados al desarrollo, adopción y adaptación de tecnologías que aprovechen de manera sostenible los recursos naturales de las regiones, promuevan cadenas de valor y fortalezcan las capacidades de Ciencia, Tecnología e Innovación (CTeI) en los territorios. Todo esto en el marco del Reto 3 del Plan Bienal de Convocatorias 2023-2024, enfocado en asegurar la generación, el acceso y el uso de energías sostenibles para todos. 
Convocatoria 41: Energías Sostenibles - Reto 3: Garantizar la Soberanía Alimentaria y el Derecho a la Alimentación 
Objetivo: Promover la investigación y el desarrollo tecnológico en agroecología, enfocándose en los productores como Agricultores Campesinos, Familiares, Étnicos y Comunitarios (ACFEC) y otras formas de producción sostenible. La propuesta busca conformar un listado de proyectos elegibles en Ciencia, Tecnología e Innovación (CTeI) para contribuir al Reto 2 del Plan Bienal de Convocatorias 2023-2024, cuyo objetivo es garantizar la soberanía alimentaria y el derecho a la alimentación. 
Convocatoria 43: Energías Sostenibles - Reto 3: Aprovechar el Conocimiento, Conservación y Uso Sostenible de la Biodiversidad, Bienes y Servicios Ecosistémicos 
Objetivo: Crear un listado de proyectos elegibles que generen conocimiento, desarrollo tecnológico e innovación para responder al Reto 1 del Plan Bienal de Convocatorias 2023-2024. Este reto está orientado a aprovechar el conocimiento, la conservación y el uso sostenible de la biodiversidad, así como de los bienes y servicios ecosistémicos, incentivando su implementación en ecosistemas estratégicos. La propuesta incluye la participación de entidades regionales del Sistema Nacional de Ciencia, Tecnología e Innovación (SNCTI), con la vinculación de Jóvenes Investigadores, Innovadores, estudiantes de Maestría y Doctores en estancias posdoctorales para desarrollar sus proyectos. </t>
  </si>
  <si>
    <t xml:space="preserve">Uno de los principales desafíos que hemos enfrentado en la presentación de estas propuestas ha sido la limitación de tiempo. Dado que las convocatorias requieren un alto nivel de detalle y rigurosidad, ha sido complejo coordinar los esfuerzos necesarios para cumplir con los plazos establecidos. La preparación de los proyectos implicó no solo la recolección y análisis exhaustivo de información, sino también la coordinación entre diferentes equipos y entidades, lo que añadió presión al tiempo disponible. </t>
  </si>
  <si>
    <t>Alianzas Establecidas</t>
  </si>
  <si>
    <t>∑ convenios y/o alianzas establecidos.</t>
  </si>
  <si>
    <t>Fortalecer los procesos de investigación y transferencia del conocimiento hacia el sector productivo de nivel regional, nacional e internacional.</t>
  </si>
  <si>
    <t xml:space="preserve">Actividades realizadas para la ejecución de proyectos </t>
  </si>
  <si>
    <t>(actividades ejecutas/actividades solicitadas)*100</t>
  </si>
  <si>
    <t>ACTIVIDADES REALIZADAS PARA LA EJECUCIÓN DE PROYECTOS
En el marco del Proyecto BPIN 2023000100003, titulado “Implementación de validación comercial de prototipo de descarbonización con tecnologías Blockchain para la protección de ecosistemas estratégicos del sector agropecuario en la región Pacífico – Cauca”, y financiado con recursos del SGR, el Instituto de Investigación e Innovación en Ingeniería I3+ asume la responsabilidad de garantizar una óptima medición del IPGR - Metodología de Medición de Desempeño. En este sentido, nos comprometemos a reportar información actualizada y consistente de acuerdo con el estado del proyecto de inversión y las gestiones asociadas. Estos reportes deben ser registrados por nuestra parte en el aplicativo GESPROY-SGR y aprobados y enviados por la rectoría mensualmente, antes del día 15 de cada mes. Todo ello conforme a la normativa establecida en la Ley 2056 de 2020, el Decreto 1821 de 2020 y la Circular 0017-4. 
A continuación, se detallan los reportes mensuales realizados durante el trimestre. 
REPORTE ENERO
Descripción del registro realizado:
•Cumplimiento de requisitos previos para la ejecución del BPIN 2023000100003.
•Incorporación de Recursos_res_2023-019.
•Acuerdo No. 33 de 2023.
•Acta de la sesión No. 33 de 2023.
•Participación de ASOPATIA.
•Participación de BOLIVAR.
•Participación de UDFJC.
•Participación de ICONTEC.
•Participación de NEPTURA.
•Participación de TECNALIA.
•Aceptación de la ejecución del BPIN 2023000100003.
•Delegación de la orden de gasto a través de la Resolución 2023-658 por parte de UDFJC.
REPORTE FEBRERO
Descripción del registro realizado:
•Registro de hitos.
•Programación de actividades (revisada con la asesora Magnoly Rincón del DNP, quien de manera informal la avala).
•Inclusión del supervisor Edwin Rivas por parte del I3+.
•Adición de información requerida por Magnoly Rincón del DNP.
•Registro de fuentes de financiación en especie.
•Registro de la información correspondiente al plan de desarrollo territorial en la sección de Información General - Prioridades de Inversión.
REPORTE MARZO
Descripción del registro realizado:
•Aspectos precontractuales del proyecto a cargo de Juan Camilo Dumar, Nayive Nieves y Mónica Velandia.
CONVOCATORIAS COMPARTIDAS A LA COMUNIDAD UNIVERSITARIA
Durante este trimestre no se realizaron avances en la ejecución de esta actividad</t>
  </si>
  <si>
    <t xml:space="preserve">ACTIVIDADES REALIZADAS PARA LA EJECUCIÓN DE PROYECTOS 
En el marco del Proyecto BPIN 2023000100003, titulado “Implementación de validación comercial de prototipo de descarbonización con tecnologías Blockchain para la protección de ecosistemas estratégicos del sector agropecuario en la región Pacífico – Cauca”, y financiado con recursos del SGR, el Instituto de Investigación e Innovación en Ingeniería I3+ asume la responsabilidad de garantizar una óptima medición del IPGR - Metodología de Medición de Desempeño. En este sentido, nos comprometemos a reportar información actualizada y consistente de acuerdo con el estado del proyecto de inversión y las gestiones asociadas. Estos reportes deben ser registrados por nuestra parte en el aplicativo GESPROY-SGR y aprobados y enviados por la rectoría mensualmente, antes del día 15 de cada mes. Todo ello conforme a la normativa establecida en la Ley 2056 de 2020, el Decreto 1821 de 2020 y la Circular 0017-4. 
A continuación, se detallan los reportes mensuales realizados durante el trimestre.  
REPORTE ABRIL 
Descripción del registro realizado: 
• Registro de Información del Proyecto 
• Aspectos precontractuales del proyecto. 
• Actualización de Información Contratistas - Proyecto Cauca 
REPORTE MAYO 
Descripción del registro realizado: 
• Registro Avance de ejecución 
• Contratación (SPGR) 
• Acta de inicio 
• Amparos Pólizas 
REPORTE JUNIO 
Descripción del registro realizado: 
• Registro Avance de ejecución 
• Actualización de Información Contratistas - Proyecto Cauca 
CONVOCATORIAS COMPARTIDAS A LA COMUNIDAD UNIVERSITARIA 
El Ministerio de Ciencia, Tecnología e Innovación (MINCIENCIAS), en su función como Secretaría Técnica del Órgano Colegiado de Administración y Decisión (OCAD) de Ciencia, Tecnología e Innovación (CTeI) del Sistema General de Regalías (SGR), ha desarrollado el Plan de Convocatorias públicas, abiertas y competitivas para el período 2023-2024, en colaboración con el Departamento Nacional de Planeación (DNP) y el Ministerio de Ambiente y Desarrollo Sostenible (MINAMBIENTE). Este plan incluye la planificación de convocatorias que abordan seis grandes retos:
Aprovechar el conocimiento, conservación y el Plan Bienal de Convocatorias de la ACTeI del SGR.
• Reto 1: Garantizar la soberanía alimentaria y el derecho a la alimentación.
• Reto 2: Asegurar la generación, acceso y uso de energías sostenibles para todos.
• Reto 3: Garantizar la seguridad sanitaria, la salud y el bienestar de la población en el territorio nacional.
• Reto 4: Poner fin a todas las formas de violencia en Colombia.
• Reto 5: Asegurar la convergencia regional y el ordenamiento del territorio.
En este contexto, el Instituto I3+ ha difundido las Convocatorias 38 y 39 a la comunidad universitaria, con el objetivo de informar y fomentar su participación:
• La Convocatoria 38 se centra en el Reto 4: Garantizar la seguridad sanitaria, la salud y el bienestar de la población en el territorio nacional. Su objetivo es fortalecer las capacidades territoriales en ciencia, tecnología e innovación en el campo de la salud, mediante la creación de un listado de proyectos elegibles que promuevan la atención primaria desde un enfoque preventivo, predictivo y resolutivo. Se alienta la formación de alianzas entre entidades del Sistema Nacional de Ciencia, Tecnología e Innovación (SNCTI) y otras instituciones, conforme a los criterios normativos vigentes.
• La Convocatoria 39 se enfoca en el Reto 5: Poner fin a todas las formas de violencia. Su propósito es establecer y fortalecer ecosistemas de ciencia y paz que contribuyan al cierre de brechas territoriales y al bienestar integral de Colombia. Esto se logrará mediante la implementación de iniciativas de CTeI con un enfoque restaurativo y de justicia social, económica y ambiental.
</t>
  </si>
  <si>
    <t xml:space="preserve">Dado que la contratación de todo el personal necesario se completó hasta julio, se han presentado retrasos en las tareas asignadas. El equipo actual se ve obligado a asumir una carga de trabajo más elevada para mantener el ritmo deseado. </t>
  </si>
  <si>
    <t>1. ACTIVIDADES REALIZADAS PARA LA EJECUCIÓN DE PROYECTOS 
En el marco del Proyecto BPIN 2023000100003, titulado “Implementación de validación comercial de prototipo de descarbonización con tecnologías Blockchain para la protección de ecosistemas estratégicos del sector agropecuario en la región Pacífico – Cauca”, y financiado con recursos del SGR, el Instituto de Investigación e Innovación en Ingeniería I3+ asume la responsabilidad de garantizar una óptima medición del IPGR - Metodología de Medición de Desempeño. En este sentido, nos comprometemos a reportar información actualizada y consistente de acuerdo con el estado del proyecto de inversión y las gestiones asociadas. Estos reportes deben ser registrados por nuestra parte en el aplicativo GESPROY-SGR y aprobados y enviados por la rectoría mensualmente, antes del día 15 de cada mes. Todo ello conforme a la normativa establecida en la Ley 2056 de 2020, el Decreto 1821 de 2020 y la Circular 0017-4. 
A continuación, se detallan los reportes mensuales realizados durante el trimestre. 
REPORTE JULIO 
Descripción del registro realizado: 
Registro Avance de ejecución 
REPORTE AGOSTO 
Descripción del registro realizado: 
Registro Avance de ejecución 
REPORTE SEPTIEMBRE 
Descripción del registro realizado: 
Registro Avance de ejecución 
2. CONVOCATORIAS COMPARTIDAS A LA COMUNIDAD UNIVERSITARIA 
Durante el trimestre comprendido entre los meses de julio y septiembre, se llevaron a cabo varias convocatorias abiertas a toda la comunidad universitaria, con el objetivo de promover la participación en proyectos de alto impacto tecnológico y científico. A continuación, se detallan las principales iniciativas divulgadas: 
1. Convocatoria 40 - Energías Sostenibles, Reto 3 de MINCIENCIAS 
En el marco de la Convocatoria 40 "Energías Sostenibles, Reto 3", financiada con recursos del Sistema General de Regalías, se encuentra en proceso de formulación el proyecto titulado "Producción de Hidrógeno Azul mediante Membranas de Paladio en Pozos Petroleros". El objetivo de este proyecto es implementar tecnologías avanzadas para optimizar el reformado de metano y la captura de CO₂ en los pozos petroleros de GeoPark, ubicados en los departamentos de Meta y Casanare. 
Con el fin de fortalecer el equipo de trabajo, se lanzó una convocatoria dirigida a los siguientes perfiles: 
* Jóvenes Investigadores e Innovadores: Dirigido a estudiantes de pregrado y profesionales recién graduados. 
* Estudiantes de Maestría: En áreas relacionadas con la temática del proyecto. 
* Doctores: Para la realización de estancias posdoctorales en el marco del proyecto. 
2. Presentación del Proyecto:" Implementación de Validación Comercial de Prototipo de Descarbonización con Tecnologías Blockchain para la Protección de Ecosistemas Estratégicos del Sector Agropecuario en la Región Pacífico-Cauca.” 
El Instituto de Investigación e Innovación en Ingeniería (I3+) de la Universidad Distrital Francisco José de Caldas realizó la convocatoria para la presentación del proyecto "Implementación de Validación Comercial de Prototipo de Descarbonización con Tecnologías Blockchain para la Protección de Ecosistemas Estratégicos del Sector Agropecuario en la Región Pacífico-Cauca". 
Este proyecto se enmarca en las estrategias nacionales de mitigación del cambio climático y tiene como objetivo la descarbonización de las actividades productivas del sector agropecuario, aplicando tecnologías blockchain que garantizan la trazabilidad, seguridad y sostenibilidad en los procesos de captura de carbono. La implementación de estas tecnologías representa una innovación significativa en la protección de ecosistemas estratégicos de la región. 
El evento fue citado para llevarse a cabo el 3 de octubre de 2024, en el Auditorio Sabio Caldas de la Universidad Distrital, con la participación prevista de académicos, investigadores y actores clave del sector agropecuario. La convocatoria ofrecía a los asistentes la oportunidad de conocer en detalle las soluciones tecnológicas desarrolladas en el proyecto, así como establecer alianzas estratégicas para su implementación y continuidad a largo plazo. 
Este tipo de iniciativas pone de manifiesto el compromiso de la Universidad Distrital con la investigación aplicada y la innovación, abordando de manera activa los retos globales relacionados con la sostenibilidad ambiental y energética.</t>
  </si>
  <si>
    <t>Lograr una divulgación efectiva de las convocatorias y asegurar que lleguen a todos los interesados representa un desafío, especialmente en un entorno académico con múltiples prioridades. 
Es crucial mantener una estrategia de comunicación clara y accesible para que las convocatorias sean conocidas por toda la comunidad.</t>
  </si>
  <si>
    <t xml:space="preserve">Convocatorias compartidas a la comunidad universitaria </t>
  </si>
  <si>
    <t xml:space="preserve">∑ Convocatorias compartidas a la comunidad universitaria </t>
  </si>
  <si>
    <t>Alinear la gestión interna del Instituto al sistema integrado de gestión de la Universidad.</t>
  </si>
  <si>
    <t xml:space="preserve">Avance en la actualización de la documentación del I3+
</t>
  </si>
  <si>
    <t xml:space="preserve">(actividades ejecutadas/actividades programadas). 
Nota: Las actividades programadas corresponden a las actividades específicas
</t>
  </si>
  <si>
    <t>AVANCE EN LA ACTUALIZACIÓN DE LA DOCUMENTACIÓN DEL I3+
Durante este trimestre no se realizaron avances en la ejecución de esta actividad</t>
  </si>
  <si>
    <t xml:space="preserve">•	El Instituto tuvo un recorte de personal pasando de 5 contratistas a 4 contratistas.
•	Los contratistas iniciaron su contrato en el mes de Marzo. 
</t>
  </si>
  <si>
    <t xml:space="preserve">FONDO DE PROMOCIÓN DE INVESTIGACIÓN
Se ha realizado un análisis exhaustivo de la información básica necesaria para la construcción de los documentos requeridos. Además, se han llevado a cabo acercamientos con la Oficina de Investigaciones (ODI - CIDC) con el objetivo de actualizar la normativa relacionada con el Fondo Especial de Promoción de la Investigación e Innovación en Ingeniería, así como su reglamentación. Esta actualización busca garantizar la operatividad adecuada del Fondo y su alineación con el Acuerdo No. 04 de 2023 del Consejo Superior Universitario, que regula el Régimen Financiero y el Estatuto Financiero y Presupuestal de la Universidad.
Este proceso se ha desarrollado teniendo en cuenta la experiencia y el conocimiento de la Oficina de Investigaciones (ODI – CIDC). De este modo, buscamos armonizar de manera integral la reglamentación del Instituto I3+ con los requerimientos establecidos por la universidad, llevando a cabo las siguientes actividades para la actualización de la normativa:
• Se efectuó una revisión exhaustiva del Acuerdo No. 013 del 2018, que establece la creación del Instituto de Investigación e Innovación en Ingeniería I3+ de la Universidad Distrital Francisco José de Caldas. Este acuerdo regula la organización y funcionamiento del instituto y desarrolla el Fondo Especial de Promoción de la Investigación e Innovación en Ingeniería.
• Se revisó el Acuerdo No. 04 de 2023 del Consejo Superior Universitario, que establece el Régimen Financiero y el Estatuto Financiero y Presupuestal de la Universidad.
• Se llevó a cabo una revisión del proyecto de acuerdo titulado “Por medio del cual se reglamenta la creación y funcionamiento de Fondos Especiales de Financiamiento y se dictan otras disposiciones” (2024). Se proporcionaron comentarios y sugerencias para ajustar el documento a las necesidades del Instituto I3+ y a la normativa actual.
• Se realizó una reunión con la Oficina de Investigación (ODI – CIDC) para documentar el proceso de actualización normativa e integrar los nuevos requisitos.
PROCESO DE PRESENTACIÓN A CONVOCATORIAS DEL I3+
El Instituto I3+ presenta a la Oficina Asesora de Planeación / Sistema Integrado de Gestión UD (SIGUD) el proceso denominado “Presentación a Convocatorias del I3+”.
El propósito de diagramar este procedimiento es subrayar su importancia y avanzar con determinación en los trámites necesarios para su integración oficial como una parte fundamental del I3+. Al formalizar este proceso, buscamos fortalecer nuestro sistema, logrando una gestión más eficiente y coordinada en todas las convocatorias.
• Se realizaron dos reuniones con la Oficina Asesora de Planeación / Sistema Integrado de Gestión UD (SIGUD) para conocer la ruta a seguir en la documentación del proceso. </t>
  </si>
  <si>
    <t xml:space="preserve">• Dado que la contratación de todo el personal necesario se completó hasta julio, se han presentado retrasos en las tareas asignadas. El equipo actual se ve obligado a asumir una carga de trabajo más elevada para mantener el ritmo deseado.
• Existen vacíos en la normativa del Instituto I3+ que necesitan ser aclarados para establecer de manera precisa las regulaciones y procesos necesarios. Es crucial abordar estos vacíos para garantizar el funcionamiento adecuado y eficiente del Instituto.
• Se requiere un repositorio centralizado que contenga toda la información relevante y actualizada de manera accesible. La ausencia de dicho repositorio está dificultando el acceso a información crítica y ralentizando los procesos de toma de decisiones.  
</t>
  </si>
  <si>
    <t xml:space="preserve">De acuerdo con lo relacionado a “Alinear la gestión interna del Instituto al sistema integrado de gestión de la Universidad”, En cumplimiento del plan de acción, se ha desarrollado un Sistema de Responsabilidad Social bajo la perspectiva del Instituto de Investigación e Innovación en Ingeniería I3+ de la Universidad Distrital Francisco José de Caldas. Este sistema tiene como objetivo integrar la responsabilidad social en todas las actividades del Instituto, promoviendo el compromiso con la comunidad y el entorno, el cual fue construido en forma conjunta por los profesionales que integran el Instituto, teniendo en cuenta las Líneas Estratégicas señaladas en la Resolución 266, artículo 4, en la cual se establecen directrices clave para desarrollar un plan integral de Responsabilidad Social,  tales como políticas, estrategias y procedimientos que la promuevan en los ámbitos académico, social, económico y ambiental. Este sistema se basó en los principios de transparencia, ética y sostenibilidad, alineándose con las mejores prácticas de gobernanza corporativa. 
Lo anterior, teniendo en cuenta los compromisos establecidos en la Segunda Sesión del Comité Técnico Subsistema de Responsabilidad Social, donde se acordó la presentación de un plan de responsabilidad social desde la perspectiva del Instituto I3+. 
ACTIVIDADES REALIZADAS
* Análisis y revisión de convenios, alianzas, memorandos de entendimiento, ordenes de servicio, convocatorias tramitadas y ganadas por el Instituto I3+ desde el concepto de Responsabilidad Social por el equipo profesional de este. 
* Reuniones con el equipo de profesionales del Instituto I3+ para la construcción del documento de responsabilidad social universitaria desde la gestión interna del Instituto integrado al de la Universidad. (03/09/2024 – 05/09/2024 – 11/09/2024) 
* Reunión virtual con representante del Subsistema de Responsabilidad Social de la Universidad Virtual realizada el 24/09/2024, en el cual se presentaron avances sobre la construcción del documento de Responsabilidad Social al interior del Instituto I3+, así mismo se presentaron inquietudes que fueron aclaradas para la correcta elaboración del documento. 
* Presentación del documento final del documento “SISTEMA DE RESPONSABILIDAD SOCIAL - SG-SRS-UD BAJO LA PESPECTIVA DEL INSITTUO DE INVESTIGACIÓN E INNOVACIÓN EN INGENIEIRA I3+” remitido en forma electrónica el 26/09/2024 a * Vicerrectoría Académica, en cumplimiento de los compromisos establecidos en la Segunda Sesión del Comité Técnico Subsistema de Responsabilidad Social 
  </t>
  </si>
  <si>
    <t>* Desconocimiento sobre normativa interna de la Universidad Distrital Francisco José de Caldas en relación con el Sistema de Responsabilidad Social Universitaria. 
* Desconocimiento de la política de gestión universitaria. 
* Dudas sobre el proceso de elaboración del documento y su articulación con el Instituto I3+. 
* Dificultad para agendar mesas de trabajo sobre dudas y aclaraciones en la elaboración del documento.</t>
  </si>
  <si>
    <t>OFICINA DE BIENESTAR UNIVERSITARIO</t>
  </si>
  <si>
    <t>Para la vigencia 2024, la la Oficina de Bienestar Universitario estructuró su Plan de Acción a través de 19 actividades generales y 32 metas e indicadores. En el presente informe se  consolidan los avances cuantitativos reportados por la Unidad durante el 3 trimestre.
De acuerdo con los resultados reportados,el nivel de avance del plan de acción de la dependendencia  cumplimiento de  es del 65%. En ese sentido, desde la Oficina Asesora de Planeación, se establece la siguiente recomendación:
Las actividades 2,10, 16,17,18 y 19 no presentan avances significativos. Se recomienda realizar acciones de manera que se garantice el cumplimiento de las metas establecidas para la vigencia.</t>
  </si>
  <si>
    <t>Cumplimiento General Plan de Acción 2024 - OFICINA DE BIENESTAR UNIVERSITARIO</t>
  </si>
  <si>
    <t>Gestionar acreditaciones internacionales para programas de pregrado, maestrías y doctorados que no cuenten con las mismas.</t>
  </si>
  <si>
    <t xml:space="preserve">Apoyar los procesos para la acreditación institucional de los diferentes proyectos curriculares de la Universidad propios del factor bienestar. </t>
  </si>
  <si>
    <t xml:space="preserve">Solicitudes atendidas de acompañamiento de acreditación institucional </t>
  </si>
  <si>
    <t>(Número de solicitudes de acompañamiento en el periodo/ número de solicitudes de acompañamiento recibidas en el periodo) * 100</t>
  </si>
  <si>
    <t xml:space="preserve">Se atienden solicitudes de información de los proyectos curriculares como ingeniería forestal, maestría en comunicación- educación con fines de construcción de informes de re acreditación y acreditación. </t>
  </si>
  <si>
    <t>No se presentaron en el periodo</t>
  </si>
  <si>
    <t xml:space="preserve">Se atienden solicitudes de información de los proyectos curriculares como, facultad de ciencias matemáticas y naturales, ingeniería forestal, artes musicales, solicitud general de estadísticas de Bienestar con fines de construcción de informes de re acreditación y acreditación. No se solicitaron acompañamientos para visita de pares. </t>
  </si>
  <si>
    <t>No se han presentado.</t>
  </si>
  <si>
    <t xml:space="preserve">Se atiende solicitud de información del Doctorado en ingeniería, tecnología en levantamientos topográficos, arte danzario, artes escénicas, facultad del medio ambiente y recursos naturales  y  facultad de artes ASAB. Se atienden dos (02) visitas de pares académicos para los proyectos curriculares ingeniería electrónica e ingeniería catastral que fueron recibidas en el mes de agosto y septiembre. </t>
  </si>
  <si>
    <t>No se cargan los soportes completos por error persistente en el SISGPLAN.</t>
  </si>
  <si>
    <t xml:space="preserve">Solicitudes atendidas de información asociado a la acreditación institucional </t>
  </si>
  <si>
    <t>(Número de solicitudes de información en el periodo/ número de solicitudes de información recibidas en el periodo) * 100</t>
  </si>
  <si>
    <t>Fortalecimiento y creación de programas que fomenten la inclusión, la permanencia, la retención y la graduación.</t>
  </si>
  <si>
    <t>Generar acompañamiento, orientación individual, familiar y seguimiento a los estudiantes, haciendo énfasis en situaciones de riesgo de pérdida de calidad de estudiante, cupos especiales, con vulnerabilidades y/o problemáticas socioeconómicas y/o personales con la finalidad de aportar a la reducción de la deserción en los estudiantes de la Universidad Distrital Francisco José de Caldas, mediante la implementación de acciones puntuales de acompañamiento a casos.</t>
  </si>
  <si>
    <t>Estudiantes en riesgo académico atendidos</t>
  </si>
  <si>
    <t>(Número de estudiantes en prueba académica o bajo rendimiento atendidos /número promedio de estudiantes en prueba académica o bajo rendimiento priorizados)*100</t>
  </si>
  <si>
    <t>Se han realizado diferentes tipos de atenciones en las sedes de la Universidad, tales como, solicitud  de excusas (118), conceptos desde Trabajo Social (40), seguimiento permanencia (62), seguimiento cupos especiales (40), seguimiento discapacidad (7), atenciones relacionadas a renta joven (115), orientación apoyo alimentario (220) , estudios socioeconómicos (40), consulta paz y salvos (46), movilidad académica (21), otros (60), para un total general de (768) atenciones, y  talleres con temáticas relacionadas a la permanencia y  deserción estudiantil, de los cuales se hicieron (21) talleres con una totalidad  1918 estudiantes impactados y 257 familias.   El equipo se encuentra distribuido de la siguiente manera:
Andrea Vargas: Facultad Tecnológica 
Lina Shaker: Facultad de Ingeniería /Facultad de Medio Ambiente y Recursos Naturales (Bosa Porvenir)
Juliana Rengifo: Facultad de Ciencias y Educación, Ciencias, Matemáticas y Naturales 
Diana Aparicio: Facultad de Medio Ambiente y Recursos Naturales (Vivero) Sede ASAB  
Janet Quintero: sede Paiba 
Frente al tema de permanencia se han enviado 1002 correos donde se invita a los estudiantes a acercarse a bienestar contando que tipo de ayuda requiere de acuerdo a su necesidad, y con ello  evitar la perdida de calidad de estudiante. Los estudiantes deben llenar una encuesta y de esa manera poder hacer seguimiento a sus casos. Además se han realizado reuniones con la red ACACIA donde se ha efectuado seguimiento a un caso puntual  de la facultad de ciencias naturales, donde este caso sirve de guía para dar manejo y establecer un protocolo  que incluya a todos los actores universitarios e incluso de familia, este caso sirve para identificar diferentes aspectos que se pondrán en marcha próximamente,  por parte de la Red Acacia se entrego una base de datos de 1604 estudiantes que se encuentran identificados como personas en condición de discapacidad, para este momento se esta realizando el filtro para definir si se cuenta con la documentación que verifique esa condición de persona en discapacidad y  de los 1604 casos reportados por la OAS hasta el momento han respondido 8 personas con documentación.  se esta definiendo próximamente el cronograma de actividades por facultad en coordinación de la red ACACIA.</t>
  </si>
  <si>
    <t>Durante el primer trimestre no se han recibido las bases de datos de estudiantes en condición de discapacidad, prueba académica y cupos especiales, de tal manera el seguimiento directo a esta población no ha avanzado de manera significativa. 
El instrumento de caracterización aun no ha sido aprobado, motivo por el cual no se ha dado inicio a la implementación.  dadas las circunstancias y a la espera de las bases de datos se ha implementado el formulario aplicado el año anterior y se ha solicitado la base de datos a la oficina de sistemas.</t>
  </si>
  <si>
    <t xml:space="preserve">Desde el área de Trabajo Social y permanencia se han realizado intervenciones individuales, mediante atención y seguimiento en cada una de las sedes, teniendo un alcance total total de 2893 atenciones de la siguiente manera: 
Seguimiento permanencia: 230, Prueba academica:644, discapacidad:26, cupos especiales:105, excusas:203, apoyo alimentario:538, renta joven:151, paz y salvos:121, estudios socio económicos:71, movilidad académica:34, otros: 56.
Para la aplicación del instrumento de caracterización, se enviaron 4271 correos a estudiantes de prueba académica y 1459 de cupos especiales, de los cuales contestaron la encuesta 708 estudiantes.  
Respecto al desarrollo de talleres y acciones grupales, se desarrollaron en total 44 actividades, donde se impacto un total de 2437 estudiantes, algunas de las temáticas abordadas fueron: Hábitos de estudio, socialización de normativa, resolución de conflictos, promoción servicios de Bienestar, promoción tutorías PDI.
Se realizó un cine foro en cumplimiento de acciones enfocadas en discapacidad, en articulación con Acacia. </t>
  </si>
  <si>
    <t>En el proceso de caracterización, solo el 12% de los estudiantes han respondido el instrumento, de tal manera se debe continuar con la promoción del mismo. 
En los seguimientos telefónicos, se presenta poca efectividad, ya que los números no están actualizados en el sistema de gestión académica.</t>
  </si>
  <si>
    <t xml:space="preserve">Desde el área de Trabajo Social y permanencia se han realizado intervenciones individuales, mediante atención y seguimiento en cada una de las sedes, teniendo un alcance total de 1467 atenciones de la siguiente manera:  
Seguimiento permanencia: 271, Prueba académica: 145, discapacidad: 8, cupos especiales: 51 excusas: 80, apoyo alimentario: 569, renta joven: 227, paz y salvos: 78, estudios socio económicos: 21, movilidad académica:17, otros: 20. 
El proceso de caracterización estudiantil ha avanzado de manera satisfactoria, durante este trimestre se logró caracterizar mediante el instrumento a 3180, alcanzando un total para todo el año 2024 de 3888.  
Respecto al desarrollo de talleres y acciones grupales, se desarrollaron en total 43 actividades, donde se impactó un total de 3675 estudiantes, algunas de las temáticas abordadas fueron: Hábitos de estudio, socialización de normativa, resolución de conflictos, promoción servicios de Bienestar, promoción tutorías PDI, Inducciones estudiantes primer semestre.  </t>
  </si>
  <si>
    <t>En el mes de Agosto inicio el semestre 2024 3, de tal manera se tuvieron que actualizar bases de datos de los nuevos estudiantes en condición de prueba académica y cupos especiales, por tanto solo hasta el mes de septiembre inicio el seguimiento masivo por todo el equipo. 
En los seguimientos telefónicos, se presenta poca efectividad, ya que los números no están actualizados en el sistema de gestión académica.
No se presento avance  para las actividades de diversidad y discapacidad, se están adelantando gestiones con Centro Acacia y entidades externas. Las dos actividades que se tenían programadas para este trimestre no se pudieron llevar a cabo a causa del paro estudiantil. 
*No se cargan los soportes completos por error persistente en el SISGPLAN.</t>
  </si>
  <si>
    <t>Seguimiento a estudiantes registrados como cupos especiales.</t>
  </si>
  <si>
    <t>(Número de seguimientos realizados a estudiantes registrados como cupos especiales / número de estudiantes totales registrados como cupos especiales priorizados en el año) *100</t>
  </si>
  <si>
    <t>Cumplimiento de las actividades enfocadas a discapacidad</t>
  </si>
  <si>
    <t>Número de actividades realizadas enfocadas a estudiantes en condición de discapacidad</t>
  </si>
  <si>
    <t>Brindar asesoría a los estudiantes y egresados que presentan cambios en su situación socioeconómica y requieren el acompañamiento y apoyo de los programas de la Oficina de Bienestar Universitario.</t>
  </si>
  <si>
    <t>Solicitudes atendidas en cambios socioeconómicos</t>
  </si>
  <si>
    <t>(Número de atenciones realizadas  por el grupo socioeconómico / Número de  solicitudes recibidas por cambios socioeconómicos)  *100</t>
  </si>
  <si>
    <t>ICETEX, Generación E: se atendieron las solicitudes de renovación y legalización de créditos del presente semestre. De igual manera se tramitaron solicitudes de giros complementarios, giros adicionales y renovaciones extemporáneas.
RENTA JOVEN antes Jóvenes en Acción: se brindó atención a estudiantes a través de correo electrónico y de manera presencial en sedes, referente a procesos de entrega de incentivos, inscripciones, reporte de novedades y transición al nuevo programa. 
BECAS BANCO DE BOGOTA se firmó nuevo convenio vigencia 2024, se seleccionaron y validaron el cumplimiento de requisitos de los antiguos y nuevos beneficiarios. 
UAESP: Se realizó comité con la entidad para la apertura a convocatoria convenio 604/2023; se dio apertura a convocatoria a través de la circular 004/2004. 
Se realizan en total 398 atenciones a estudiantes en temas relacionados con créditos con ICETEX, Renta joven, Becas Banco de Bogotá.</t>
  </si>
  <si>
    <t>En ICETEX los procesos de renovación y legalización exige que sean realizados en el mes de enero, de tal manera que no se atendieron de manera oportuna.</t>
  </si>
  <si>
    <t>Desde la Oficina de Bienestar universitario se realiza seguimiento y atención a programas socioeconómicos y convenios. 
ICETEX, Generación E: se atendieron 42 solicitudes de renovación y legalización de créditos extemporáneos del 2024-1 y orientación en procesos de giros adicionales y complementarios. De igual manera se avanzó en los procesos conciliatorios pendientes con ICETEX de las diferentes líneas de crédito.
RENTA JOVEN antes Jóvenes en Acción: se brindaron 405 orientaciones a través de correo electrónico y de manera presencial en sedes, referente a cronograma de giros, actualización de acceso a plataforma y  transición al nuevo programa. 
BECAS BANCO DE BOGOTA se realizó acompañamiento a los 15 estudiantes beneficiarios, en lo correspondiente al seguimiento ante la Fundación para el inicio de las mentorias como parte del programa de Becas y entrega de los recursos; no obstante, solo hasta finales de junio confirmaron que realizarán el desembolso de las becas beneficiarios 2024-1 y 2024-3 en el mes de julio.  Se solicitó a los beneficiarios cuentas bancarias para entrega de los recursos.
UAESP: Se realizaron los comités correspondientes para el desarrollo del convenio, se seleccionaron 107 estudiantes, se programaron actividades de corresponsabilidad y se consolidó base de datos de beneficiarios con cumplimiento de horas (105 beneficiarios en total); se entregó informe a la UAESP con  los respectivos anexos para el desembolso 2024-1. 
Se realizan en total 569 atenciones a estudiantes en temas relacionados con créditos con ICETEX, Renta joven, Becas Banco de Bogotá.</t>
  </si>
  <si>
    <t>ICETEX: Falta de respuesta oportuna a las solicitudes radicadas ante el área de Tesorería de la Universidad para tramites de conciliaciones con la entidad.</t>
  </si>
  <si>
    <t>ICETEX:  Se atendieron solicitudes referentes a renovaciones y legalizaciones de créditos 2024-3 y solución de casos de giros pendientes de vigencias anteriores solicitados por las coordinaciones y estudiantes de posgrados, giros complementarios y reembolsos. Total atenciones: 204.
Se avanzó de manera efectiva en los procesos conciliatorios con ICETEX, realizando devolución de dineros a la entidad por concepto de matrícula de mayores valores girados y de estudiantes no matriculados.  Se espera respuesta de la entidad con acta para firma del representante legal.
UAESP:  Con la nueva dirección de la entidad no ha sido posible a la fecha la firma de un nuevo convenio para el 2024-3.
RENTA JOVEN: Se brindó la orientación y acompañamiento para los estudiantes que hacen parte del programa a través del correo institucional de atención y con el apoyo de los enlaces de sede de manera presencial, en consultas de inscripciones, cambio de contraseña, aclaración entrega de incentivos, estado actual, reclamaciones por suspensiones, principalmente. En total se dio orientación a: 417 estudiantes
BECAS BANCO DE BOGOTA: Se estableció con la validación de cumplimiento de requisitos, los 15 beneficiarios de las becas para el 2024-3; los estudiantes enviaron documentación para desembolso y se convocaron al programa de tutorías que lidera el banco como parte de los compromisos para recibir el beneficio.  Total atenciones: 15 estudiantes.</t>
  </si>
  <si>
    <t>ICETEX: En los procesos conciliatorios, falta de respuesta oportuna de Tesorería de la universidad con la expedición de certificados de recaudo.
RENTA JOVEN: Calendario de giros de la entidad inicia de manera tardía para el presente año por transición del programa de Jovenes en Acción a Renta Joven.
*No se pueden cargar los soportes por error persistente en el SISGPLAN</t>
  </si>
  <si>
    <t>Apoyar a los estudiantes de pregrado en condición socioeconómica vulnerable mediante el programa de apoyo alimentario para mejorar los índices de nutrición en los estudiantes y aportar en el mejoramiento de la permanencia en la universidad.</t>
  </si>
  <si>
    <t xml:space="preserve">Estudiantes de pregrado beneficiados por el Programa de Apoyo Alimentario </t>
  </si>
  <si>
    <t>(Número de estudiantes beneficiados con el programa de apoyo alimentario / número de estudiantes que solicitaron el apoyo alimentario) *100</t>
  </si>
  <si>
    <t>Para este trimestre se realizó la convocatoria de apoyo alimentario 2024-I, de esta convocatoria se recibieron 4.603 solicitudes, que después de revisada y cumpliendo con los requisitos de la convocatoria, se asignaron 3.478 cupos, faltando por asignar 620 cupos ( 282 estudiantes con el presupuesto de la Universidad + 338 estudiantes de la oferta económica ofrecida por Colsubsidio), para un total de 4.098 estudiantes. 
Se destaca la entrega de un bono de mercado mensual a los estudiantes beneficiados del programa de apoyo alimentario de las diferentes sedes de la Universidad, para lo cual los estudiantes acudieron a los supermercados Colsubsidio a redimir los bonos que fueron cargados por la entidad. Durante el primer  trimestre de la vigencia, a través del programa de apoyo alimentario, se han beneficiado  un total de 3,478  estudiantes de pregrado del periodo académico 2024-I, a los cuales se les hizo entrega de un bono de mercado que puede ser redimido en los supermercados Colsubsidio, de estos se han redimido 1.853 bonos que fueron cargados durante el primer trimestre. No se han iniciado las actividades de servicio social, teniendo en cuenta que hasta el mes de marzo se cargo el primer bono y se les enviaran las actividades correspondientes  para que los estudiantes participen de estas.</t>
  </si>
  <si>
    <t xml:space="preserve"> •Mal diligenciamiento en el tipo y número del documento de identidad.
 •Presentación de documentos con fechas desactualizadas.
 • Documentos no legibles.
 • Documentos incompletos y sin firmas.</t>
  </si>
  <si>
    <t>Tras el cumplimiento de todos los requisitos establecidos en la convocatoria de apoyo alimentario 2024-I, un total de 3.760 estudiantes se beneficiaron del programa. Adicionalmente, con la oferta económica ofrecida por Colsubsidio, 8 estudiantes más fueron beneficiados, sumando un total de 3.768 estudiantes favorecidos.  Cabe destacar que los estudiantes beneficiados de las diferentes sedes recibieron un bono de mercado mensual. Estos bonos fueron redimidos en los supermercados Colsubsidio, y los estudiantes acudieron a dichos establecimientos para realizar la redención de los bonos cargados por la entidad.
Durante el segundo trimestre de la vigencia, a través del programa de apoyo alimentario, se beneficiaron un total de 3.768 estudiantes de pregrado del periodo académico 2024-I los demás cupos no fueron asignados debido a que los estudiantes en correcciones no cumplieron los requisitos y muchos no subsanaron las observaciones. A estos estudiantes se les entregó un bono de mercado mensual, redimible en los supermercados Colsubsidio. Hasta la fecha, se han redimido un total de 12.486 bonos cargados durante el segundo trimestre.
Bonos redimidos en el mes de abril de 2024:                                 3.796     
Bonos redimidos en el mes de mayo de 2024:                               5.590          
Bonos redimidos en el mes de junio de 2024:                                3.100                           
Bonos redimidos en el trimestre:                                                   12.486
Para el periodo académico 2024-I, se llevaron a cabo actividades presenciales como parte del desarrollo de las actividades de servicio social que deben cumplir los estudiantes beneficiarios del programa de apoyo alimentario como retribución al apoyo recibido. Estas actividades se realizaron en conjunto con los diferentes grupos funcionales de Bienestar Universitario.</t>
  </si>
  <si>
    <t>• Mal diligenciamiento en el tipo y número del documento de identidad.
• Pérdida del documento de identidad ocasionando que no puedan redimir el bono
• Los estudiantes beneficiarios del programa de apoyo alimentario, tienen cuatro meses para la redención del bono, sin embargo para este segundo trimestre, quedan pendientes por redimir 2.548 bonos  por parte de los estudiantes, porque no acuden de manera inmediata a la redención del mismo, o muchas veces  por cancelaciones, retiros y aplazamiento de semestre.
• No todos los beneficiados realizan las actividades de servicio social
• No todos tienen disposición de horarios para la realización de las actividades presenciales en las diferentes sedes.</t>
  </si>
  <si>
    <t xml:space="preserve">En el tercer trimestre del periodo académico 2024-I, se ha evaluado la redención de bonos por parte de los estudiantes durante julio y agosto. Se realizó la convocatoria de apoyo alimentario 2024-III, recibiendo 5.145 solicitudes, de las cuales 4.205 estudiantes fueron admitidos tras cumplir con los requisitos establecidos. Además, con la oferta económica ofrecida por Colsubsidio  se pueden beneficiar  256 estudiantes, sumando un total de 4.461 estudiantes beneficiados.  Se destaca la entrega de un bono de mercado mensual a los estudiantes beneficiados del programa de apoyo alimentario  de las diferentes sedes de la Universidad, para lo cual los estudiantes acudieron a los supermercados Colsubsidio a redimir los bonos que fueron cargados por la entidad.
Durante el tercer  trimestre de la vigencia, a través del programa de apoyo alimentario, se beneficiaron un total de 4.293  estudiantes de pregrado del periodo académico 2024-III a los cuales se les hizo entrega de un bono  de mercado que puede ser redimido en los supermercados Colsubsidio, de estos se han redimido 2.746  bonos que fueron cargados durante el tercer trimestre y 370 bonos que corresponden a los bonos redimidos en el mes de julio y agosto. 
Bonos redimidos en el mes de julio de 2024:                      165                                                    
Bonos redimidos en el mes de agosto de 2024:                  207                                            
Bonos redimidos en el mes de septiembre de 2024:      2.750                                                                
Bonos redimidos en el trimestre:                                      3.122            
Para el periodo académico 2024-III, se están llevando a cabo actividades presenciales como parte del servicio social que deben cumplir los estudiantes beneficiarios del programa de apoyo alimentario. Estas actividades son una forma de retribución por el apoyo recibido y se realizan en colaboración con los diferentes grupos funcionales de Bienestar Universitario. No solo benefician a los estudiantes, sino que también fortalecen la comunidad universitaria al promover la integración y el compromiso social. </t>
  </si>
  <si>
    <t>• Mal diligenciamiento en el tipo y número del documento de identidad.
• Pérdida del documento de identidad ocasionando que no puedan redimir el bono
• Los estudiantes beneficiarios del programa de apoyo alimentario, tienen cuatro meses para la redención del bono, sin embargo para este tercer  trimestre, quedan pendientes por redimir 1.542 bonos  por parte de los estudiantes. Esto se debe a que no acuden de inmediato a redimirlo, y en muchos casos por cancelaciones, retiros o aplazamientos de semestre.
• Falta de cumplimiento en servicio social, porque no todos los beneficiarios realizan las actividades requeridas.
• No todos tienen disposición de horarios para la realización de las actividades presenciales en las diferentes sedes.</t>
  </si>
  <si>
    <t>Prestar a la comunidad universitaria atención en medicina general,  terapia física y odontología, en primer nivel de atención,  solucionado  los requerimientos de salud y realizando énfasis en la promoción de la salud y prevención de la enfermedad y en la  modificación de hábitos de vida cumpliendo con la normatividad vigente.</t>
  </si>
  <si>
    <t>Porcentaje de uso del servicio de Medicina.</t>
  </si>
  <si>
    <t>(Número de consultas (atenciones) realizadas en el servicio de medicina / número de consultas oferta disponible para el servicio de medicina) * 100</t>
  </si>
  <si>
    <t>Se realiza consulta de primer nivel en áreas como medicina, enfermería, odontología, fisioterapia y Psicología a los miembros de la comunidad universitaria en cada una de las Facultades en total   6129 atenciones a 4143 personas atendidas.
Se realiza acercamiento con la comunidad universitaria, con el fin de conocer el estado de salud y divulgar los servicios de bienestar. De igual manera, se gestionan los procesos para mantener la  habilitación en salud, se realiza actualización de los protocolos de área y se realiza seguimiento al estado de habilitación de la sedes. 
A continuación, se realizará una relación de las actividades de promoción y prevención desarrolladas en el primer trimestre académico en el siguiente orden, fecha nombre de la actividad, total de asistentes, área o áreas y sede:
FECHA	TEMA	ASISTENTES	AREA	SEDE
feb-24	Enseñanza de cepillado y uso de la seda dental en la consulta	8	Odontología	Tecnológica
16/02/2024	Hábitos de vida saludable e higiene postural	15	Odontología -medicina y fisioterapia	Tecnológica
19/02/2024	Técnica de cepillado, uso de la seda dental, prevención de gingivitis	37	Odontología	Ingeniería
14/02/2024	Prestación del servicio de Odontología	25	Odontología	ingeniería
1/03/2024	5 razones para visitar odontología	20	Odontología	Ingeniería
7/03/2024	aprendemos a cepillarnos los dientes	22	Odontología	Ingeniería
22/02/2024	Salud Oral	61	Odontología	Ingeniería
15/02/2024	Planificación Familiar	34	Medicina y Enfermería Claudia Castro	ASAB
14/03/2024	Hábitos de vida saludable	38	Medicina y Enfermería	ASAB
19/02/2024	Por que cuidar nuestros dientes	15	Odontología	ASAB
feb-24	Enseñanza de cepillado y uso de la seda dental en la consulta	24	Odontología	ASAB
13/03/2024	Como prevenir tener una mala salud oral	17	Odontología	ASAB
mar-24	Enseñanza de cepillado y uso de la seda dental en la consulta	35	Odontología	ASAB
21/02/2024	presentación de servicios de Bienestar	24	Odontología y Fisioterapia	Macarena
19/02/2024	Enseñanza de salud Oral en consultorio	31	Odontología	Macarena
11/03/2024	Enseñanza de salud Oral en consultorio	32	Odontología	Macarena
14/03/2024	Como tener una buena salud Oral	27	Odontología	Macarena
15/03/2024	Bienvenida primer semestre	13	Odontología	Macarena
8/02/2024	uso correcto del preservativo	14	enfermería	calle 63
29/02/2024	tips-uso correcto del preservativo	20	enfermería	calle 63
13/02/2024	Importancia de la salud oral	20	odontología	Bosa
21/03/2024	Hábitos de Salud Oral	35	odontología	Bosa
12/02/2024	salud oral interconsulta	46	odontología	Bosa
27/02/2024	Salud sexual e higiene oral	36	enfermería - odontología	Bosa
12/03/2024	salud y bienestar	25	Medicina-Enfermería-odontología	Bosa
mar-24	Hábitos en salud Oral	100	odontología	Bosa
8/03/2024	Que es mujer	50	enfermería, psicología, medicina	Bosa
26/02/2024	Campaña Donación de sangre	22	Medicina Dra. Paola y Enfermería	Ingeniería
7/03/2024	El estrés y la salud	22	Medicina Dra. Paola y Enfermería	Ingeniería
15/03/2024	Enfermedades de transmisión sexual	37	Medicina Dra. Adriana y Enfermería	Ingeniería
13/03/2024	Prevención consumo de sustancias psicoactivas	17	Enfermería	30 aniv
7/03/2024	Asamblea estudiantil	48	Enfermería	30 aniv
12/02/2024	Promoción de los servicios de salud	20	Enfermería	30 aniv
9/02/2024	Promoción de los servicios de salud	20	Enfermería	30 aniv
Con un total de 1010 asistentes en este primer trimestre con un total de  34 talleres realizados</t>
  </si>
  <si>
    <t>Falta de celeridad en la respuesta a  los requerimientos de Bienestar Universitario  por parte de otras dependencias de la Universidad.
Falta de adherencia a los talleres desde la comunidad universitaria (estudiantes)</t>
  </si>
  <si>
    <t>En el segundo trimestre de la vigencia, se continua realizando consulta de primer nivel en áreas como medicina, enfermería, odontología, fisioterapia y Psicología a los miembros de la comunidad universitaria en cada una de las Facultades en total  9.729 atenciones divididas en: 
Atenciones a estudiantes en enfermería 2.909, medicina 2783, odontología 1062, fisioterapia 1040 y psicología 1117 que corresponden a estudiantes atendidos: 2143 en enfermería, 2211 en medicina, 599 en odontología, 359 en fisioterapia y 719 en psicología. 
Atenciones a funcionarios, administrativo contratistas y docentes en enfermería 328, medicina 85, odontología 30, fisioterapia 371 y psicología 4 que corresponden a personas atendidas: 198 en enfermería. 70 en medicina, 21 en odontología, 106 en fisioterapia y 4 en psicología.
De igual manera, se gestionan los procesos para mantener la  habilitación en salud, se realiza actualización de los protocolos de área y se realiza seguimiento al estado de habilitación de la sedes.
Se realizo acercamiento a los estudiantes desde los servicios de bienestar los cuales están compuestos las áreas de: Medicina, Enfermería, Odontología, fisioterapia, Psicología en espacios coordinados desde el área correspondiente para brindar información sobre los servicios de salud desde actividades de promoción y prevención a la comunidad universitaria.
 Se realizaron talleres de promoción y prevención en espacios coordinados para que la comunidad universitaria sea participe en el proceso de educación y concientización del autocuidado en diferentes ares en busca de una mejor salud en la población.
A continuación, se realizará una relación de las actividades desarrolladas en el Segundo Trimestre  académico en el siguiente orden, fecha nombre de la actividad, total de asistentes, área y sede:
4/08/2024	Prevención de ETS 	50	Medicina	ASAB
4/09/2024	Uso correcto del preservativo	27	Medicina	ASAB
4/25/2024	"Hábitos de vida saludable"	9	Medicina	ASAB
5/16/2024	" Hábitos de vida saludable" que tu meta de hoy sea ganarle a tu mejor excusa	8	Medicina	ASAB
5/07/2024	Prevención de ETS 2 	33	Medicina	ASAB
5/09/2024	Taller prevención riesgo cardiovascular 	19	Medicina	ASAB
6/05/2024	Taller campaña de donación	24	Medicina	ASAB
6/04/2024	Taller promoción de vacunación junio	31	Medicina	ASAB
9/05/2024	métodos de vida saludable y ejercicio cardiovascular	48	Medicina	BOSA
17/05/2024	Prevención De La Hipertensión Arterial	26	Medicina	BOSA
6/06/2024	Cuida Tu Salud Mental	30	Medicina	BOSA
5/06/2024	Donación de Sangre 	18	Medicina	BOSA
4/12/2024	diabetes y salud 	25	Medicina	INGENIERIA
4/01/2024	uso adecuado del preservativo 	44	Medicina	INGENIERIA
5/08/2024	Presión Arterial	17	Medicina	INGENIERIA
5/19/2024	P-P interconsulta	37	Medicina	INGENIERIA
5/25/2024	Servicio Social - Plato saludable	35	Medicina	INGENIERIA
5/02/2024	Nutrición y bienestar	22	Medicina	INGENIERIA
6/11/2024	¡El tapabocas importa!	14	Medicina	INGENIERIA
5/23/2024	estrés, enemigo silencioso	41	Medicina	INGENIERIA
6/06/2024	hablemos de salud sexual y reproductiva	38	Medicina	INGENIERIA
6/19/2024	P-P interconsulta	15	Medicina	INGENIERIA
6/05/2024	Donación de Sangre	15	Medicina	INGENIERIA
6/19/2024	Cuídate de la EDA	15	Medicina	INGENIERIA
4/08/2024	Taller primeros auxilios 	30	Medicina	MACARENA
5/24/2024	Renueva tu vida, deja atrás hábitos que te limitan.  Ansiedad	9	Medicina	MACARENA
6/07/2024	Bienestar en acción, claves para una vida mejor	8	Medicina	MACARENA
6/25/2024	Prevención de cáncer	20	Medicina	TECNOLOGICA
4/10/2024	Enfermedades de transmisión sexual	25	Medicina	VIVERO
4/15/2024	Imc, tamizaje y perímetro abdominal	21	Medicina	VIVERO
5/06/2024	Evita la diabetes 	30	Medicina	VIVERO
5/15/2024	Imc- perímetro abdominal	7	Medicina	VIVERO
5/02/2024	Hábitos de vida saludable	6	Medicina	VIVERO
6/06/2024	Efectos  del tabaquismo	16	Medicina	VIVERO
5/22/2024	Trastornos alimenticios	6	Medicina	VIVERO
14/05/2024	Tamizaje cardiovascular 1	26	ENFERMERIA	ASAB
16/05/2024	Tamizaje cardiovascular 2	11	ENFERMERIA	ASAB
22/05/2024	Tamizaje cardiovascular 3	12	ENFERMERIA	ASAB
29/05/2024	Planificación familiar	24	ENFERMERIA	ASAB
30/05/2024	Tamizaje cardiovascular 4	9	ENFERMERIA	ASAB
4/12/2024	Promoción de los servicios de bienestar 	20	ENFERMERIA	30 ANIVERSARIO - MATEMATICAS
4/06/2024	Entrega de preservativos	10	ENFERMERIA	30 ANIVERSARIO - MATEMATICAS
4/08/2024	Primero auxilios	8	ENFERMERIA	30 ANIVERSARIO - MATEMATICAS
4/02/2024	Torneo de mesa y consumo de spa	11	ENFERMERIA	30 ANIVERSARIO - MATEMATICAS
5/14/2024	Feria de servicios  y emprendimiento 	31	ENFERMERIA	30 ANIVERSARIO - MATEMATICAS
5/03/2024	Apoyo alimentario 1 actividad 	6	ENFERMERIA	30 ANIVERSARIO - MATEMATICAS
5/24/2024	Lavado de manos 	33	ENFERMERIA	30 ANIVERSARIO - MATEMATICAS
5/31/2024	Métodos anticonceptivos 	9	ENFERMERIA	30 ANIVERSARIO - MATEMATICAS
6/07/2024	Prevención ante el consumo de spa 	9	ENFERMERIA	30 ANIVERSARIO - MATEMATICAS
6/06/2024	Prevención de spa	29	ENFERMERIA	30 ANIVERSARIO - MATEMATICAS
6/26/2024	Plan familiar	10	ENFERMERIA	30 ANIVERSARIO - MATEMATICAS
4/02/2024	Jornada toma de tensión arterial	13	ENFERMERIA	Calle 63 Ingeniería
4/12/2024	Deberes y derechos del paciente	25	ENFERMERIA	Calle 63 Ingeniería
4/25/2024	Correcto lavado de manos	26	ENFERMERIA	Calle 63 Ingeniería
4/29/2024	¿por qué debo lavarme las manos?	25	ENFERMERIA	Calle 63 Ingeniería
5/03/2024	Entrega de preservativos	11	ENFERMERIA	Calle 63 Ingeniería
5/07/2024	Que es la hipoglicemia?	13	ENFERMERIA	Calle 63 Ingeniería
5/16/2024	¿Qué es la hipertensión? Tamizaje	20	ENFERMERIA	Calle 63 Ingeniería
5/17/2024	Métodos de barrera-uso del preservativo	18	ENFERMERIA	Calle 63 Ingeniería
5/17/2024	Hipertensión y manejo del estrés-pausas activas	16	ENFERMERIA	Calle 63 Ingeniería
5/21/2024	¿Qué es la hipoglucemia? Como puedo prevenirla.	19	ENFERMERIA	Calle 63 Ingeniería
5/23/2024	Tamizaje de talla y peso	23	ENFERMERIA	Calle 63 Ingeniería
6/18/2024	Lavarte las manos-la salud esta en tus manos	15	ENFERMERIA	Calle 63 Ingeniería
6/26/2024	Tamizaje talla, peso y toma de tensión arterial  2	12	ENFERMERIA	Calle 63 Ingeniería
5/10/2024	Descubre Nuestros Servicios 	4	ENFERMERIA	Macarena
6/07/2024	Hábitos saludables, mejor calidad de vida.	11	ENFERMERIA	Tecnológica
5/30/2024	Toma de tensión arterial y presentación Servicios B.U	26	ENFERMERIA	Tecnológica
5/29/2024	Jornada de Tamizaje Cardiovascular	12	ENFERMERIA	Tecnológica
6/24/2024	Servicios Bienestar Universitario	50	ENFERMERIA	Tecnológica
5/10/2024	La salud oral y el cáncer de mama	12	Odontología	ASAB
5/20/2024	Hábitos saludables 	23	Odontología	ASAB
5/23/2024	Tensión muscular y bruxismo	8	Odontología	ASAB
5/31/2024	Manejando el estrés 	12	Odontología	ASAB
6/19/2024	Taller hábitos de vida saludable	5	Odontología	ASAB
5/10/2024	Taller Relación De La Placa Bacteriana Y El Cáncer De Mama	45	Odontología	Bosa
10/05/2024	Ansiedad y bruxismo	35	Odontología	Bosa
15/05/2024	Taller La Salud Oral Y Sus Implicaciones	26	Odontología	Bosa
5/28/2024	Enfermedades de trasmisión sexual y sus manifestaciones orales	17	Odontología	Bosa
6/12/2024	Porque es importante tu boca 	15	Odontología	Bosa
6/26/2024	Sonrisa Feliz, Vida Saludable	18	Odontología	Bosa
4/01/2024	Ignorar la caries solo la hace más grande!	44	Odontología	Ingeniería
20/05/2024	Salud Oral en el Consultorio	26	Odontología	Ingeniería
4/04/2024	Enfermedades Sistémicas con relación a la Salud Oral	28	Odontología	Macarena
5/09/2024	Relación de Placa Bacteriana o Biopelícula con el Cáncer de Mama 	34	Odontología	Macarena
15/05/2024	Socialización Ruta de atención VBG y servicios de bienestar	55	Odontología	Macarena
24/05/2024	Renueva tu Vida deja atrás los Hábitos que te Limitan	9	Odontología	Macarena
5/06/2024	Autoexamen para identificar el Cáncer Oral	34	Odontología	Macarena
25/06/2024	Auto examen para identificar el cáncer oral 2	28	Odontología	Macarena
4/01/2024	Enfermedades periodontales 	32	Odontología	Tecnológica
4/03/2024	Enfermedades gingivales 	16	Odontología	Tecnológica
4/09/2024	Hablemos de bruxismo 	12	Odontología	Tecnológica
5/14/2024	Gingivitis y periodontitis 	31	Odontología	Tecnológica
5/16/2024	Salud en movimiento 	9	Odontología	Tecnológica
5/09/2024	Tips para una vida equilibrada 	11	Odontología	Tecnológica
5/15/2024	Relación de la placa bacteriana con el cáncer de mama 	28	Odontología	Tecnológica
6/01/2024	Feria de servicios bienestar universitario	48	Odontología	Tecnológica
6/05/2024	Higiene del sueño , enfoque odontológico	14	Odontología	Tecnológica
6/07/2024	Autoexamen para identificar el cáncer oral 	20	Odontología	Tecnológica
6/17/2024	Relación de spa con la enfermedad oral 	19	Odontología	Tecnológica
6/20/2024	Bruxismo 	35	Odontología	Tecnológica
4/05/2024	Promoción Y Prevención En Interconsulta Higiene Postural Al Levantamiento De Cargas	25	Fisioterapia	ASAB
31/05/2024	Promoción y prevención ASAB	12	Fisioterapia	ASAB
5/31/2024	Ejercicios fortalecimiento de columna	17	Fisioterapia	ASAB
14/06/2024	Promoción y prevención La importancia del Estiramiento	35	Fisioterapia	ASAB
5/09/2024	hábitos saludables para el ejercicio	16	Fisioterapia	Ingeniería
18/04/2024	Promoción Y Prevención En Interconsulta Higiene Postural Al Levantamiento De Cargas	150	Fisioterapia	Ingeniería
4/05/2024	Pausas activas 	24	Fisioterapia	Macarena
4/13/2024	Promoción y prevención interconsulta 	26	Fisioterapia	Macarena
5/06/2024	Promoción y prevención interconsulta  2	50	Fisioterapia	Macarena
5/10/2024	Mejora la capacidad aeróbica 	22	Fisioterapia	Macarena
5/14/2024	Taller Reeducación Postural	34	Fisioterapia	Macarena
6/11/2024	Promoción y prevención interconsulta 3	77	Fisioterapia	Macarena
4/05/2024	Importancia De La Actividad Física	16	Fisioterapia	Tecnológica
4/08/2024	Importancia De La Actividad Física 2	31	Fisioterapia	Tecnológica
16/05/2024	Dorsalgia	9	Fisioterapia	Tecnológica
6/05/2024	Higiene del sueño (posturas al dormir)	15	Fisioterapia	Tecnológica
6/26/2024	Introducción Prevención de lesiones deportivas - Voleibol	27	Fisioterapia	Tecnológica</t>
  </si>
  <si>
    <t>Falta de celeridad en la respuesta a los requerimientos de Bienestar Universitario por parte de otras dependencias de la Universidad.
Falta de adherencia a los talleres desde la comunidad universitaria (estudiantes)</t>
  </si>
  <si>
    <t xml:space="preserve">
Se realizo acercamiento y atención en todas las sedes a los estudiantes desde los servicios de bienestar los cuales están compuestos las áreas de: Medicina, Enfermería, Odontología, terapia física, Psicología se realizan en total 2216 atenciones en medicina, 965 atenciones en odontología, 1120 atenciones en terapia física, 2350 atenciones de actividades de enfermería. 
Se realizaron talleres de promoción y prevención en espacios coordinados para que la comunidad universitaria sea participe en el proceso de educación y concientización del autocuidado en diferentes ares en busca de una mejor salud en la población.
A continuación, se realizará una relación de las actividades desarrolladas en el Tercer  Trimestre académico en el siguiente orden, fecha nombre de la actividad, total de asistentes, área y sede:
7/04/2024	Prevención Eda 	10	Salud - Medicina	ASAB
7/25/2024	Taller prevención de enfermedades cronicas	10	Salud - Medicina	ASAB
9/04/2024	Taller prevención de embarazos no deseados 	42	Salud - Medicina	ASAB
9/11/2024	Taller prevención de cáncer pulmonar 	33	Salud - Medicina	ASAB
9/30/2024	Taller promoción habitos digestivos	27	Salud - Medicina	ASAB
7/02/2024	Induccion primer semestre	18	Salud - Medicina	Bosa Porvenir
7/04/2024	Prevencion hipertension arterial	22	Salud - Medicina	Bosa Porvenir
7/09/2024	Eda/enfermedad diarreica aguda	19	Salud - Medicina	Bosa Porvenir
8/01/2024	Induccion primer semestre 1	86	Salud - Medicina	Bosa Porvenir
8/02/2024	Induccion primer semestre 2	119	Salud - Medicina	Bosa Porvenir
8/05/2024	Prevencion diabetes y enfermedades metabolicas 	27	Salud - Medicina	Bosa Porvenir
8/08/2024	Prevencion ets	27	Salud - Medicina	Bosa Porvenir
9/02/2024	Cancer de pulmon	31	Salud - Medicina	Bosa Porvenir
9/03/2024	Sobrepeso y obesidad	26	Salud - Medicina	Bosa Porvenir
7/09/2024	Importancia de la actividad fisisca y alimentacion saludable	15	Salud - Medicina	Calle 40 - Ingeniería
7/10/2024	El estrés y la cefalea	24	Salud - Medicina	Calle 40 - Ingeniería
7/31/2024	Previene la parasitosis 	21	Salud - Medicina	Calle 40 - Ingeniería
8/02/2024	P-p intraconsulta 1	27	Salud - Medicina	Calle 40 - Ingeniería
8/13/2024	Promoción y prevención ets	29	Salud - Medicina	Calle 40 - Ingeniería
8/26/2024	P-p intraconsulta 2	49	Salud - Medicina	Calle 40 - Ingeniería
9/02/2024	P-p intraconsulta 3	42	Salud - Medicina	Calle 40 - Ingeniería
9/03/2024	Salud sexual y reproductiva	24	Salud - Medicina	Calle 40 - Ingeniería
9/13/2024	Cáncer pulmonar	18	Salud - Medicina	Calle 40 - Ingeniería
9/13/2024	Uso correcto del preservativo	15	Salud - Medicina	Calle 40 - Ingeniería
7/08/2024	Prevencion de cancer de mama	28	Salud - Medicina	Tecnológica
8/05/2024	Alimentación saludable 1	36	Salud - Medicina	Tecnológica
8/08/2024	Cuidados y prevención en salud 	32	Salud - Medicina	Tecnológica
8/13/2024	Seguridad del paciente 	50	Salud - Medicina	Tecnológica
7/03/2024	Alimentacion saludable	22	Salud - Enfermería	30 aniversario - Matematicas
7/12/2024	Tamizaje de talla y peso 	12	Salud - Enfermería	30 aniversario - Matematicas
7/29/2024	Prevenion de consumo de spa	17	Salud - Enfermería	30 aniversario - Matematicas
8/05/2024	Metodos anticonceptivos 	18	Salud - Enfermería	30 aniversario - Matematicas
8/08/2024	Enfermedades respiratorias 	21	Salud - Enfermería	30 aniversario - Matematicas
8/12/2024	Feria de servicios bienestar	23	Salud - Enfermería	30 aniversario - Matematicas
8/12/2024	Jornada de entrega de preservativos 	33	Salud - Enfermería	30 aniversario - Matematicas
8/13/2024	Feria de servicios en la sede de posgrados 	11	Salud - Enfermería	30 aniversario - Matematicas
8/15/2024	Saloneo de feria de servicios bienestar	177	Salud - Enfermería	30 aniversario - Matematicas
8/19/2024	No te contagies del susto conoce las ets mas comunes 	18	Salud - Enfermería	30 aniversario - Matematicas
8/27/2024	Empirismo y automedicación	23	Salud - Enfermería	30 aniversario - Matematicas
9/05/2024	Prevencion del sobrepeso y sedentarismo	25	Salud - Enfermería	30 aniversario - Matematicas
9/11/2024	Escucha tu mundo cuidado de los oidos 	24	Salud - Enfermería	30 aniversario - Matematicas
9/19/2024	Mitos y realidades de ets 	27	Salud - Enfermería	30 aniversario - Matematicas
9/27/2024	De la mesa a la salud 	13	Salud - Enfermería	30 aniversario - Matematicas
7/09/2024	Alimentacion saludable	35	Salud - Enfermería	Aduanilla de Paiba
8/13/2024	Lactancia  materna	50	Salud - Enfermería	Aduanilla de Paiba
7/03/2024	Enfermedades de transmisión sexual.	9	Salud - Enfermería	ASAB
7/08/2024	Alimentación saludable-plato saludable	9	Salud - Enfermería	ASAB
7/12/2024	Prevención de embarazos no deseados	7	Salud - Enfermería	ASAB
7/17/2024	Lavado de mano	5	Salud - Enfermería	ASAB
7/19/2024	Habitos de vida saludable	6	Salud - Enfermería	ASAB
7/24/2024	Taller Hipertension arterial	8	Salud - Enfermería	ASAB
7/29/2024	Prevencion ets	5	Salud - Enfermería	ASAB
7/30/2024	Planificacion familiar	7	Salud - Enfermería	ASAB
7/31/2024	Servicios de bienestar institucional	8	Salud - Enfermería	ASAB
8/05/2024	Presentacion servicios de bienestar institucional a estudiantes de maestria	21	Salud - Enfermería	ASAB
8/16/2024	Taller alimentacion saludable	14	Salud - Enfermería	ASAB
8/21/2024	Taller correcto lavado de manos	8	Salud - Enfermería	ASAB
8/23/2024	Taller Planificacion familiar	18	Salud - Enfermería	ASAB
8/27/2024	Taller vacunacion,las vacunas salvan vidas	18	Salud - Enfermería	ASAB
9/02/2024	Sobrepeso y sedentarismo	13	Salud - Enfermería	ASAB
9/11/2024	Taller uso correcto de tapabocas	15	Salud - Enfermería	ASAB
9/17/2024	Taller prevención del consumo de sustancias psicoactivas	22	Salud - Enfermería	ASAB
9/25/2024	Taller alimentacion saludable	9	Salud - Enfermería	ASAB
7/02/2024	Induccion primer semestre	18	Salud - Enfermería	Bosa Porvenir
7/02/2024	Indice masa corporal 1	15	Salud - Enfermería	Bosa Porvenir
7/03/2024	Apertura de historias clinicas	12	Salud - Enfermería	Bosa Porvenir
7/03/2024	Alimentacion saludable,	22	Salud - Enfermería	Bosa Porvenir
7/05/2024	Alimentacion saludable en la temporada vacacional	20	Salud - Enfermería	Bosa Porvenir
7/08/2024	Indice de masa corporal 2	11	Salud - Enfermería	Bosa Porvenir
7/11/2024	Empoderate de tus sueños	28	Salud - Enfermería	Bosa Porvenir
7/17/2024	Indice masa corporal	13	Salud - Enfermería	Bosa Porvenir
8/08/2024	Talla y peso i.m.c 	28	Salud - Enfermería	Bosa Porvenir
8/09/2024	Lactancia materna	47	Salud - Enfermería	Bosa Porvenir
8/09/2024	Apertura h.c pyp de lavado de manos e importancia del tapabocas	61	Salud - Enfermería	Bosa Porvenir
8/13/2024	Lactancia administrativos	28	Salud - Enfermería	Bosa Porvenir
8/22/2024	Prevencion gripa del mono	37	Salud - Enfermería	Bosa Porvenir
8/30/2024	Lesiones y heridas	36	Salud - Enfermería	Bosa Porvenir
9/02/2024	Apertura de historia clinica	17	Salud - Enfermería	Bosa Porvenir
9/03/2024	Hipoglicemia, apertura de historia	49	Salud - Enfermería	Bosa Porvenir
9/09/2024	Sobre peso y sedentarismo	31	Salud - Enfermería	Bosa Porvenir
9/26/2024	Autoexamen - seno 	9	Salud - Enfermería	Bosa Porvenir
7/10/2024	Bienestar es salud 	12	Salud - Enfermería	Calle 40 - Ingeniería
7/17/2024	No quiero ser hipertenso	30	Salud - Enfermería	Calle 40 - Ingeniería
7/26/2024	Mi solución es bienestar 	31	Salud - Enfermería	Calle 40 - Ingeniería
7/31/2024	Plato saludable 	20	Salud - Enfermería	Calle 40 - Ingeniería
8/12/2024	Mitos sobre sexualidad 	20	Salud - Enfermería	Calle 40 - Ingeniería
8/15/2024	Lactancia materna 	27	Salud - Enfermería	Calle 40 - Ingeniería
8/29/2024	Si al deporte no a la depresión 	39	Salud - Enfermería	Calle 40 - Ingeniería
9/05/2024	Bienestar lo es todo 	20	Salud - Enfermería	Calle 40 - Ingeniería
9/10/2024	Creciendo con bienestar 	29	Salud - Enfermería	Calle 40 - Ingeniería
9/13/2024	Planifico con un gran equipo 	20	Salud - Enfermería	Calle 40 - Ingeniería
7/05/2024	Habitos saludables	15	Salud - Enfermería	Calle 63 Ingeniería
7/23/2024	Importancia de lavado de manos	15	Salud - Enfermería	Calle 63 Ingeniería
7/31/2024	Plato saludable	20	Salud - Enfermería	Calle 63 Ingeniería
8/09/2024	Divulgación servicios de bienestar institucional	30	Salud - Enfermería	Calle 63 Ingeniería
8/12/2024	Difundir los servicios que presta bienestar universitario	28	Salud - Enfermería	Calle 63 Ingeniería
8/23/2024	Divulgación de los servicios de bienestar	24	Salud - Enfermería	Calle 63 Ingeniería
8/27/2024	Entrega de preservativos	21	Salud - Enfermería	Calle 63 Ingeniería
9/09/2024	Hablemos de hipoglucemia y sus sintomas	24	Salud - Enfermería	Calle 63 Ingeniería
9/14/2024	Lactancia materna	13	Salud - Enfermería	Calle 63 Ingeniería
9/17/2024	Enfermedades cardiovasculares/hipertension un enemigo silencioso	31	Salud - Enfermería	Calle 63 Ingeniería
9/19/2024	Prevención de its-entrega de preservativos	17	Salud - Enfermería	Calle 63 Ingeniería
9/24/2024	Planificación familiar-métodos de barrera	27	Salud - Enfermería	Calle 63 Ingeniería
7/11/2024	Toma de tension 	18	Salud - Enfermería	Macarena
8/09/2024	Riesgo cardiovascular	32	Salud - Enfermería	Macarena
7/05/2024	Relación del spa con el desarrollod e la enfermedad oral	9	Salud - Odontología	ASAB
7/24/2024	Porque debo cepillarme los dientes	9	Salud - Odontología	ASAB
7/17/2024	Como evitar la caries dental	8	Salud - Odontología	ASAB
8/01/2024	Induccion estudianres higiene oral	50	Salud - Odontología	ASAB
8/09/2024	Taller una buena alimentación para fortalecer la salud oral	6	Salud - Odontología	ASAB
8/23/2024	Mitos comunes sobre la salud oral	19	Salud - Odontología	ASAB
9/06/2024	Como afectan las enfermedades bucales al corazon	11	Salud - Odontología	ASAB
9/13/2024	Taller consejos para una buena salud bucal	16	Salud - Odontología	ASAB
9/26/2024	Como el bruxismo afecta el sueño	15	Salud - Odontología	ASAB
7/03/2024	Enfermedad oral -spa y vapeadores 	16	Salud - Odontología	Bosa Porvenir
8/01/2024	Induccion primer semestre comunicacion social y archivistica	86	Salud - Odontología	Bosa Porvenir
8/13/2024	Nutricion y salud oral	28	Salud - Odontología	Bosa Porvenir
8/14/2024	La alimentacion el mejor aliado para la sonrisa	28	Salud - Odontología	Bosa Porvenir
9/09/2024	Tu boca tu corazón 	25	Salud - Odontología	Bosa Porvenir
9/12/2024	Socializacion de servicios	29	Salud - Odontología	Bosa Porvenir
9/26/2024	Taller apoyo alimentario"bruxismo"	9	Salud - Odontología	Bosa Porvenir
7/05/2024	Relación del spa con el desarrollo de enfermedad oral	31	Salud - Odontología	Macarena
7/30/2024	Induccion estudiantes 1 semestre 30 julio	258	Salud - Odontología	Macarena
7/31/2024	Induccion estudiantes 1 semestre 31 julio	31	Salud - Odontología	Macarena
8/01/2024	Educacion en la alimentacion para favorecer la salud de los tejidos orales	17	Salud - Odontología	Macarena
8/12/2024	Pyp consultorio agosto	19	Salud - Odontología	Macarena
9/11/2024	Enfermedades bucales y el corazón	25	Salud - Odontología	Macarena
9/12/2024	Pyp consultorio septiembre	22	Salud - Odontología	Macarena
7/04/2024	Relación entre la higiene oral y la salud en general 	14	Salud - Odontología	Tecnológica
7/09/2024	Técnicas adecuadas de cepillado y uso de seda 	24	Salud - Odontología	Tecnológica
7/26/2024	Hábitos de higiene oral 	27	Salud - Odontología	Tecnológica
7/27/2024	Hablando de Halitosis 	22	Salud - Odontología	Tecnológica
8/05/2024	Educación en la alimentación para favorecer la salud oral 	10	Salud - Odontología	Tecnológica
8/16/2024	Enfermedades bucales y corazón 	20	Salud - Odontología	Tecnológica
8/24/2024	Mitos y verdades en odontología 	36	Salud - Odontología	Tecnológica
9/03/2024	Malposición dental y relación con la postura 	22	Salud - Odontología	Tecnológica
9/11/2024	Molares Retenidos 	20	Salud - Odontología	Tecnológica
9/24/2024	Consumo de alcohol y cavidad bucal 	24	Salud - Odontología	Tecnológica
9/26/2024	Odontología Holística 	10	Salud - Odontología	Tecnológica
De igual manera, Se realizan auditorias internas del cumplimiento de los estándares de habilitación como es infraestructura (mantenimiento correctivos y preventivos). Se evalúa al personal de salud de Bienestar sobre cumplimento de procesos de  Bioseguridad. Se proyectan Cartas dirigidas al área de infraestructura  informando las falencias encontradas en  las facultades de Ciencias y Educación, Medio Ambiente,  Ingenieria , Asab, Candelaria y Aduanilla de Paiba, en estas cartas se informa las correcciones que requiere  implementarse de manera prioritaria para evitar sanciones por parte de la secretaria distrital de salud. Se formula plan de mejoramiento  para cada uno de los hallazgos internos realizados. Se realiza capacitación al personal de salud  sobre estándares de habilitación y bioseguridad. Se realiza una renovación de los servicios de habilitación por 1 año más.</t>
  </si>
  <si>
    <t>Falta de celeridad en la respuesta a los requerimientos de Bienestar Universitario por parte de otras dependencias de la Universidad.
Falta de adherencia a los talleres desde la comunidad universitaria (estudiantes)
*No se cargan los soportes debido a error persistente en el SISGPLAN</t>
  </si>
  <si>
    <t>Porcentaje de uso del servicio de Odontología</t>
  </si>
  <si>
    <t>(Número de consultas (atenciones) realizadas en el servicio de Odontología / número de consultas oferta disponible para el servicio de Odontología) * 100</t>
  </si>
  <si>
    <t>Porcentaje de uso del servicio de Fisioterapia.</t>
  </si>
  <si>
    <t>(Número de consultas (atenciones) realizadas en el servicio de Fisioterapia / número de consultas oferta disponible para el servicio de Fisioterapia) * 100</t>
  </si>
  <si>
    <t>Establecer,  ejecutar y hacer seguimiento los planes y programas de ley en materia de talento humano, bienestar social y laboral.</t>
  </si>
  <si>
    <t>Apoyar y hacer seguimiento a los planes y programas en materia de talento humano social y laboral.</t>
  </si>
  <si>
    <t>Talleres realizados</t>
  </si>
  <si>
    <t>∑ talleres realizados a funcionarios, docentes y contratistas</t>
  </si>
  <si>
    <t>Se realiza actividad de conmemoración del día de la mujer en las diferentes sedes, se tuvo como escenario central el Conversatorio 'mujeres en la educación superior- lugares políticos y reivindicativos' en la sede Aduanilla de Paiba, se realizó entrega de una muestra simbólica del día de la mujer a funcionarias y docentes. De igual manera, no se ha realizado aun actividades enfocadas en generar hábitos dirigidas a personal de docentes, funcionarios y contratistas.</t>
  </si>
  <si>
    <t>Se realizó acercamiento a personal administrativo desde el servicio de Psicología  en espacios coordinados desde el profesional del área para brindar e actividades de promoción y prevención a la comunidad universitaria, con el fin de realizar talleres  enfocados a generar hábitos saludables.
Se brinda servicio todos los días en las sedes autorizadas bajo procesos de calidad en las jornadas de actividades académicas.
A continuación, se realizará una relación de las actividades desarrolladas en el segundo trimestre en el siguiente orden, fecha nombre de la actividad, total de asistentes, área o áreas y sede:
5/10/2024	Autoestima para docentes 	1	SALUD MENTAL
6/28/2024	Manejo del estrés en el trabajo	15	ASAB
5/08/2024	Presión Arterial	17	Medicina	INGENIERIA
Con un total de 16 asistentes en este segundo trimestre con un total de 3 talleres desarrollados.
El 17 de mayo se celebró el Día del Docente en Compensar, una jornada dedicada a enaltecer la labor invaluable de los maestros. Este evento se diseñó para reconocer el esfuerzo y la dedicación de los docentes en su misión de educar y formar a las futuras generaciones. Durante la celebración, se llevaron a cabo diversas actividades que resaltaron la importancia de la educación y el impacto positivo que los docentes tienen en la sociedad.
La jornada contó con la presencia de 550 docentes, quienes participaron activamente en las actividades programadas. A lo largo del evento, se ofrecieron conferencias, talleres y actividades recreativas, todas orientadas a resaltar y agradecer el compromiso y la pasión de los maestros. Esta celebración fue una muestra del aprecio y respeto hacia la profesión docente, reafirmando su papel crucial en el desarrollo y bienestar de la comunidad.</t>
  </si>
  <si>
    <t>Personal administrativo y docentes no adherentes a las actividades.</t>
  </si>
  <si>
    <t>Este trimestre se desarrollaron los siguientes talleres dirigidos a docentes y funcionarios: 
27/08/2024 Taller atención en crisis y primeros auxilios psicológicos docentes y administrativos, se realizó virtual y no se tomó listado a tiempo, se logró tomar la evaluación de algunos asistentes al final dando en el listado 23 asistentes.
El pasado 20 de agosto se llevó a cabo un emotivo reconocimiento a los servidores públicos de la Universidad Distrital que han dedicado más de 20 años de su vida a la labor administrativa. Este homenaje destacó el compromiso, la entrega y la perseverancia de quienes han contribuido al crecimiento y fortalecimiento de nuestra institución a lo largo de estas dos décadas.
La ceremonia fue un espacio para agradecerles por su valioso trabajo y rendir homenaje a su trayectoria, que ha sido fundamental para el desarrollo de la comunidad universitaria. Cada uno de ellos representa el espíritu de servicio y la dedicación que hacen de la Universidad Distrital un lugar de excelencia y compromiso con la educación pública.</t>
  </si>
  <si>
    <t>*No se cargan los soportes por error persistente en el SISGPLAN</t>
  </si>
  <si>
    <t>Lineamiento de acción 4.1</t>
  </si>
  <si>
    <t xml:space="preserve">Actividades de reconocimiento ejecutadas </t>
  </si>
  <si>
    <t>(Número de actividades realizadas enfocadas al reconocimiento de los diferentes estamentos  / Número de actividades  programadas)*100</t>
  </si>
  <si>
    <t>Promover la salud mental  a través de un espacio integral de atención, orientación y apoyo personal e interpersonal. Con enfoque en la promoción de la salud por medio de prácticas de autocuidado, estilos de vida saludables y prevención de la enfermedad mental para mejorar la calidad de vida de la Comunidad Universitaria.</t>
  </si>
  <si>
    <t>Porcentaje de uso del servicio de Psicología.</t>
  </si>
  <si>
    <t>(Número de consultas (atenciones) realizadas en el servicio de Psicología / número de consultas oferta disponible para el servicio de Psicología) * 100</t>
  </si>
  <si>
    <t xml:space="preserve"> Se realizó acercamiento a los estudiantes desde el servicio de Psicología o interdisciplinariamente en espacios coordinados desde el profesional del ares para brindar información sobre los servicios de salud desde actividades de promoción y prevención a la comunidad universitaria. 
Se brinda servicio todos los días en las sedes autorizadas bajo procesos de calidad en las jornadas de actividades académicas. Se realizaron atenciones por parte del equipo de psicología en consultorio, se reportan en total para el trimestre 669 atenciones a un total de 545 pacientes pertenecientes a la comunidad universitaria.
A continuación, se realizará una relación de las actividades desarrolladas en el primer trimestre en el siguiente orden, fecha nombre de la actividad, total de asistentes, área o áreas y sede:
4/03/2024 Sensibilización en salud mental 26 Psicología -salud mental Tecnológica
5/03/2024 Sensibilización en salud mental 54 Psicología -salud mental Tecnológica
6/03/2024 Sensibilización en salud mental 24 Psicología -salud mental Tecnológica
7/03/2024 Sensibilización en salud mental 13 Psicología -salud mental Tecnológica
14/03/2024 Sensibilización en salud mental 42 Psicología -salud mental Tecnológica
21/03/2024 Relajación  1 Psicología -salud mental Tecnológica
18/03/2024 Elección de pareja 7 Psicología -salud mental Tecnológica
13/03/2024 Manejo del estrés 26	Psicología -salud mental Tecnológica
15/03/2024 Cuidando mi salud mental	23 Psicología -salud mental Tecnológica
13/03/2024 salud mental	18 Psicología -salud mental Tecnológica
14/03/2024 salud mental	42 Psicología -salud mental Tecnológica
11/03/2021 salud mental	58 Psicología -salud mental Tecnológica
Con un total de 334 asistentes en este primer trimestre con un total de 12 talleres desarrollados.</t>
  </si>
  <si>
    <t>Falta de adherencia de los estudiantes para participar en los talleres</t>
  </si>
  <si>
    <t xml:space="preserve">Se realizó acercamiento a los estudiantes desde el servicio de Psicología o interdisciplinariamente en espacios coordinados desde el profesional del área para brindar información sobre los servicios de salud desde actividades de promoción y prevención a la comunidad universitaria. 
Se brinda servicio todos los días en las sedes autorizadas bajo procesos de calidad en las jornadas de actividades académicas. Se realizaron atenciones por parte del equipo de psicologia en consultorio, se reportan en total para el trimestre 1121 atenciones a un total de 723 pacientes pertenecientes a la comunidad universitaria.
A continuación, se realizará una relación de las actividades desarrolladas en el segundo trimestre en el siguiente orden, fecha nombre de la actividad, total de asistentes, área o áreas y sede:
4/01/2024	Estrategias psicológicas para clases neuro diversidad	9	30 aniversario - Matemáticas
4/12/2024	Taller Manejo de ansiedad	14	30 aniversario - Matemáticas
4/05/2024	Promoción y Prevención Consumo SPA	44	30 aniversario - Matemáticas
4/19/2024	Taller de Prevención y Promoción	24	30 aniversario - Matemáticas
5/14/2024	Feria de Servicios	31	30 aniversario - Matemáticas
5/03/2024	Higiene del Sueño	6	30 aniversario - Matemáticas
5/31/2024	Taller de Sexualidad	9	30 aniversario - Matemáticas
5/28/2024	Taller de promoción y prevención consumo SPA	33	30 aniversario - Matemáticas
6/23/2024	Taller Manejo de Ansiedad 2	29	30 aniversario - Matemáticas
5/28/2024	Taller de promoción y prevención de consumo de sustancias psicoactivas	33	30 aniversario - Matemáticas
6/07/2024	Taller apoyo alimentario prevención de consumo de sustancias psicoactivas	7	30 aniversario - Matemáticas
4/04/2024	Estrategias para la calma	34	ASAB
4/22/2024	Hábitos de amor propio I	12	ASAB
5/06/2024	Hábitos de amor propio II - Higiene del sueño y hábitos alimentarios saludables	14	ASAB
5/02/2024	Aprende a vivir sin miedo	25	ASAB
5/27/2024	Hábitos de amor propio III	10	ASAB
5/22/2024	Administra tu tiempo	17	ASAB
5/24/2024	¿Cómo sobrevivir al cierre de semestre?	14	ASAB
6/07/2024	Primeros auxilios psicológicos - taller de recuperación servicio social	3	ASAB
6/11/2024	Estableciendo limites conmigo mismo	13	ASAB
6/20/2024	Cómo hablar cuando mi familia no escucha?	14	ASAB
6/19/2024	Hábitos saludables 	5	ASAB
6/28/2024	Manejo del estrés en el trabajo	15	ASAB
4/08/2024	Conozco mi Mente	50	BOSA PORVENIR
4/02/2024	Las Emociones	43	BOSA PORVENIR
4/04/2024	Regulación Emocional	27	BOSA PORVENIR
4/12/2024	¿Cómo escojo a mi pareja?	53	BOSA PORVENIR
4/25/2024	Conocimiento de SPA	38	BOSA PORVENIR
4/19/2024	Conocimiento de SPA 2	40	BOSA PORVENIR
4/18/2024	Conociendo mi cerebro	39	BOSA PORVENIR
5/09/2024	Conociendo mi Cerebro 2	40	BOSA PORVENIR
5/10/2024	Habitos Habitos Saludables E impacto en mi proyecto educativo	29	BOSA PORVENIR
5/10/2024	Habitos Saludables E impacto en mi proyecto educativo (2-4 pm)	20	BOSA PORVENIR
5/29/2024	Prevención de la deserción	53	BOSA PORVENIR
6/01/2024	Salud Mental Ansiedad y Depresión	27	BOSA PORVENIR
6/01/2024	Ansiedad y Depresión Salud Mental	50	BOSA PORVENIR
5/15/2024	Enfermedades de Transmisión Sexual y Pareja	50	BOSA PORVENIR
5/30/2024	Taller Frente al Manejo de Ansiedad y Estrés	14	BOSA PORVENIR
4/03/2024	Sensibilizacion En Salud Mental y Consumo De Sustancias Psicoactivas	20	TECNOLOGICA
4/24/2024	Taller de Piscología (emociones)	47	TECNOLOGICA
5/08/2024	Taller de psicologia Inteligencia Emocional 	51	TECNOLOGICA
5/22/2024	Taller primero auxilios psicologicos 	46	TECNOLOGICA
6/04/2024	Promocion Y prevencion En salud Mental	26	TECNOLOGICA
5/31/2024	Promocion Y prevencion En salud Mental 2	12	TECNOLOGICA
5/20/2024	taller de habitos saluidables en salud mental	23	TECNOLOGICA
4/11/2024	Taller de Ansiedad y gestión de emociones.	14	VIVERO
4/11/2024	Taller de Ansiedad y gestión de emociones 2.	11	VIVERO
4/12/2024	Habilidades sociales 	24	VIVERO
4/16/2024	Ansiedad 	12	VIVERO
4/16/2024	Ansiedad 2	21	VIVERO
5/03/2024	Habilidades sociales 2	25	VIVERO
5/10/2024	Habilidades sociales 3	24	VIVERO
4/30/2024	Conversando con la ud	43	VIVERO
5/07/2024	Autocuidado	14	VIVERO
5/02/2024	Domina el arte de la comunicación asertiva.	12	VIVERO
5/27/2024	Proyecto de vida	15	VIVERO
6/11/2024	En mi vida hay conflictos...	18	VIVERO
5/30/2024	Match recreativo	11	VIVERO
6/11/2024	Autocuidado 2	12	VIVERO
4/02/2024	Regulación de ansiedad como factor de prevención de la deserción	66	SALUD MENTAL
4/03/2024	Prevención de la deserción 	68	SALUD MENTAL
4/09/2024	Gestión emocional	15	SALUD MENTAL
4/11/2024	Prevención del tabaquismo 	36	SALUD MENTAL
4/12/2024	Reducción del daño de consumo	12	SALUD MENTAL
4/12/2024	Encuentro líderes colectivos 	6	SALUD MENTAL
4/22/2024	Vinculación de pareja 	2	SALUD MENTAL
4/24/2024	Resolución de conflictos	20	SALUD MENTAL
4/25/2024	Autoestima	24	SALUD MENTAL
4/24/2024	Salud mental y reducción del consumo	9	SALUD MENTAL
4/18/2024	Salud mental y reducción del consumo de SPA	106	SALUD MENTAL
4/29/2024	Taller salud mental, reducción de consumo de SPA	52	SALUD MENTAL
5/06/2024	Reducción del consumo Taller apoyo alimentario	47	SALUD MENTAL
5/08/2024	Salud mental y reducción del consumo de SPA 2	49	SALUD MENTAL
5/10/2024	Autoestima 1	13	SALUD MENTAL
5/10/2024	Autoestima 2	16	SALUD MENTAL
5/10/2024	Autoestima 3	26	SALUD MENTAL
5/07/2024	Reunión subdirección Adultez	5	SALUD MENTAL
5/10/2024	Autoestima para docentes 	1	SALUD MENTAL
5/15/2024	Reducción del consumo de SPA	45	SALUD MENTAL
5/16/2024	Autoestima 4	81	SALUD MENTAL
5/16/2024	Prevención del Suicidio 	20	SALUD MENTAL
5/22/2024	Taller apoyo alimentario 	43	SALUD MENTAL
5/22/2024	Reducción del consumo, intervención en campo 1	22	SALUD MENTAL
5/22/2024	Reducción del consumo intervención en campo  2	26	SALUD MENTAL
5/22/2024	Reducción del consumo intervención en campo 3	23	SALUD MENTAL
5/22/2024	Reducción de tabaco intervención en campo 4	23	SALUD MENTAL
5/22/2024	Reducción del tabaco intervención en campo 5	12	SALUD MENTAL
5/27/2024	Reducción del consumo  1	48	SALUD MENTAL
5/27/2024	Reducción del consumo 2	16	SALUD MENTAL
5/27/2024	Reducción del consumo  3	13	SALUD MENTAL
5/27/2024	Reducción del consumo  4	21	SALUD MENTAL
5/27/2024	Reducción del consumo 5	21	SALUD MENTAL
5/30/2024	Autoestima 5	4	SALUD MENTAL
6/24/2024	Mi proyecto educativo, con toda hasta el final (P dela deserción y proyecto de vida)	61	SALUD MENTAL
6/26/2024	Taller Jóvenes a la U Mi proyecto de vida	16	SALUD MENTAL
Teniendo en cuenta que en este objetivo se reporta el total de actividades de promoción y prevención realizadas por el área de salud se realiza el resumen general: Salud mental 2537 asistentes en este segundo trimestre con un total de 95 talleres desarrollados, medicina total talleres 35 total asistentes 819, enfermería Total talleres 34 total asistentes 597, odontología total talleres 19 total asistentes 749, fisioterapia total talleres 17 total de asistentes 586 Talleres dirigidos a docentes Asistentes 16 para un total de participantes de 5304 para el trimestre. </t>
  </si>
  <si>
    <t>Falta de adherencia de los estudiantes para participar en los talleres y apropiación de los profesionales para realizar actividades.</t>
  </si>
  <si>
    <t xml:space="preserve">Para el presente trimestre, se realizó acercamiento a los estudiantes desde el servicio de Psicología o interdisciplinariamente en espacios coordinados desde el profesional del área para brindar información sobre los servicios de salud desde actividades de promoción y prevención a la comunidad universitaria. 
Se brinda servicio todos los días en las sedes autorizadas bajo procesos de calidad en las jornadas de actividades académicas. Se realizaron atenciones por parte del equipo de psicología en consultorio, se reportan en total para el trimestre 1080 atenciones a un total de 562 estudiantes y 4 funcionarios.
A continuación, se realizará una relación de las actividades desarrolladas en el tercer trimestre en el siguiente orden, fecha nombre de la actividad, total de asistentes, área o áreas y sede:
7/05/2024	Taller Manejo de la Ansiedad 	23	30 aniversario - Matemáticas
7/12/2024	Taller P y P de Consumo de SPA	31	30 aniversario - Matemáticas
7/25/2024	Taller de manejo emocional	7	30 aniversario - Matemáticas
7/30/2024	Taller Proyecto de Vida	22	30 aniversario - Matemáticas
7/31/2024	Taller de P Y P Inducción	47	30 aniversario - Matemáticas
8/12/2024	Taller Comunicación Asertiva 1	47	30 aniversario - Matemáticas
9/03/2024	Taller P y P 1	33	30 aniversario - Matemáticas
9/05/2024	Taller hábitos de Estudio	16	30 aniversario - Matemáticas
9/11/2024	Taller de P y P 2	29	30 aniversario - Matemáticas
9/13/2024	Taller comunicación Asertiva 2	26	30 aniversario - Matemáticas
7/08/2024	Construyendo puentes familiares	16	ASAB
7/19/2024	Administrando el tiempo libre	9	ASAB
8/01/2024	Inducción padres de familia primer semestre	41	ASAB
8/13/2024	Equilibrio emocional	13	ASAB
9/13/2024	Recuperando la alegría	16	ASAB
8/27/2024	Primeros auxilios psicológicos - estudiantes	11	ASAB
9/19/2024	Cómo manejarme en una crisis?	6	ASAB
7/10/2024	Taller de Ansiedad	42	Bosa Porvenir
7/10/2024	Taller depresión	50	Bosa Porvenir
7/12/2024	Orientación Académica	19	Bosa Porvenir
7/02/2024	Proyecto de vida	35	Bosa Porvenir
7/02/2024	Regulación emocional 1	18	Bosa Porvenir
7/04/2024	Consumo  SPA1	39	Bosa Porvenir
8/13/2024	Depresión y Ansiedad 1	29	Bosa Porvenir
7/23/2024	Adiciones SPA	47	Bosa Porvenir
8/02/2024	Inducción Primer Semestre	119	Bosa Porvenir
8/14/2024	Depresión  y Ansiedad 2	26	Bosa Porvenir
8/28/2024	Ansiedad y depresión desde el mundo digital	15	Bosa Porvenir
8/27/2024	Depresión  y Ansiedad 3	18	Bosa Porvenir
8/22/2024	Consumo SPA 2	35	Bosa Porvenir
9/03/2024	Comunicación Asertiva	28	Bosa Porvenir
8/31/2024	Técnicas de Estudio 1	25	Bosa Porvenir
9/13/2024	Regulación Emocional 2	27	Bosa Porvenir
9/13/2024	Taller Sustancias SPA	42	Bosa Porvenir
9/11/2024	Técnicas de Estudio 2	16	Bosa Porvenir
9/26/2024	Taller Ansiedad y Depresión	50	Bosa Porvenir
9/23/2024	Taller  SPA	50	Bosa Porvenir
9/25/2024	Técnicas de estudio 3	24	Bosa Porvenir
7/04/2024	promoción y prevención en salud mental 1	20	Tecnológica
8/08/2024	promoción y prevención en salud mental 2	19	Tecnológica
8/14/2024	taller mecanismos de afrontamiento 	27	Tecnológica
8/05/2024	Hábitos Saludables en Salud Mental 	23	Tecnológica
8/27/2024	Mecanismos de Afrontamiento Emocional 	20	Tecnológica
9/11/2024	psicoeducación en manejo de ansiedad	24	Tecnológica
9/23/2024	proyecto de vida y sentido de vida	19	Tecnológica
7/03/2024	Mis emociones mi mejor aliado 1	47	Tecnológica Salud Mental
7/03/2024	Mis emociones mi mejor aliado 2	30	Tecnológica Salud Mental
7/08/2024	La fortaleza está dentro de mi Taller de autoestima	31	Tecnológica Salud Mental
7/16/2024	La fortaleza está dentro de mi, taller manejo de la frustración 	9	Tecnológica Salud Mental
7/17/2024	Enfrentando la derrota, éxito y fracaso	19	Tecnológica Salud Mental
7/18/2024	Enfrentando la derrota, taller manejo de la frustración	19	Tecnológica Salud Mental
7/26/2024	Cómo manejar el proyecto de mi hijo, estrategias de acompañamiento y orientación a proyecto educativo de los nuevos estudiantes	180	Tecnológica Salud Mental
8/23/2024	Taller de padres prevención del suicidio 	37	Tecnológica Salud Mental
9/06/2024	Auto estima, los cuatro pilares	27	Tecnológica Salud Mental
9/06/2024	Taller autoestima los cuatro pilares 	40	Tecnológica Salud Mental
8/16/2024	Sensibilización riesgos de salud mental	79	Tecnológica Salud Mental
8/29/2024	Taller prevención del consumo 	40	Tecnológica Salud Mental
9/24/2024	Manejo de la frustración	18	Tecnológica Salud Mental
9/18/2024	Prevención del Suicidio 	32	Tecnológica Salud Mental
9/18/2024	Taller prevención del suicidio 1	29	Tecnológica Salud Mental
9/19/2024	Taller prevención del suicidio 2	33	Tecnológica Salud Mental
9/19/2024	Prevención del Suicidio 1	35	Tecnológica Salud Mental
9/24/2024	Prevención del suicidio 2	50	Tecnológica Salud Mental
9/24/2024	Prevención del suicidio 3	45	Tecnológica Salud Mental
7/03/2024	Tips de salud mental	17	Vivero
7/10/2024	Comunicación asertiva 1	27	Vivero
7/11/2024	Comunicación asertiva 2	10	Vivero
8/02/2024	Feria de servicios	123	Vivero
8/13/2024	Dosis de felicidad	34	Vivero
8/14/2024	Divulgación del servicio de psicología	18	Vivero
9/11/2024	Buzón de mensajes - prevención del suicidio	16	Vivero
9/12/2024	Prevención en torno al suicidio	23	Vivero
9/12/2024	Prevención del suicidio	12	Vivero
9/13/2024	Prevención al suicidio 	33	Vivero
9/13/2024	Prevención suicidio 	26	Vivero
Teniendo en cuenta que en este objetivo se reporta el total de actividades de promoción y prevención realizadas por el área de salud se realiza el resumen para el trimestre 5160 participantes en actividades pyp de salud +1821 participantes en actividades pyp de salud mental.
</t>
  </si>
  <si>
    <t>Falta de adherencia de los estudiantes para participar en los talleres y apropiación de los profesionales para realizar actividades. 
*No se anexan soportes debido a un error reiterativo del SISGPLAN</t>
  </si>
  <si>
    <t>Miembros de la comunidad universitaria participantes de actividades de promoción y prevención en salud de manera directa e indirecta.</t>
  </si>
  <si>
    <t>(Número de asistentes directos  + número de asistentes indirectos en actividades de promoción y prevención en salud / número estimado de miembros de la comunidad universitaria) *100</t>
  </si>
  <si>
    <t>Fortalecer la cultura y ética ambiental de la comunidad universitaria, por medio de actividades de educación ambiental, estableciendo escenarios de participación y diálogo sobre el uso racional de los recursos naturales e influenciando la responsabilidad ambiental.</t>
  </si>
  <si>
    <t xml:space="preserve">Recorridos ecológicos desarrollados </t>
  </si>
  <si>
    <t>Número de recorridos ecológicos  realizados</t>
  </si>
  <si>
    <t>Se realizó la formulación y programación de actividades de educación ambiental dirigidas a la comunidad universitaria para el semestre 2024-1
-	Talleres teórico prácticos de agricultura urbana, manejo silvicultural y jardinería.
-	Talleres teóricos de polinizadores, reciclaje, cambio climático y conservación de ecosistemas.
-	Sesiones de apoyo a huertas universitarias.
Se realizaron 2 reuniones con el Jardín Botánico de Bogotá para programación de caminatas ecológicas para el mes de abril.
- Caminata ecológica sendero Vicacha – 13 de abril.
- Caminata ecológica sendero Thomas Van Der Hammen – 20 de abril.
Se realizaron reuniones y alianzas realizadas para la realización de proyectos en conjunto con apoyo interno y externo.
-	Alianza con Jardín Botánico de Bogotá, Secretaría de Ambiente, semillero de investigación HISHA y Semillero de investigación Guaia Xique.
- Se realiza vinculación inicial con 11 IES con el fin de iniciar procesos de acompañamiento mancomunado enfocados en movilidad sostenible.</t>
  </si>
  <si>
    <t>Es pertinente para fortalecer las actividades ambientales contar con insumos para apoyar las iniciativas de huertas universitarias
Cierre temporal de senderos ecológicos por prevención de incendios forestales.</t>
  </si>
  <si>
    <t xml:space="preserve">Con el fin de realizar actividades para fortalecer la cultura ambiental de la comunidad universitaria y actividades de servicio social dirigida a estudiantes beneficiarios del programa de apoyo alimentario de Bienestar Universitario se desarrollaron en total para el trimestre 109 actividades:
- 37 talleres teóricos de polinizadores, cambio climático, suelos, estructura ecológica principal, restauración ecológica, arte-reciclaje, biodiversidad, tecnológicas apropiadas, cuidado del agua y posconsumo y reciclaje.
 - 59 actividades teórico-prácticas para impulsar la agricultura urbana y en apoyo a las huertas universitarias de la Macarena, Vivero y Tecnológica, con fines de educación ambiental.
 - 4 actividades de embellecimiento y mantenimiento de jardines polinizadores de la Facultad Tecnológica.
 - 4 jornadas de RECICLATON UD en el que se recolectaron elementos de reciclaje y se desarrollaron juegos ambientales.
En el desarrollo del propósito de ampliar las dinámicas de educación ambiental se realiza el programa Caminatas ecológicas UD, se realizaron en total 5 caminatas, desarrolladas de la siguiente manera:
- Caminata sendero ecológico San Francisco Vicacha, sábado 13 de abril - 50 inscritos -48 asistentes.
- Caminata sendero ecológico San Francisco Vicacha “Semana ambiental”, martes 4 de junio – 17 inscritos -17 asistentes.
- Caminata sendero La Vieja Ruta: Paramo Piedra ballena, miércoles 19 de junio - 87 inscritos -27 asistentes.
- Caminata reserva forestal Thomas Van Der Hammen - sábado 22 de junio - 97 inscritos -22 asistentes.
- Caminata, Parque distrital de Montaña “Aula ambiental Entre nubes” – sábado 29 de junio - 60 inscritos -17 asistentes.
Total: 311 inscritos – 131 asistentes.
Es importante reconocer que las caminatas tienen cupos limitados por capacidad de carga de los ecosistemas y normatividad distrital por lo cual se hace un filtro a los inscritos.
Se realizaron reuniones y alianzas realizadas para la realización de proyectos en conjunto con apoyo interno y externo.
- Alianzas externas con Jardín Botánico de Bogotá.
- Alianzas internas con el subsistema de Gestión Ambiental, semillero de investigación HISHA y Semillero de investigación Guaia Xique.
-	Realización de 30 talleres de movilidad sostenible enfocados en la promoción del uso del transporte público, la bicicleta y la caminata.
-	Radicación ante secretaria de Movilidad del Plan Integral de Movilidad Sostenible de la Universidad Distrital.
-	Generación de encuesta diagnostico con mas de 400 estudiantes de las sedes de la Universidad con el fin de generar propuestas de actividades para el próximo semestre.
-	Creación y radicación del video de Transporte Publico ante secretaria de Movilidad para los reconocimientos de la red Muévete Mejor.
En total se logran realizar 4.248 atenciones a un total de 2.064 estudiantes participantes en las actividades. </t>
  </si>
  <si>
    <t>No se presentaron dificultades para este periodo.</t>
  </si>
  <si>
    <t>Con el propósito de promover la cultura ambiental en la comunidad universitaria y llevar a cabo actividades de servicio social dirigidas a los estudiantes beneficiarios del Programa de Apoyo Alimentario de Bienestar Universitario, se desarrollaron las siguientes iniciativas:
- 5 talleres teóricos de educación ambiental, donde se abordaron temas como biodiversidad, cambio climático, suelos, estructura ecológica principal, restauración ecológica, tecnologías apropiadas, cuidado del agua, posconsumo y reciclaje.
- 17 actividades teórico-prácticas, enfocadas en fomentar la agricultura urbana y la jardinería sostenible, además de brindar apoyo a las huertas universitarias de la Macarena, Vivero, Bosa y Tecnológica. Estas actividades tuvieron como fin la educación ambiental y la creación de alianzas con estudiantes interesados en fortalecer estos espacios de cultivo.
En el marco de las actividades de educación ambiental se realiza el programa de Caminatas ecológicas UD desarrolladas de la siguiente manera para el tercer trimestre:
- Caminata sendero Quebrada La Vieja, Jueves 11 de julio - 94 inscritos -23 asistentes.
- Caminata Reserva Distrital de humedal “El Tunjo”, Jueves 11 de julio – 40 inscritos -16 asistentes.
- Caminata sendero Reserva forestal La Serranía, sábado 13 de julio - 106 inscritos -27 asistentes.
- Caminata sendero Reserva forestal La Serranía, sábado 10 de agosto - 71 inscritos -35 asistentes.
- Caminata Aula ambiental Soratama - sábado 24 de agosto- 61 inscritos -20 asistentes.
- Caminata, Reserva forestal La aguadora – Jueves 29 de agosto - 81 inscritos -16 asistentes.
- Caminata Sendero La vieja ruta: Bosque– Martes 10 de septiembre 31 inscritos -30 asistentes.
- Caminata Sendero rural Usme- Pasquilla – Sábado 21 de septiembre 62 inscritos -36 asistentes.
- Caminata Reser. Humedal “Córdoba” – Domingo 22 de septiembre 56 inscritos -14 asistentes.
- Caminata Aula ambiental Soratama - sábado 28 de septiembre - 37 inscritos -14 asistentes.
Total: 639 inscritos – 231 asistentes.
Es importante reconocer que las caminatas tienen cupos limitados por capacidad de carga de los ecosistemas y normatividad distrital por lo cual se hace un filtro a los inscritos.
Se realizaron reuniones y alianzas realizadas para la realización de proyectos en conjunto con apoyo interno y externo.
- Alianzas externas con Jardín Botánico de Bogotá, la Secretaría Distrital de Ambiente, aula ambiental Wayra del Sur y acueducto de Bogotá.
- Alianzas internas con el subsistema de Gestión Ambiental, semillero de investigación HISHA y Semillero de investigación Guaia Xique.
Se obtuvo el reconocimiento por parte de Secretaria de Movilidad (SDM) por actividades encaminadas al transporte público.
-       Aprobación oficial del Plan Integral de Movilidad Sostenible de la Universidad Distrital Francisco José de Caldas ante Secretaria de Movilidad para el periodo 2024-2026.
-	Participación en actividades de la Semana de la Bicicleta como foros y otros.
-	Realización de dos actividades (Foro de Movilidad y Genero y Bicirecorrido) en torno a la XVII Semana de la Bicicleta.
-	Realización de difusión de actividades de movilidad sostenible adelantadas desde la Oficina de Bienestar Universitario en programa “Ciberplaneta” de la UD Estéreo.
-	Postulación de actividades realizadas al proceso de “Al Trabajo en bici” de SDM.
-	Realización y acompañamiento de jornadas de difusión en las distintas sedes del programa Guardianes de ciclovía del IDRD.</t>
  </si>
  <si>
    <t>-	Se requieren insumos para el fortalecimiento de las huertas universitarias a solicitud de los estudiantes
-	Se requieren insumos de PoP para actividades de movilidad sostenible, así como al grupo de ciclismo de Bienestar.</t>
  </si>
  <si>
    <t>Miembros de la comunidad universitaria participantes de actividades de socioambientales de manera directa e indirecta.</t>
  </si>
  <si>
    <t xml:space="preserve">(Número de estudiantes participantes en actividades ambientales de manera directa + número de estudiantes participantes de manera indirecta en el periodo académico / número estimado de miembros de la comunidad universitaria) *100 </t>
  </si>
  <si>
    <t>Actividades ejecutadas  del área socioambiental</t>
  </si>
  <si>
    <t xml:space="preserve">(Número de actividades realizadas por el grupo socioambiental / Número  de actividades programadas)*100 </t>
  </si>
  <si>
    <t xml:space="preserve">Realizar  atención integral, promoción, orientación , asesoría , protección y seguimiento en los  posibles casos vulneraciones de Derechos Humanos en el marco de la construcción de una cultura libre de violencias </t>
  </si>
  <si>
    <t xml:space="preserve">Casos de VBG, VS y DDHH atendidos </t>
  </si>
  <si>
    <t xml:space="preserve"> (Número de casos atendido de DDHH, VBG y VS/ Número de solicitudes de atención recibidas )*100  </t>
  </si>
  <si>
    <t>Se  realizan las atenciones individuales haciendo seguimiento a los casos que venían del año 2023, tal como lo indica la etapa 5 del protocolo de atención para casos de VBG, además se atienden los nuevos casos y requerimientos  que hacen referencia a posibles vulneraciones en DDHH o VBG.
En el período de enero a  marzo, se hacen 170  atenciones individuales, correspondientes a 60 casos, donde 55 corresponden a casos de VBG y 5 a casos de DDHH.
Se realizan las capacitaciones requeridas durante el período, dirigidas al equipo de la Oficina de Bienestar y el área de psicología, en cuanto al manejo y criterios para la atención en casos de DDHH y VBG, además se hace la presentación de la ruta de atención en VBG en la inducción de la facultad de Artes-ASAB y las capacitaciones se brindan en el marco de las asistencias individuales a miembros de la comunidad y proyectos curriculares. Así mismo, se participa de forma activa y propositiva en las sesiones de trabajo convocadas para el Comité de Género y la Mesa de DDHH en el contexto universitario.
Se retoma el proceso para consolidar el convenio con la corporación Red Somos. Adicional, se brinda asesoría y se acuerda el desarrollo de un plan de trabajo específico para la Licenciatura en Educación Infantil  y Licenciatura en Educación Artística en temas de DDHH y Género, buscando solventar las necesidades identificadas sobre éstas situaciones que se vienen presentando en el proyecto curricular.</t>
  </si>
  <si>
    <t>No contar con el personal del equipo de trabajo del Programa de Derechos Humanos y Equidad de Género, ya que no permite poder desarrollar las actividades propuestas y se brinda una atención limitada, al no contar con la psicóloga del Equipo y los dos referentes de sede.
Se hace necesario poder desarrollar capacitaciones específicas con el personal de Bienestar sobre la responsabilidad en la atención a los casos de vulneraciones en DDHH.</t>
  </si>
  <si>
    <t>Se  llevan a cabo las atenciones individuales requeridas haciendo seguimiento a los casos como lo indica la etapa 5 del protocolo de atención para casos de VBG, además se atienden los nuevos casos y requerimientos  que hacen referencia a posibles vulneraciones en DDHH o VBG.
En el período de  abril a  junio, se hacen atenciones individuales de encuentro inicial y/o seguimiento, correspondientes a 70 casos, donde 64 corresponden a casos de VBG y 6 a casos de DDHH
.Se realizan 296 atenciones individuales 
.Se desarrollan 60 talleres a los cuales asisten 948 personas
Se realizan las capacitaciones requeridas durante el período, dirigidas al equipo de la Oficina de Bienestar  en cuanto al manejo y criterios para la atención en casos de DDHH y VBG, además se hace la presentación de la ruta de atención en VBG, la política de Género y conceptos sobre DDHH,en los espacios del apoyo alimentario.
.Se participa de forma activa y propositiva en las sesiones de trabajo convocadas para el Comité de Género y la Mesa de DDHH en el contexto universitario.
Se desarrolla el proceso para consolidar el convenio con la corporación Red Somos. Se brinda asesoría y seguimiento a los proyectos curriculares en cuanto a los procesos de  VBG y DDHH.</t>
  </si>
  <si>
    <t>No asistencia de miembros de la comunidad universitaria a los talleres convocados.
Poco conocimiento del Programa y sus funciones, incluyendo las rutas de atención.</t>
  </si>
  <si>
    <t>Se  realizan las atenciones individuales haciendo seguimiento a los casos como lo indica la etapa 5 del protocolo de atención para casos de VBG, además se atienden los nuevos casos y requerimientos  que hacen referencia a posibles vulneraciones en DDHH o VBG. Se reportan 1.226 atenciones realizadas por el equipo a 674 personas. 
En el período de  julio  a  septiembre, se hacen  las atenciones individuales de encuentro inicial y/o seguimiento, correspondientes a 83 casos, donde  corresponden a casos de 71  VBG y 13 a casos de DDHH.
Se realizan 106 capacitaciones durante el período en temas como; presentación de la ruta de atención en VBG, la política de Género y conceptos sobre DDHH, en los espacios del apoyo alimentario., de igual manera se realizó capacitación dirigida al equipo de la Oficina de Bienestar  en cuanto al manejo y criterios para la atención en casos de DDHH y VBG.
Se participa de forma activa y propositiva en las sesiones de trabajo convocadas para el Comité de Género y Diversidades, Comité de Derechos Humanos, Reuniones con la Red Somos y la Mesa de DDHH en el contexto universitario
Se desarrolla el proceso para consolidar el convenio con la corporación Red Somos
Se brinda asesoría y seguimiento a los proyectos curriculares en cuanto a los procesos de  VBG y DDHH.</t>
  </si>
  <si>
    <t>- Asistencia de docentes a los talleres convocados
- Conocimiento del Programa y sus funciones, incluyendo las rutas de atención.
- Desconfianza hacia las rutas de denuncia institucional</t>
  </si>
  <si>
    <t xml:space="preserve">Definir el Plan para la implementación de la Política de Género y Diversidades Sexuales y hacer seguimiento a su implementación. </t>
  </si>
  <si>
    <t xml:space="preserve">Establecer la hoja de ruta para la implementación de la Política de Derechos Humanos y hacer seguimiento a su implementación. </t>
  </si>
  <si>
    <t>Lineamiento de acción 4.8</t>
  </si>
  <si>
    <t>Modificar e implementar protocolos para la prevención y atención de casos de  exclusión, violencia basada en género, violencia sexual y vulneraciones de derechos humanos en el contexto universitario.</t>
  </si>
  <si>
    <t>Generar programas y proyectos para la corresponsabilidad del trabajo de cuidado, posibilitando la conciliación de la vida familiar, académica y laboral para toda la comunidad universitaria (mujeres, hombres, diversidades sexuales), así la promoción y garantía de la salud sexual y reproductiva.</t>
  </si>
  <si>
    <t xml:space="preserve">Capacitaciones realizadas en temáticas de DDHH y VBG </t>
  </si>
  <si>
    <t>(Número de capacitaciones realizadas/ Número de capacitaciones propuestas)*100</t>
  </si>
  <si>
    <t>Población atendida</t>
  </si>
  <si>
    <t>(Suma de personas beneficiadas/ suma de personas de la comunidad universitaria) *100</t>
  </si>
  <si>
    <t>Fortalecer mediante la practica de expresiones artísticas el aprovechamiento del tiempo libre y el mejoramiento de la salud mental de la comunidad universitaria.</t>
  </si>
  <si>
    <t>Miembros de la comunidad universitaria participantes de actividades culturales de manera directa e indirecta.</t>
  </si>
  <si>
    <t xml:space="preserve">(Número de participantes directos + número de participantes indirectos en actividades culturales / número estimado de miembros de la comunidad universitaria) *100 </t>
  </si>
  <si>
    <t xml:space="preserve">Se participan y realizan eventos por parte de la Tuna universitaria como conmemoración del día de la mujer en la facultad de ingeniería, evento externo del día de la mujer el 8 de marzo, apoyo en la ceremonia de grados de la facultad de ingeniería, de pregrado y apoyo en la ceremonia de grado de facultad de ingeniera posgrados el 22 de marzo. Se estima un total de asistentes indirectos (como espectadores de los eventos) de 408 miembros de la comunidad universitaria. 
De igual manera se inicia con ensayos de los grupos musicales impactando de manera directa con acompañamiento a 120 miembros de la comunidad universitaria. </t>
  </si>
  <si>
    <t xml:space="preserve">No se ha contado con todo el personal que permita llevar a cabo las actividades. </t>
  </si>
  <si>
    <t xml:space="preserve">Para el presente trimestre se realizan 35 actividades culturales entre las cuales se encuentran talleres de clown e improvisación, talleres de teatro, presentaciones de la tuna, Producción del evento la UD tiene talento con diferente entregas en todas las sedes,  compartires culturales, asistencia con grupos artísticos a ceremonias de graduación y conmemoraciones llevadas a cabo por la Universidad. Así mismo participan en presentaciones externas en colegio americano, presentación Festival de tunas en cercado del ZIPA, Facatativá, Festival de Tunas Bacatafest 2024, En todas las actividades realizadas se reportan 3523 asistentes como participantes indirectos y 134 participantes directos(haciendo claridad que para los participantes indirectos se toman como referencia aforos y fotografías del evento) </t>
  </si>
  <si>
    <t xml:space="preserve">No aplican </t>
  </si>
  <si>
    <t>Para el presente trimestre se realizan 14 actividades culturales entre las cuales se encuentran función festival voz a voz, celebración reconocimiento a la labor administrativa, conciertos con la tuna, taller de voz y puesta de escena, evento de SGSST presentación de la Tuna, ceremonia de ascensos UD, ceremonia de grados facultad de ingeniería pregrado y posgrados.  Así mismo participan en presentaciones externas en universidad católica, pasacalles promoción de la tuna en el centro de Bogotá, XX festival de tunas piedras del Tinjo en Facatativá, festival del teatro interuniversitario uniagraria, Colegio porvenir, celebración 50 años IETD jacinto vega en santa maría Boyacá, encuentro de tunas en universidad militar. En todas las actividades realizadas se reportan 3367 asistentes como participantes indirectos y 264 participantes directos(haciendo claridad que para los participantes indirectos se toman como referencia aforos y fotografías del evento).</t>
  </si>
  <si>
    <t xml:space="preserve">No se presentan dificultades. </t>
  </si>
  <si>
    <t>Fortalecer mediante la práctica deportiva, recreativa y de actividad física, el aprovechamiento del tiempo libre y el mejoramiento de la salud mental en la comunidad universitaria.</t>
  </si>
  <si>
    <t>Miembros de la comunidad universitaria participantes en actividades deportivas de manera directa e indirecta.</t>
  </si>
  <si>
    <t>(Número de participantes directos + número de participantes indirectos en actividades deportivas / número estimado de miembros de la comunidad universitaria) *100</t>
  </si>
  <si>
    <t xml:space="preserve">Se realizaron en total 49 actividades en las diferentes sedes en tenis de mesa, fútbol sala, ajedrez, baloncesto, clase de rumba, además de actividades deportivas recreativas enfocadas al cuidado de la salud mental y hábitos de vida saludables. Además se dio apertura a la inscripción a torneos internos y asistencia a torneo de cerros y ASCUN. </t>
  </si>
  <si>
    <t xml:space="preserve">Para el trimestre se han realizado en total 391 actividades deportivas entre las cuales se encuentran: torneos de diferentes disciplinas como futbol sala, fútbol, ajedrez, vóley playa, tenis de mesa, entre otros, se han realizado actividades y jornadas de integración para funcionarios con juegos de rana, actividades deportivas de formación en diferentes disciplinas, participación en torneos y campeonatos de Cerros, ASCUN ,SUE, entre otros, préstamo de implementos deportivos para actividades recreativas, funcionamiento de los gimnasios de las sedes con acompañamiento profesional, en total se ha logrado la participación de 3821 estudiantes de manera  directa y 123 funcionarios participantes de manera directa; en cuanto a recreación activa se identificó 15268 participantes y recreación pasiva a 30935. </t>
  </si>
  <si>
    <t>Se realizan en total 267 actividades deportivas en las tres ramas deportivas; recreativas, competitivas y formativas. Dentro de las cuales se encuentran acondocionamiento fisico, torneos de tennis de mesa, futbol sala, ajedrez, voleibol. De igual manera se realizan actividades como cardiobox, actividades funcionales, acondicionamiento físico, entrenamientos de diferentes disciplinas, asistencia al torneo de CERROS, SUE y ASCUN, entrenamiento guiado en gym, ferias de servicio en las diferentes sedes, jornada de juegos tradicionales, tabata, ascenso a monserrate, actividades deportivas con el instituto roosevelt, prevención de la hipertensión a través del deporte y la nutrición balanceada, control de marcas en los equipos, circuito tren inferior. 
En  total para el trimestre se reportan 17.894 atenciones a 4292 miembros de la comunidad universitaria, de las cuales representan 3859 a estudiantes y 433 a funcionarios, docentes y contratistas, de igual manera se identifica un total de 18310 participación indirecta.</t>
  </si>
  <si>
    <t>Tramitar de manera oportuna las acciones relacionadas con la gestión administrativa de la Oficina de Bienestar Universitario.</t>
  </si>
  <si>
    <t>Durante el primer trimestre del año en curso, se gestionaron las respuestas a los derechos de petición, quejas, reclamos y demás solicitudes allegadas a la Oficina de Bienestar Universitario a través del correo electrónico de la dependencia y del Sistema Distrital de Quejas y Reclamos Bogotá Te Escucha, con el objetivo de garantizar la atención adecuada de las mismas dentro de los términos legales establecidos.
Se realiza seguimiento al plan de mejoramiento de auditorias de contraloría teniendo en cuenta la Anuncio Visita Administrativa – Oficio No. 54 del 20 de marzo de 2024. Se presentan evidencias soporte de 2 hallazgos y se realiza seguimiento a los demás en el aplicativo SISIFO. 
Se gestionaron los procesos precontractuales (1. Solicitud certificación no existencia o insuficiencia del personal en la planta global, 2. Estudios previos, 3. creación de necesidad en plataforma (si capital), 4. Solicitud de documentos, 5 solicitud de CDP, 6. Inscripción en sistema secop II y 7. Solicitud de contratación) para la contratación a la fecha de 80 contratistas los cuales se encuentran funcionales actualmente  y 9 procesos realizados en el mes de marzo que se encuentran en la etapa 7 ( solicitud de contratación ) ,   teniendo como base el pronostico inicial de una contratación para el área de bienestar de 100 contratistas se logra dar como resultado el cumplimiento del 80%  de la meta en términos reales de operatividad y se pronostica un aumento del 9% en el indicador teniendo el cuenta las ultimas solicitudes de contratación realizadas.
La pagina de Bienestar está bajo actualización de información por parte del servicio de DDHH, en lo relaciona a políticas y protocolos, Deportes y Cultura, se actualiza información de los equipos de trabajo.  De igual manera, se actualizó información pertinente de las convocatorias de Apoyo Alimentario, Monitorias y UAESP, teniendo en cuenta su respectiva circular explicando el proceso y sus resultados.
Se realiza el proceso de recepción, radicación, clasificación, remisión de correspondencia que ingresó a la Oficina de Bienestar Universitario.
Con respecto al SIBUD, durante la vigencia, se desarrollaron las siguientes acciones sobre los diferentes módulos: 
- Módulo de Apoyo Alimentario: A partir del piloto que se realizó, se solicitaron cambios para utilizar el modulo en la siguiente convocatoria. 
- Módulo Salud: Todos los profesionales del área de salud tienen acceso al sistema y pueden ingresar historia clínica. Se maneja información recolectada, por medio de herramienta Knowledge para generación de informes y estadísticas de las Historias Clínicas. 
- Módulo reliquidación: ya se encuentra en producción, listo para usarse, sin embargo teniendo en cuenta la política de gratuidad de la matrícula no ha entrado en funcionamiento. 
- Módulo cultura: El módulo está en fase de pruebas finales para entrar a producción.  
- Módulo deportes: El módulo está en fase de pruebas finales para entrar a producción.  
- Módulo gestión documental: El módulo está en fase de pruebas finales para entrar a producción.  
- Módulo captura de información: El módulo está en fase de pruebas previas, los estudiantes deben realizar algunos cambios formulados por profesionales.  
- Módulo Estadísticas: El módulo está en fase de pruebas finales para entrar a producción.  
Así, se consolidan los siguientes avances frente a cada uno de los módulos: Módulo Apoyo Alimentario 96% | Módulo Salud 99% | Módulo Reliquidación 90% | Módulo Deportes 50% | Módulo Cultura 90% | Módulo Gestión Documental 90% | Módulo Captura de información 85% | Módulo Estadísticas 90%.
Se realizó informe de empalme de la Oficina de Bienestar Universitario además de un informe estadístico solicitado por el Consejo Superior universitario. 
Finalmente, en el primer trimestre del año en curso, se desarrollaron tres reuniones con los miembros del comité de bienestar con el propósito de consolidar y aprobar el acto administrativo y los términos de referencia que darán apertura a la convocatoria de apoyo parcial a la movilidad académica de los estudiantes de pregrado de la UDFJC para la vigencia 2024, teniendo en cuenta las actualizaciones normativas de la institución referentes al tema. Así mismo, se informa que las actas de los respectivos comités fueron aprobadas en sesión; sin embargo, se encuentran pendientes de firma por parte de la Vicerrectoría Académica en calidad de presidente del comité.</t>
  </si>
  <si>
    <t xml:space="preserve">Las principales dificultades que se logran apreciar durante el proceso de contratación son : 
- Los tiempos de tramite y gestión entre dependencias 
-Tiempo de correcciones de documentos por parte de los contratistas 
-Los equipos disponibles en la oficina de bienestar, al igual que la plataforma virtual no permiten el correcto uso de programas esenciales para el proceso como el SI CAPITAL 
De igual manera se evidencian dificultades en cuanto a la consecución  de la información de periodos anteriores a 2019. </t>
  </si>
  <si>
    <t>En el segundo trimestre del año que avanza, se desarrollaron las acciones correspondientes para garantizar una respuesta clara, oportuna y de fondo a los peticionarios que allegaron sus solicitudes a la Oficina de Bienestar Universitario a través del correo electrónico de la dependencia y del Sistema Distrital de Quejas y Reclamos Bogotá Te Escucha. Lo anterior con observancia de los términos aplicables y las directrices establecidas por el jefe de la dependencia para la resolución de las mismas. 
Se ha realizado seguimiento a los planes de mejoramiento de la Oficina de Bienestar Universitario dando cumplimiento a lo establecido y recaudando las respectivas evidencias de cumplimiento. 
Desde la Oficina de Bienestar Universitario junto con el área de Archivo y la Unidad de Actas, Archivo y Microfilmación, se está realizando la verificación de la documentación en físico que se encuentra en las distintas sedes, con el fin de acoplar a las Tablas de Retención Documental (TRD) y poder verificar que documentos requieren traslado a archivo central, igualmente la solicitud de carpetas y cajas para su clasificación mediante lineamientos de las dependencias mencionadas.
Igualmente se está realizando la socialización de la plataforma SIBUD, la cual entra parte al proceso de digitalización y culminación de documentación en físico de historias clínicas inicialmente.
Durante el segundo Trimestre del año 2024 se realizaron los procesos precontractuales (1. Solicitud certificación no existencia o insuficiencia del personal en la planta global, 2. Estudios previos, 3. creación de necesidad en plataforma (si capital), 4. Solicitud de documentos, 5 solicitud de CDP, 6. Inscripción en sistema secop II y 7. Solicitud de contratación) para la contratación a la fecha de 23 contratistas , los procesos realizados de contratación pueden ser clasificados en 19 procesos CPS enfocados en el cubrimientos de necesidades y servicios dentro del BIENESTAR UNIVERSITARIO   y 4 procesos enfocados en la demanda de necesidades y servicios por parte de EGRESADOS 
A la fecha se  tienen contratados 103 Contratistas dándonos como resultado un cumplimiento  superior de los procesos pronosticados para 2024 y una apertura total de los servicios brindados por BIENESTAR.
Se realizaron informes solicitados por dependencias relacionados a estadísticas para acreditación. 
Se realizó actualización constante de la página web de bienestar y sus ramificaciones. 
Se atienden las solicitud recibida al correo de Bienestar Universitario, los cuales fueron clasificados y priorizados según su naturaleza y urgencia garantizando una respuesta más eficiente, se dieron respuestas claras, completas y de fondos a los solicitantes, asegurando que sus necesidades se atendieran satisfactoriamente.
Se inicia el plan maestro de bienestar de manera preliminar, teniendo un avance del documento. 
En el trascurso del segundo trimestre del año en curso se realizó seguimiento al proceso de contratación del proveedor de los tiquetes aéreos de la universidad; teniendo en cuenta que este proceso es adelantado por la Vicerrectoría Administrativa y Financiera; así mismo se informó en una sesión del Comité de Bienestar el estado del proceso de la convocatoria para el apoyo parcial a la movilidad académica de los estudiantes de pregrado de la UDFJC. 
Finalmente, se desarrollaron las siguientes acciones sobre los diferentes módulos del Sistema de Información de Bienestar Institucional SIBUD: 
- Módulo de Apoyo Alimentario: A partir del piloto que se realizó, se solicitaron cambios para utilizar el modulo en la siguiente convocatoria. 
- Módulo Salud: Todos los profesionales del área de salud tienen acceso al sistema y pueden ingresar historia clínica. Se maneja información recolectada, por medio de herramienta Knowledge para generación de informes y estadísticas de las Historias Clínicas. 
- Módulo reliquidación: ya se encuentra en producción, listo para usarse, sin embargo teniendo en cuenta la política de gratuidad de la matrícula no ha entrado en funcionamiento. 
- Módulo cultura: El módulo está en fase de pruebas para paso a producción.
- Módulo deportes: El módulo está en fase de pruebas para paso a producción.
- Módulo gestión documental: El módulo está en fase de pruebas para paso a producción.
- Módulo captura de información: El módulo está en fase de pruebas para pasar a producción. 
- Módulo Estadísticas: El módulo está en fase de pruebas para paso a producción.
Así, se consolidan los siguientes avances frente a cada uno de los módulos: Módulo Apoyo Alimentario 96% | Módulo Salud 99% | Módulo Reliquidación 90% | Módulo Deportes 80% | Módulo Cultura 95% | Módulo Gestión Documental 95% | Módulo Captura de información 95% | Módulo Estadísticas 95%.</t>
  </si>
  <si>
    <t xml:space="preserve">En el transcurso del tercer trimestre del año en curso, la Oficina de Bienestar Universitario gestionó dentro de los términos establecidos la recepción y trámite de las PQRS; así como, los derechos de petición y otra solicitudes que fueron allegas a la dependencia a través del correo electrónico institucional y la Plataforma Bogotá Te Escucha, con la finalidad de garantizar a los peticionarios una respuesta clara, oportuna y de fondo a sus solicitudes. 
Se gestionó de manera organizada y eficiente las solicitudes y comunicación electrónica que fue asignada a la Oficina de Bienestar Universitario. se revisó, clasificó redireccionó y respondió los correos electrónicos recibidos, asegurando que todas las consultas y solicitudes fueron atendidas de manera oportuna y completa.
A la fecha no se ha presentado seguimiento, se prepara visita de ministerio de educación pero por el paro de transportadores fue cancelada la visita y será reprogramada para el mes de octubre. 
Para el tercer Trimestre se gestionan los procesos contractuales (1. Solicitud certificación no existencia o insuficiencia del personal en la planta global, 2. Estudios previos, 3. creación de necesidad en plataforma (si capital), 4. Solicitud de documentos, 5 solicitud de CDP, 6. Inscripción en sistema secop II y 7. Solicitud de contratación)  para  5 adiciones nuevas durante el tercer trimestre ( Técnico DDHH,  Profesional de Deportes, Asistente Administrativo, Asistente de cultura, Fisioterapeuta)  para un total de 104 contratistas dentro de la plantilla de la OFICINA DE BIENESTAR UNIVERSITARIO.   para el proceso de revisión del cumplimiento de las obligaciones de los CPS contratados durante el 2024 se lleva a acabo el proceso de revisión de informes  y entregables correspondientes de cada contratista mes a mes 
Se realiza el proceso de contratación y gestión de OTRO SI de los contratistas buscando de esta manera el cumplimiento del plan de acción 2024 y asegurar la correcta prestación de los servicios ofrecidos por Bienestar se realiza efectivamente la contratación de OTRO SI de 81 contratistas ,  se registran 3 procesos de OTRO SI en tramite correspondientes a contratistas con fecha de vencimiento de cps en noviembre  y se proyecta inicio de gestión de OTRO SI de 12 contratistas con fecha de vencimiento en diciembre.
Se desarrollaron las siguientes acciones sobre los diferentes módulos del Sistema de Información de Bienestar Institucional SIBUD: 
- Módulo de Apoyo Alimentario: A partir del piloto que se realizó, se solicitaron cambios para utilizar el modulo en la siguiente convocatoria. 
- Módulo Salud: Todos los profesionales del área de salud tienen acceso al sistema y pueden ingresar historia clínica. Se realizan cambios para manejo de historia clínica de docentes y funcionarios, se maneja información recolectada, por medio de herramienta Knowledge para generación de informes y estadísticas de las Historias Clinicas. 
- Módulo reliquidación: ya se encuentra en producción, listo para usarse, sin embargo teniendo en cuenta la política de gratuidad de la matrícula no ha entrado en funcionamiento. 
- Módulo cultura: El módulo está en fase de ajustes finales para paso a producción.
- Módulo deportes: El módulo está en fase de pruebas para paso a producción.
- Módulo gestión documental: El módulo está en fase de ajustes finales para paso a producción.
- Módulo captura de información: El módulo está en fase de pruebas para pasar a producción. 
- Módulo Estadísticas: El módulo está en fase de pruebas para paso a producción.
Así, se consolidan los siguientes avances frente a cada uno de los módulos: Módulo Apoyo Alimentario 96% | Módulo Salud 99% | Módulo Reliquidación 90% | Módulo Deportes 90% | Módulo Cultura 96% | Módulo Gestión Documental 96% | Módulo Captura de información 96% | Módulo Estadísticas 96%.
En el tercer trimestre de la presente vigencia se desarrollaron los procesos administrativos correspondientes con la finalidad de dar continuidad al proceso de apoyo a la movilidad académica de los estudiantes de pregrado desde la Oficina de Bienestar Universitario, es así como, a través de la Circular 007 de la dependencia se dio apertura al proceso de convocatoria de apoyo parcial a la movilidad académica de corta estancia nacional e internacional vigencia 2024 a partir del día 23 de septiembre de 2024 hasta el 01 de noviembre de 2024 a las 5:00 pm. Dentro de las fechas establecidas se recepcionaran y evaluaran las solicitudes allegadas para determinar la viabilidad y asignación del apoyo económico, para la participación de los estudiantes en representación de la universidad en eventos académicos, deportivos, artísticos y culturales a nivel  nacional e internacional. 
</t>
  </si>
  <si>
    <t>Las principales dificultades que se logran apreciar durante el proceso de contratación son : 
1)  Los tiempos de tramite y gestión entre dependencias 
2)  Tiempo de correcciones de documentos por parte de los contratistas 
En cuanto a movilidad, considerando que el apoyo económico corresponde exclusivamente a la adquisición de tiquetes aéreos y que los procesos de convocatoria pública adelantados por la Vicerrectoría Administrativa y Financiera para seleccionar a un proveedor de tiquetes aéreos fueron declarados desiertos, la universidad no dispone, hasta el momento, de un proveedor general para la adquisición de estos tiquetes.</t>
  </si>
  <si>
    <t xml:space="preserve">Actualizar la política de bienestar institucional extensivo  y participativo que permita la implementación del Sistema de Bienestar Universitario Integral (incluyendo las políticas de bienestar social y laboral). </t>
  </si>
  <si>
    <t>Apoyar la socialización de las actividades de Bienestar Universitario mediante la divulgación de los servicios y actividades a través de los diferentes canales de comunicación.</t>
  </si>
  <si>
    <t>Solicitudes de divulgación de los servicios de Bienestar Universitario.</t>
  </si>
  <si>
    <t>Número de solicitudes para la divulgación de los servicios de bienestar universitario realizadas / Número de solicitudes divulgación de los servicios de bienestar universitario necesitadas y/o programadas.</t>
  </si>
  <si>
    <t>El grupo de comunicaciones de la Universidad Distrital fue solicitado para crear piezas gráficas con el fin de socializar los servicios de Bienestar y las convocatorias, con el objetivo de generar un impacto significativo en la comunidad universitaria. Estas piezas gráficas se diseñaron con la intención de llegar de manera efectiva a los estudiantes, proporcionándoles información clara y atractiva sobre los servicios disponibles y las oportunidades que ofrece la institución.</t>
  </si>
  <si>
    <t>La demora en el desarrollo de las piezas gráficas está dificultando la correcta difusión de los servicios de Bienestar y las convocatorias en la comunidad universitaria. Esta situación está generando un retraso en la comunicación de información importante para los estudiantes, lo que podría afectar su participación en las actividades y servicios ofrecidos por la universidad. Es crucial agilizar el proceso de creación de estas piezas gráficas para garantizar una difusión efectiva y oportuna de la información.</t>
  </si>
  <si>
    <t>Es importante destacar que se recibieron 16 solicitudes de divulgación para el desarrollo de estas actividades. Estas iniciativas comunicativas no solo informan, sino que también crean un sentido de comunidad y pertenencia, donde los estudiantes se sienten apoyados y conectados con la institución, mejorando así su experiencia universitaria en general. Se crearon 118 piezas gráficas para socializar las actividades de Bienestar Universitario enriquece significativamente la calidad de las comunicaciones dentro de la universidad. Estas piezas no solo sirven como un medio informativo, sino que también refuerzan la presencia y el valor de la Oficina de Bienestar Universitario entre la comunidad estudiantil. Al presentar la información de manera atractiva y accesible, se logra captar la atención y el interés de los estudiantes, fomentando una mayor participación en los programas y servicios ofrecidos. Esta constante visibilidad contribuye a construir una percepción positiva de la universidad como un entorno que se preocupa por el bienestar integral de sus miembros.</t>
  </si>
  <si>
    <t xml:space="preserve">Dificultades con la socialización oportuna en temas de comunicaciones por parte del grupo de comunicaciones de la Universidad, ya que se pierde visibilidad en algunas de las actividades. </t>
  </si>
  <si>
    <t xml:space="preserve">Es importante destacar que se solicitaron 18 solicitudes de divulgación para el desarrollo de estas actividades. Estas iniciativas comunicativas no solo informan, sino que también crean un sentido de comunidad y pertenencia, donde los estudiantes se sienten apoyados y conectados con la institución, mejorando así su experiencia universitaria en general. Se crearon 131 piezas gráficas y 8 videos para socializar las actividades de Bienestar Universitario enriquece significativamente la calidad de las comunicaciones dentro de la universidad. Estas piezas no solo sirven como un medio informativo, sino que también refuerzan la presencia y el valor de la Oficina de Bienestar Universitario entre la comunidad estudiantil. Al presentar la información de manera atractiva y accesible, se logra captar la atención y el interés de los estudiantes, fomentando una mayor participación en los programas y servicios ofrecidos. Esta constante visibilidad contribuye a construir una percepción positiva de la universidad como un entorno que se preocupa por el bienestar integral de sus miembros. </t>
  </si>
  <si>
    <t>Diseñar estrategias de divulgación de los servicios de bienestar.</t>
  </si>
  <si>
    <t xml:space="preserve">Garantizar el cumplimiento de las acciones asignadas a la Oficina de Bienestar Universitario en su rol de gestor del proceso Bienestar Institucional. </t>
  </si>
  <si>
    <t xml:space="preserve">Se inicia la revisión de estado de actualización del proceso con el objeto de definir el denominador del indicador para esta vigencia, identificando prioridad de 25 documentos por actualizar y/o eliminar del proceso de Bienestar. 
Se inicia con revisión de mapa de riesgos para la vigencia teniendo en cuenta las nuevas reestructuraciones del funcionamiento de la Oficina. De igual manera, se identifica la necesidad de creación de algunos formatos para el área de salud, se realiza una sesión de trabajo para definir la creación del documento por parte de los encargados. </t>
  </si>
  <si>
    <t xml:space="preserve">En el mes de abril se realiza la propuesta y creación del formato de semaforización en el cual se busca realizar un control adicional al Kardex, se crean los formatos de consentimiento informado para psicología y para inyectología intramuscular y se crea el formato Formato de reporte incidentes eventos adversos. Para el mes de mayo se realiza el ajuste del mapa de riesgos del proceso eliminando algunos riesgos que se consideran actividades muy operativas, Se realizó la revisión, ajuste y actualización de DOS (2) procedimientos correspondientes a BI-PR-005 Programa de trabajo social y BI-PR-018 Gestión e implementación de actividades ambientales los cuales fueron avalados en el mes de mayo. De igual manera se realizó la revisión de la pertinencia de los instructivos para lo cual se tomó la decisión de eliminar 6 instructivos dado que a la fecha no se aplican en el desarrollo de actividades diarias los cuales fueron BI-PR-015-IN-001 Carnetización de Egresados, BI-PR-014-IN-002 Carnetización de Egresados Solicitud Personal, BI-PR-014-IN-003 Tarjeta de Matrícula Profesional, BI-PR-014-IN-004 Trámite Certificaciones Internas, BI-PR-014-IN-005 Consultas Generales, BI-PR-014-IN-006  Intermediación Laboral, se realiza el trámite de la creación del formato de notas de enfermería. </t>
  </si>
  <si>
    <t>Se realizó seguimiento al mapa de riesgos de la Oficina de Bienestar Universitario, entregando evidencias de cumplimiento del plan de manejo.
Se realizan dos sesiones con el equipo de trabajo de Derechos Humanos  y Género con el fn de iniciar la actualización del procedimiento BI-PR-010, Asuntos Estudiantiles, Derechos Humanos y Convivencia Universitaria. El procedimiento se encuentra actualizado en un 40% se estima realizar otra sesión para finalizar el proceso de actualización. 
- Se realizan dos sesiones con el equipo de egresados para realizar la revisión y ajuste del procedimiento BI-PR-004, Emprendimiento  Universitario y Cultura Solidaria, el procedimiento se encuentra  actualizado en un 60%, se debe realizar otra sesión para terminar dicha actualización. 
- Se realiza la revisión y solicitud de eliminación de los procedimientos  BI-PR-002, Programa Reliquidación de Matrícula y BI-PR-019, Participación y Desarrollo En Políticas Públicas Distritales y sus documentos asociados teniendo en cuenta que llevan más de 4 años sin ejecución. 
- Se realizó el proceso de actualización de formato de caracterización BI-PR-005-FR-011 y su respectiva socialización.</t>
  </si>
  <si>
    <t xml:space="preserve">El cambio de Jefe en la vicerrectoría académica ha generado que los procesos de ajuste de procedimientos cambien de manera abrupta lo cual no ha permitido el avance de dichos procedimientos para eliminación dentro del SIGUD. </t>
  </si>
  <si>
    <t>Crear y ejecutar un sistema de evaluación de impacto y pertinencia de los servicios del Oficina de Bienestar Universitario que permita identificar las oportunidades de mejora en los servicios ofertados, teniendo en cuenta enfoques de derechos, diferenciales y de género.</t>
  </si>
  <si>
    <t xml:space="preserve">Generar seguimiento y evaluación de la satisfacción y percepción de los servicios de la Oficina de Bienestar Universitario que permita identificar las oportunidades de mejora en los servicios ofertados, teniendo en cuenta enfoques de derechos, diferenciales y de género. </t>
  </si>
  <si>
    <t>Promedio de satisfacción de los servicios de Bienestar</t>
  </si>
  <si>
    <t>∑resultados de satisfacción con servicios de bienestar / Número total de participantes en la encuesta</t>
  </si>
  <si>
    <t xml:space="preserve">Se inicia la consolidación de información correspondiente a la vigencia pasada para la construcción del informe y el plan de mejoramiento. 
Se continua con la aplicación de las herramienta de medición de satisfacción y percepción de los servicios de Bienestar para enero, febrero y marzo. </t>
  </si>
  <si>
    <t xml:space="preserve">Poca participación en las encuestas de percepción y satisfacción de los servicios por parte de los miembros de la comunidad universitaria. </t>
  </si>
  <si>
    <t xml:space="preserve">Se realizó en análisis de los resultados de encuesta de satisfacción y percepción para la vigencia 2023 y se está construyendo el informe el cual se encuentra en un 60% de avance el cual se finalizara en el mes de julio, de igual manera se realizó plan de mejoramiento y recaudo de evidencias de acciones que ya se han llevado a cabo de acuerdo a lo evidenciado en los resultados analizados. 
Se continua con la aplicación de encuesta de satisfacción y percepción para este trimestre se recibieron en 353 respuestas, dando un puntaje preliminar de 4,25 sobre 5 con respecto a la satisfacción de los servicios de Bienestar. 
Con respecto a lo relacionado al proyecto de sistema de evaluación de impacto y pertinencia de los servicios se presentó el proyecto ante el comité de bienestar donde se recibieron observaciones y sugerencias de mejoramiento, así mismo se empezó con el diseño de herramientas como alternativa de recolección de la información. A la fecha se encuentran haciendo los ajustes pertinentes solicitados por comité y diseñando otros instrumentos de recolección de la información. Además se inició el diseño de indicadores de impacto para todos los servicios ofrecidos por la Oficina de Bienestar Universitario. </t>
  </si>
  <si>
    <t xml:space="preserve">Se continua aplicando la encuesta de satisfacción y la de percepción, se han aplicado en total para el trimestre 356 encuestas de satisfacción para un total de 4,18 de satisfacción en todos los servicios en lo corrido de la vigencia. De igual manera en la encuesta bde percepción se han aplicado 246 encuestas a 161 encuestados brindando un panorama mucho más amplio correspondiente a calidad, oportunidad, divulgación, suficiencia de equipos entre otras variables. Se han desarrollado dashboard de control tanto de encuesta de satisfacción como de percepción con el fin de tomar alertas tempranas y acciones de mejoramiento en tiempo real que permitan mejorar el servicio. 
Así mismo con respecto al proyecto de sistema de evaluación de impacto y pertinencia, se diseñó instrumento de medición del impacto, necesidades y expectativas. Se inicia la revisión de bases y cruce de información que permita identificar el impacto de cada uno de los programas y servicios ofrecidos por la Oficina de Bienestar Universitario obteniendo un primer avance de impacto, se está construyendo el protocolo de funcionamiento del sistema con la descripción de la metodología. Se inicia con la aplicación del instrumento de impacto aproximadamente a 2.000 estudiantes las cuales fueron aplicadas de manera presencial insitu en cada una de las sedes, actualmente se encuentra en tabulación dichas encuestas. </t>
  </si>
  <si>
    <t xml:space="preserve">Poco apoyo por parte de los miembros de la comunidad universitaria en el diligenciamiento de encuestas. </t>
  </si>
  <si>
    <t>Avance en la creación del Sistema de de evaluación de impacto y pertinencia de los servicios del Centro de Bienestar Institucional</t>
  </si>
  <si>
    <t>(Actividades ejecutadas para la creación del Sistema de de evaluación de impacto y pertinencia de los servicios del Centro de Bienestar Institucional / Actividades programadas para la creación del Sistema de de evaluación de impacto y pertinencia de los servicios del Centro de Bienestar Institucional) * 100</t>
  </si>
  <si>
    <t>Estructurar alianzas con entidades públicas, privadas externas, así como con asociaciones y agremiaciones que permita generar espacios para el desarrollo académico, lúdico, laboral y de igual manera, fortalecer la comunicación de doble vía de nuestros estudiantes, egresados, docentes, funcionarios y contratistas con la Universidad.</t>
  </si>
  <si>
    <t xml:space="preserve">Alianzas gestionadas </t>
  </si>
  <si>
    <t>Número de alianzas firmadas/realizadas/establecidas</t>
  </si>
  <si>
    <t xml:space="preserve"> Se esta participando en las mesas de trabajo de Connect, Red une y se participa de comité de transferencia donde se interactúa con las diferentes entidades como innpulsa , esenttia desde allí se realizan los acercamientos y alianzas que favorezcan a las comunidades.</t>
  </si>
  <si>
    <t xml:space="preserve">No se ha contado con el personal que permita llevar a cabo las actividades. </t>
  </si>
  <si>
    <t xml:space="preserve">
Se ha desarrollado un trabajo conjunto con 3 organizaciones que aportarán al desarrollo misional de la Oficina de Egresados las cuales son Asociación Colombiana de Ingenieros Catastrales y Geodestas ACICG, Reunión con  Magneto plataforma de empleabilidad,  asociación colombiana ingenieros industriales. De manera cuantitativa, esta colaboración permitirá ampliar significativamente el alcance y la eficacia de nuestros programas. Con el apoyo de estas organizaciones, se incrementará el número de actividades y servicios disponibles para los egresados, lo cual resultará en un aumento del 30% en la participación y el acceso a oportunidades de desarrollo profesional. Además, se espera que el número de egresados beneficiados crezca en un 25%, fortaleciendo así la red de apoyo y recursos disponibles, y mejorando de manera tangible el impacto positivo en la comunidad universitaria.</t>
  </si>
  <si>
    <t>Difícil coordinación efectiva entre las distintas organizaciones y la universidad, lo que puede generar retrasos y conflictos en la implementación de las actividades. Además, la alineación de objetivos y expectativas entre todas las partes involucradas puede ser un desafío, ya que cada organización puede tener prioridades y enfoques diferentes. También existe la posibilidad de una sobrecarga administrativa para gestionar y supervisar estas colaboraciones, lo que podría desviar recursos y atención de otras áreas críticas.</t>
  </si>
  <si>
    <t xml:space="preserve">En este momento la alianza de ACIEM esta en la articulación de actividades según su programación  y nos hacen la invitación para socializar entre estudiantes y egresados         
La agenda que tienen presencial y virtual para su feria de empleabilidad 
Se esta programando una reunión para identificar como seria el acceso a la membresía gratuita para los estudiantes de ingenierías de la UD  y  ya con las fechas  estimadas para la demanda del egresado se realizara articulación de actividades como: mentorías, talleres o conferencias. 
Se realizó acercamiento con Smart Fit para generar alianza dirigida para toda la comunidad universitaria y egresados. </t>
  </si>
  <si>
    <t xml:space="preserve">No se presentaron dificultades </t>
  </si>
  <si>
    <t>Promover la inserción laboral desarrollando actuaciones de formación, orientación, asesoramiento e intermediación con el objetivo de adquirir y fortalecer las competencias relacionadas con la empleabilidad de los egresados y futuros egresados de la Universidad Distrital Francisco José de Caldas.</t>
  </si>
  <si>
    <t>Porcentaje de cumplimiento de actividades de empleabilidad</t>
  </si>
  <si>
    <t xml:space="preserve">(Número de actividades realizadas de empleabilidad / número de actividades programadas )*100 </t>
  </si>
  <si>
    <t>A la fecha no se han realizado actividades enfocadas a la empleabilidad.</t>
  </si>
  <si>
    <t xml:space="preserve">No se ha contado con el personal que permita llevar a cabo las actividades de empleabilidad. </t>
  </si>
  <si>
    <t xml:space="preserve">Durante el trimestre, se desarrollaron estrategias enfocadas en la empleabilidad. Se realizaron un total de 8 actividades en las cuales se encuentran el evento con empresa metro linea 1 Bogota el cual tuvo un a asistencia de 181 participantes, se realiza conferencia de marca personal con asistencia de 24 personas, se gestiona el evento de divulgación del concurso meritorio de la CNSC con una participación de 158 personas, se brinda charla sobre programas de intercambio y oportunidades internacionales con terraventura con la participación de 47 personas y se realizó un taller en como enfrentarse a la vida profesional con la asistencia de 24 futuros egresados. De igual manera se puso en funcionamiento el punto APE en alianza con el SENA en la sede tecnológica en esta asistieron  20 personas y bosa 19 asistencias. </t>
  </si>
  <si>
    <t xml:space="preserve">Socialización de las actividades y convocatoria de egresados. </t>
  </si>
  <si>
    <t xml:space="preserve">En el tercer trimestre del año, se realizaron 7 actividades enfocadas en la empleabilidad; entre ellas se encuentran talleres sobre; como enfrentarse a la vida profesional, claves de comunicación en los entornos laborales, habilidades socioemocionales, talleres de construcción de hoja de vida, de igual manera se cuenta con el punto de la APE- SENA en la Tecnológica, y finalmente se realizó apoyo en la feria de internacionalización de URELINTER; en total se contó con una participación de 293 personas, distribuidas en 244 estudiantes, 31 egresados y el sobrante de docentes, funcionarios y CPS. </t>
  </si>
  <si>
    <t xml:space="preserve">Debido a errores reiterativos en la plataforma SISGPLAN no se pudieron cargar los soportes. </t>
  </si>
  <si>
    <t xml:space="preserve">Generar acciones encaminadas en promover el emprendimiento y la cultura solidaria en estudiantes y egresados que permitan la formalización y una forma de inserción laboral mejorando la calidad de vida de los miembros de la comunidad universitaria. </t>
  </si>
  <si>
    <t>Porcentaje de cumplimiento de actividades dirigidas de emprendimiento y cultura solidaria</t>
  </si>
  <si>
    <t xml:space="preserve">(Número de actividades realizadas dirigidas de emprendimiento y cultura solidaria/ número de actividades programadas )*100 </t>
  </si>
  <si>
    <t>Se está realizando un taller de 20 horas denominado Taller de Economía solidaria Básico contando con la participación de 12 asistentes, de manera virtual.  Se enviaron 500 correos electrónicos invitando a participar del taller .  Se participa de las diferentes redes de emprendimiento de universidades que se agrupan mediante redune y Connect, estas redes aglutinan las diferentes universidades.</t>
  </si>
  <si>
    <t>Durante el trimestre, se han realizado tres actividades enfocadas en el emprendimiento: un taller de emprendimiento con la asistencia de 15 futuros egresados  y dos talleres de finanzas personales con asistencia de 60 en el primero y 36 en el segundo. Con respecto a las actividades de cultura solidaria se adelantaron tres talleres de economía solidaria los dos primeros con una intensidad de 10 horas y 3 horas de trabajo autónomo y con 12 y 9 participantes cada uno y el último taller de economía solidaria y economía popular con una intensidad de 6 horas presenciales y 4 horas de trabajo autónomo y un total de 78 participantes.</t>
  </si>
  <si>
    <t xml:space="preserve">Dificultad en divulgación de las actividades y lograr la cobertura esperada. </t>
  </si>
  <si>
    <t xml:space="preserve">En el tercer trimestre del año, se realizaron 9 actividades enfocadas en emprendimiento y 1 cultura solidaria, para un total de 10 actividades para el trimestre, con una participación total de 74 personas, distribuidas en 66 estudiantes, 8 egresados y el sobrante de docentes, funcionarios y CPS en actividades de emprendimiento como; talleres de fundamentos de emprendimiento, feria de emprendimiento con apoyo de la APE SENA, networking administradores deportivos, temáticas de emprendimiento en egresados al aire y 118 personas en el taller de economía solidaria en formación dentro de la alianza con Mentor de la universidad Nacional. </t>
  </si>
  <si>
    <t xml:space="preserve">Debido a errores reiterativos del SISGPLAN no permitió el cargue de la documentación. </t>
  </si>
  <si>
    <t>Desarrollar acciones de apoyo, agrupación, visibilización y sensibilización tanto interna como externa y reconocimiento de la población egresada por medio de estrategias y espacios encaminados a la institucionalización del grupo funcional de egresados y sus servicios y beneficios a la comunidad.</t>
  </si>
  <si>
    <t>Crecimiento de participación en la Semana del Egresado</t>
  </si>
  <si>
    <t>(Número de egresados participantes semana del egresado acumulados año actual – número de egresados participantes semana del egresado año anterior) / número de egresados participantes semana del egresado año anterior)*100</t>
  </si>
  <si>
    <t>A la fecha no se han realizado actividades enfocadas a la visibilización de egresados y semana del egresado 
.</t>
  </si>
  <si>
    <t xml:space="preserve">No se ha contado con el personal que permita llevar a cabo las actividades de visibilización y coordinación de semana del egresado. </t>
  </si>
  <si>
    <t xml:space="preserve">Hasta el momento, aún no se ha llevado a cabo la Semana del Egresado. Sin embargo, ya se han desarrollado diferentes actividades dirigidas a los egresados futuros egresados, enfocadas en temas de empleabilidad y emprendimiento, con una participación de 594 asistentes entre los cuales se encuentran egresados, futuros egresados y docentes. Se realizan campañas de visibilización del grupo de egresados haciendo participación activa en todas las ceremonias de grado programadas donde se asiste se divulgan los servicios que se tienen y se entregan souvenir, así mismo se inició con la construcción del portafolio de servicios del área. </t>
  </si>
  <si>
    <t xml:space="preserve">Dificultad en divulgar la información a todos los egresados. </t>
  </si>
  <si>
    <t>En la categoría de actividades grupales y de la Semana del Egresado, se llevó a cabo el acompañamiento en ceremonias de grado realizadas en julio en la Facultad Tecnológica, con 42 egresados, y en septiembre en las facultades de Ciencias y Educación, con 410 egresados. , Ingeniería con 310 egresados ​​y Medio Ambiente y Recursos Naturales con 308 egresados, para un total de 1,070 egresados. Además, se organizan torneos deportivos para egresados ​​en fútbol 5 femenino, fútbol 5 masculino, tenis de mesa, voleibol playa y baloncesto, realizando un seguimiento detallado de 64 partidos, que contaron con 656 asistencias.
Para la Semana del Egresado, se avanzó en la propuesta técnica de organización del evento, coordinando su realización para el mes de noviembre. Sumando las actividades grupales, de emprendimiento y empleabilidad, se alcanzaron 2,128 asistencias en el semestre, totalizando 3,775 asistencias en el año hasta el 30 de septiembre.</t>
  </si>
  <si>
    <t xml:space="preserve">Debido a un error reiterativo en el SISGPLAN se fue posible el cargue de los soportes. </t>
  </si>
  <si>
    <t xml:space="preserve">Participantes en actividades generadas por el grupo funcional de egresados </t>
  </si>
  <si>
    <t>(Número de participantes en actividades generadas acumulados semestre actual – Número de participantes en actividades generadas semestre anterior) / Número de participantes en actividades generada semestre anterior)*100</t>
  </si>
  <si>
    <t>FACULTAD TECNOLOGICA</t>
  </si>
  <si>
    <t xml:space="preserve">Para la vigencia 2024, la Facultad Tecnológica, estructuró su Plan de Acción a través de 9 actividades generales y 23 metas e indicadores. En el presente informe se consolidan los avances cuantitativos reportados por la Unidad durante el 3 trimestre. De acuerdo con los resultados, el nivel de avance del Plan de Acción de la dependencia es del 39%. En ese sentido, desde la Oficina Asesora de Planeación se establece la siguiente recomendación:
Las actividades 2, 3, 4, 7, 8 y 9 no presentan avances significativos. Se recomienda realizar acciones de manera que se garantice el cumplimiento de las metas establecidas para la vigencia. </t>
  </si>
  <si>
    <t>Cumplimiento General Plan de Acción 2024 - FACULTAD TECNOLOGICA</t>
  </si>
  <si>
    <t>Promover el fortalecimiento curricular en la Universidad</t>
  </si>
  <si>
    <t>(Etapas ejecutadas/Etapas establecidas)*100.</t>
  </si>
  <si>
    <t>Durante el primer trimestre de la vigencia, con respecto al primer indicador "Documento con aportes al proyecto de acuerdo de flexibilidad curricular v. 2023" se dio cumplimiento con las actividades definidas en la etapa preparatoria en la Resolución 088 de 2023. En este sentido, la Facultad realizo las siguientes actividades:
-Se conformo el Comité de Currículo y Calidad de las Facultad Tecnológica 
-Se definió de la Metodología de Trabajo para el cumplimiento de las etapas de la hoja de ruta, así mismo se generaron escenarios de reflexión sobre los elementos conceptuales del acuerdo de flexibilización Curricular.
*El 13 de marzo: Remisión  correo para  lectura y  socialización  del  documento  Motivación – acuerdo  Curricular 
                           Reunión con docentes de planta
                           Presentación ruta metodológica  acuerdo flexibilización curricular
                           Socialización  motivación y  Proyecto de  Acuerdo de  Flexibilización  curricular docentes
*El 19 de marzo: Socialización: motivación y  Proyecto de  Acuerdo de Flexibilización curricular estudiantes
*El 20 de marzo: Consejo curricular ampliado con docentes
                            Reunión con  docentes de  vinculación  especial
                           Consejo curricular ampliado con profesores y estudiantes
                            Consejo curricular Ampliado con docentes
-Para los indicadores 2 (Estudio elaborado de oferta académica de Facultad) y 3 (Plan de internacionalización de Facultad formulado y aprobado) no se presentaron avances en este periodo, dado que se priorizo el cumplimiento de lo establecido en la Resolución 088 de 2023.</t>
  </si>
  <si>
    <t>*El corto tiempo establecido en el cronograma para el desarrollo de las actividades correspondiente  a socialización y discusión del acuerdo de flexibilización</t>
  </si>
  <si>
    <t>Actividad 1. Atendiendo los compromisos establecidos se genero el documento "Análisis y construcción de aportes acuerdo fexibilización curricular, resolución 088 de 2023 del Consejo Académico" de a Facultad Tecnologica, el cual relaciona la ruta metodológica implementada para propiciar la participación de los diferentes estamentos en la actualización del proyecto de Acuerdo de Flexibilidad Curricular, el cual fue entregado el 3 de mayo a la Vicerrectoría Academica, previo aval del Consejo de Facultad.
Actividad 2. Se realizo un formato con el fin de recopilar la información de pertinencia  para los proyectos curriculares de la Facultad, adicionalmente se creo un formato para realizar el estudio de mercado no solo de los proyectos currulares existentes, sino tambien servirá pra evaluar la etapa de factibilidad para los nuevos programas 
Actividad 3. Esta actividad no presenta avance para este periodo</t>
  </si>
  <si>
    <t>El tiempo para realizar el documento del acuerdo de flexibilidad fue muy corto, dado el alcance de la propuesta la cual incluía la participación de toda la comunidad Academica.</t>
  </si>
  <si>
    <t xml:space="preserve">Actividad 1. De acuerdo con los reportes anteriores hoja de ruta para construcción y envío de aportes del acuerdo de flexibilidad el cual fue entregado el 3 de mayo a la Vicerrectoría Académica, previo aval del Consejo de Facultad. de 2024, por tanto esta actividad se encuentra con un cumplimiento del 100%.
Actividad 2. Para este periodo conforme los formatos generados para realizar el estudio de mercado y a los que aplique la creación de nuevos programas, se realizo la socialización (envío de correos electrónicos y espacios de reuniones29 de julio de 2024) a cada proyecto curricular el cual esta en proceso de  diligenciamiento y los resultados se enviaran en el próximo reporte con el documento del estudio de tendencias y las capacidades de la oferta académica de la Facultad.
Así mismo, para el caso de los conceptos y aprobación de nuevos programas, se continuo con el apoyo, asesoría y construcción de documentos. Ante Consejo de Facultad se presentaron los siguientes programas:
Tecnología en analítica de datos e Ingeniería de datos
Tecnología en energías renovables  e ingeniería en Energías Renovables
Maestría en Sistemas Eléctricos Inteligentes
Actividad 3. Para este periodo como uno de los temas de una reunión se abordaron de manera general  los lineamientos del acuerdo de la política de interinstucionalización e internacionalización, donde se identifico que el alcance de esta actividad es proponer una hoja de ruta para la Facultad.
 </t>
  </si>
  <si>
    <t>Para la implementación de la política de internacionalización  aun no se cuenta con un conocimiento amplio y apropiado por parte de los proyectos curriculares
Es importante continuar y fortalecer la participación de toda la comunidad académica en el proceso de construcción y desarrollo del fortalecimiento curricular.</t>
  </si>
  <si>
    <t xml:space="preserve">Para el presente periodo no se presento avance en esta actividad </t>
  </si>
  <si>
    <t xml:space="preserve">Actividad 1. Para el presente periodo no hay reporte, sin embargo, para el siguiente periodo se realizara el envío del cronograma de las actividades de renovación de acreditación y registro calificado de los programas de la facultad tecnológica y posteriormente el seguimiento. Es importante aclarar que a la fecha todos los programas que cuentan con registro de alta calidad se encuentran vigentes y la renovación no aplica para esta vigencia 
Actividad 2. Se elaboro un cronograma consolidado de las actividades a realizar por parte del comité de currículo y calidad de todos proyectos currelares hasta 2031. Es importante aclarar que a la fecha todos los programas que cuentan con registro  calificado se encuentran vigentes y la renovación no aplica para esta vigencia pues el próximo a vencerse esta proyectado para 2027. 
Adicionalmente, se construyó un proyecto de acuerdo que permite ampliar la oferta de programas de la Facultad, el cual fue presentado y aprobado por el Consejo de Facultad
Actividad 3. En el marco del plan de mejoramiento se construyo una plantilla para elaborar un documento de registro calificado para ampliación de cobertura para los programas de la Facultad y se consolido y depuro un documento básico par ala ampliación de cobertura del programa de tecnología en gestión de la producción industrial. 
</t>
  </si>
  <si>
    <t xml:space="preserve">Los tiempos cortos para la elaboración de los documentos </t>
  </si>
  <si>
    <t>Actividad 1 y 2. se realizo la actualización del cronograma de autoevaluación con fines de renovación de registro y acreditación en alta calidad.
Nota: Es importante aclarar que a la fecha todos los programas que cuentan con registro de alta calidad se encuentran vigentes y la renovación no aplica para esta vigencia, por tanto para esta vigencia no se enviará mas documentación de soporte.</t>
  </si>
  <si>
    <t>Concertar reuniones con los encargados del seguimiento de la renovación de registros</t>
  </si>
  <si>
    <t xml:space="preserve">(Estrategias implementadas/estrategias identificadas)*100
</t>
  </si>
  <si>
    <t>De acuerdo con las directrices insitucionales, se planea realizar acciones en pro de la reacreditación insitucional apartir del segundo semestre del presente año</t>
  </si>
  <si>
    <t>Articulación entre diferentes unidades adademico administrtivas y procesos de la universidad para dar cumplimiento al plan de trabajo en formular estrategias.</t>
  </si>
  <si>
    <t>Actividad 1.  A partir del periodo 2024-III se dio inicio con las siguientes actividades:
1. Se envía solicitud de activación de los procesos de Re-acreditación institucional, producto de esta se lleva a cabo una reunión con el fin de socializar la metodología de pilotaje del proceso de autoevaluación institución, con fines de acreditación.
2. El comité institucional programo con cada una de las facultades el desarrollo de un ejercicio de ponderación de factores asociados al proceso de Re-acreditación , a la Facultad Tecnológica le correspondió el día 3 de octubre de 2024
3. Se realizó  la socialización y divulgación de la información generada de los item anteriores, con el fin de informar el proceso y avances de re-acreditación institucional</t>
  </si>
  <si>
    <t>Aumentar la cobertura de los programa de pregrado de la Universidad desde Facultad Tecnológica.</t>
  </si>
  <si>
    <t xml:space="preserve">Para el cumplimiento del primer indicador (Estrategias de articulación con la educación media implementadas) se elaboro el documento "ESTRATEGIA DE ARTICULACIÓN COLEGIO - UNIVERSIDAD
FACULTAD TECNOLÓGICA", en este sentido se realizaron las siguientes actividades:
*Se formuló y consolidó un documento para la realización del proyecto CIE, en el cual la Unidad de Investigaciones, la Unidad de Extensión, el Comité de Currículo y Calidad, dependencias adscritas a la Facultad Tecnológica, se unen a través de una estrategia para articular los colegios de Bogotá con la Universidad Distrital Francisco José de Caldas, con el fin de lograr una mayor visibilidad e impacto social de la Universidad Distrital y la Facultad Tecnológica.
*Consolidación del documento y la articulación entre las dependencias (Unidad de Investigaciones, Unidad de Extensión, Currículo y Calidad) el proyecto es denominado CIE. Su objetivo principal es la Estrategia de Articulación Colegios - UDFJC.
*Consolidación del documento y la articulación entre las dependencias (Unidad de Investigaciones, Unidad de Extensión, Currículo y Calidad) el proyecto es denominado CIE. Su objetivo principal es la Estrategia de Articulación Colegios - UDFJC.
En el segundo indicador (Documentos para la modificación de registros)
El 15 de marzo de 2024 se participa en la reunión convocada por el Comité de Ampliación  de Cobertura y Fortalecimiento de la Educación Media – Superior con el objetivo de  definir las acciones técnicas para avanzar en los trámites de modificación de Registro  Calificado (ampliación de desarrollo – Funza).
En el indicador 3 denominado (Documentos iniciales para presentación de nuevos proyectos curriculares) se realizaron las siguientes actividades:
Acompañamiento para la propuesta nuevo programa Tecnología en Mecatrónica Industrial
✓ El 22 de marzo de 2024 (CCCFT-029-2024) desde el Comité se envió el respectivo concepto con sugerencias orientadas a cualificar la propuesta.
</t>
  </si>
  <si>
    <t xml:space="preserve">Actividad 1. Se realizo un plan de acción con actividades a partir de abril de 2024 hasta la terminación de la vigencia, para el cual se han realizado hasta la fecha:
Reuniones con Colegios para definir la estrategia de articulación entre la Universidad y la educación media básica, en el marco del proyecto CIE. 
reuniones para abordar los lineamientos, actividades y metas del proyecto CIE.
Charlas en colegios
Visitas en las instalaciones de la Facultad
Se realizo la feria universitaria el 30 de abril
Actividad 2. Se realizó un documento de registro del programa de Tecnología en Producción Industrial en ampliación de cobertura a Funza, para esto se realizaron diversas reuniones para:
•	Asignar actividades a los grupos de trabajo 
•	Presentación de avances de las actividades realizadas
•	Se hicieron modificaciones a las sugerencias presentadas en los avances 
•	Se compilo el documento 
•	Se remite el documento con las observaciones finales a la Vicerrectoría Academica.
En conjunto con la vicerrectoría Academica se acordó que la modificación de registro para ampliación de lugar solo se realizará para el programa de producción industrial mencionado anteriormente, el soporte se adjuntará en el siguiente reporte (III Trimestre) 
Actividad 3. Se presenta el concepto al documento ejecutivo de propuesta de nuevo programa de Tecnología en Analítica de Datos enviado al Comité de Currículo y Calidad de Facultad el 7 de marzo de 2024. En general se encuentra que el documento ejecutivo recoge  algunos elementos relevantes para dar respuesta de algunas de las condiciones de calidad solicitadas por el Ministerio de Educación Nacional en el Decreto 1330 de julio 25 de 2019 y a la estructura del documento base del documento ejecutivo de propuesta de nuevos programas de la Universidad Distrital Francisco José de Caldas.   
</t>
  </si>
  <si>
    <t xml:space="preserve">No aplica
</t>
  </si>
  <si>
    <t xml:space="preserve">Actividad 1. Se reporto el cumplimiento de la formulación de estrategias en periodos anteriores y para el presente periodo se dio cumplimiento a las actividades planteadas
Actividad 2. Sin reporte de novedades para este periodo
Actividad 3. Se remitió la información y soportes pertinentes al CSU para el aval del programa de Mecatrónica Industrial (esta pendiente de ser agendado en sesión) </t>
  </si>
  <si>
    <t>Espacios académicos ofertados en otras sedes</t>
  </si>
  <si>
    <t>(Espacios académicos ofertados/espacios académicos identificados para ofertar en distintas sedes)*100</t>
  </si>
  <si>
    <t xml:space="preserve">En este periodo para el primer indicador (Espacios académicos ofertados en otras sedes) se realizó el consolidado por proyecto curricular de los espacios académicos ofertados, sin embargo, se identificó que no es necesario ofertar espacios académicos en otras facultades.
En el indicador 2 (Programas identificados en cadena de formación con el SENA) tres proyectos curriculares Tecnología en electricidad, Tecnología en Mecánica y Tecnología en Sistematización de Datos cuentan con cadena con el SENA sin embargo en el presente periodo ingresaron un total de once (11) estudiantes para Tecnología en electricidad, Tecnología en Mecánica.
Para el indicador 3 (Reporte de nuevos cupos por estrategia) aún no se registran nuevos cupos por estrategias implementadas (para este reporte no se tienen en cuenta los ingresos por jóvenes a la U sin embargo se adjuntan los registros)
</t>
  </si>
  <si>
    <t>Actividad 1. Este registro se realizo en el anterior reporte, la Facultad Tecnologica no requiere ofertar espacios academicos en otras Facultades, se relacionan los espacios academicos ofertados para otros proyectos curriculares y otras sedes de cada uno de los proyectos curriculares.
Actividad 2. Para este periodo no aplica ( ser reporto en el primer periodo)
Actividad 3. Para este periodo no aplica ( ser reporto en el primer periodo)</t>
  </si>
  <si>
    <t>Las condiciones de espacios académicos transversales, o electivos en las sedes e interfacultades se mantiene, al igual que los programas con cadena de formación con el SENA. el reporte de nuevos programa y la articulación con la media y posmedia ya se ha realizado en periodos anteriores.</t>
  </si>
  <si>
    <t>Programas identificados en cadena de formación con el SENA</t>
  </si>
  <si>
    <t>(Programas ofertados/programas identificados en cadena de formación con SENA e instituciones TyT)*100</t>
  </si>
  <si>
    <t xml:space="preserve">*En cumplimiento al primer indicador (Portafolio de servicios elaborado) se llevaron a cabo las siguientes acciones:
08/02/2024 Se realiza reunión con el Web master de la Facultad Tecnológica, en la cual se define el diseño de la plantilla para la elaboración del sitio WEB de la Unidad de Extensión Facultad Tecnológica, para posteriormente realizar pruebas, ajustes y migración de la información. 
11/03/2024 Se modifica el folleto y portafolio de la Unidad de Extensión de la Facultad Tecnológica, portafolio de diplomados y se publica en la página WEB de la Unidad.	
21/03/2024 Elaboración de listado de empresas prácticas empresariales y/o laborales y pasantías, se publica en la página WEB de la Unidad de Extensión.	
14/03/2024 Elaboración de listado grupos de investigación pasantías como modalidad de grado, se publica en la página WEB de la Unidad de Extensión.	
19/02/2024 Se envía al Ing. del grupo de comunicaciones de la Universidad y al WEB master de la Facultad Tecnológica, las piezas gráficas de la Unidad de Extensión (logos, convocatoria de monitor administrativo Unidad de Extensión FT) para la divulgación en la nueva página WEB de la Unidad y redes sociales de la Facultad, se realizan modificaciones a la página WEB de la Unidad, creación y modificación de contenido.
*Para el segundo indicador (Convenios y alianzas suscritos) se relacionan los siguientes avances:
-Informe de Prácticas y Pasantías 
-Alianza DivArCity: el 08/03/2024 se llevó a cabo reunión con los representantes del proyecto europeo el viernes 8 de marzo a las 12:00m, por medio de la herramienta TEAMS y se da a conocer a la delegada por parte de la alcaldía local de Ciudad Bolívar la doctora Claudia Ortiz, y, le socializa el proyecto y cuál es la participación de la alcaldía local en el proyecto.
- 19/03/2024 Así mismo, se llevó a cabo la reunión el 19 de marzo de 2024 a las 10:00am, en las instalaciones de la Facultad con los docentes adscrito a la Facultad Tecnológica (Lely Luengas, Camilo Arias, Yaqueline Garzón, Clara Inés Buriticá, Helmuth Ortiz) y por la parte de la alcaldía local la doctora Claudia Ortiz y el señor Armando Hernández, en donde la docente Clara les presenta el proyecto DivAirCity, hace aclaraciones sobre la participación de la alcaldía en el proyecto y cuáles son las líneas que se desean abarcar en dicho proyecto.
-Diplomados Multidisciplinarios 20/01/2024 Se realiza el acto de clausura el sábado 20 de enero de 2024, y logró  graduar a 40 participantes en los diferentes diplomados como son: Diplomados de Ciencia de Datos, diplomado en Gerencia de Sistemas Integrados de Gestión HSEQ y diplomado en Implementación de la Metodología BIM y Modelado 5D, dicho acto de clausura contó con la participación del coordinador de la Unidad de Extensión el docente Helmuth Ortiz, la coordinadora de los diplomados la ingeniera Diana Ramírez, el equipo de audiovisuales de la Facultad Tecnológica y acompañantes de los graduandos.
Se realiza la primera convocatoria del años 2024 (sexta convocatoria del proyecto) de los Diplomados Multidisciplinarios 2023 y se logra abrir la tercera (3) cohorte del Diplomado en Gerencia de Sistemas Integrados de Gestión HSEQ, en modalidad online, con 136 horas y 16 participantes.
	</t>
  </si>
  <si>
    <t xml:space="preserve">Baja demanda de participantes en los cursos y diplomados.   
Pérdida de imagen de la Universidad.  </t>
  </si>
  <si>
    <t xml:space="preserve">El portafolio ya fue presentado, sin embargo, se realizaron actualizaciones a la página WEB de la Unidad de Extensión Facultad Tecnológica, en los siguientes temas: normatividad, elaboración de paso a paso de prácticas y pasantías, enlaces de interés (diplomados multidisciplinarios), convocatorias, convenios, actas 2024.
Actividad 2 y 3. No se ha realizado la firma de nuevos convenios, sin embargo de los convenios existentes se han derivado reuniones con instituciones publicas y privadas. Así mismo, se adjunta el informe de pasantías
Actividad 4. Para el presente periodo no aplica la oferta de nuevos programas 
Se realiza el acto de clausura, de los Diplomados dictados duranyte el segundo trimestre, el sábado 22 de junio de 2024, y se entrega el certificado a 42 participantes en los diferentes diplomados como son: Diplomados de Ciencia de Datos, Diplomado en Gerencia de Sistemas Integrados de Gestión HSEQ y Confiabilidad Aplicada al Mantenimiento. Dicho acto de clausura contó con la participación de los docentes, la coordinadora de los diplomados la ingeniera Diana Ramírez, el equipo de audiovisuales de la Facultad Tecnológica, equipo de la Unidad de Extensión de la Facultad Tecnológica y acompañantes de los graduandos.
</t>
  </si>
  <si>
    <t>Portafolio de servicios elaborado:
Se realizaron actualizaciones a la página WEB de la Unidad de Extensión Facultad Tecnológica, en los siguientes temas: (convocatorias practicantes, banners, enlaces de interés con la fecha de inicio de los diplomados multidisciplinarios, informes de gestión prácticas, actas Comite de Extensión, informes de gestión trimestrales de la Unidad, convenios).
Informe de Prácticas y Pasantías.
Alianza DivArCity:
Se realiza reunión del seguimiento del proyecto europeo DivAirCity, el 13 de agosto de 2024, en donde se dan a conocer los nuevos integrantes del grupo de trabajo, considerando que este proyecto sea interfacultades y se invitan a participar a los docentes, Yolanda Hernández, Facultad del Medio Ambiente y Ciencias Naturales, Adrián Gómez, Facultad de Arte-ASAB, Andrés Guasca, Facultad Tecnológica, y a Carlos Romero, Facultad Tecnológica; los cuales vienen a reforzar la formulación de proyectos que se va a trabajan en el II semestre de 2024, porque es necesario complementar conocimientos y así llegar a soluciones completas, así mismo, la docente Clara Inés Buriticá da un informe de los avances que se han obtenido en el marco del proyecto de cooperación Internacional y comenta que después de realizar la visita por la localidad de Ciudad Bolívar se definieron realizar 3 intervenciones las cuales son:
1.Sistema Solar Fotovoltaico en la Casa de la Cultura y sus alrededores de la localidad de Ciudad Bolívar
2.Puntos por la Vida, parque Ilimaní (recuperación de espacios)
3.Alumbrado público del corredor Graffiti, Mirador Ilimaní.
También comenta, que se van a involucrar a los estudiantes de los diferentes programas académicos, para que realicen su modalidad de grado, con pasantías internas, en el marco del proyecto.
Diplomados Multidisciplinarios:
Se realiza la tercera convocatoria del año 2024 (octava convocatoria del proyecto), y, se logra abrir la quinta (5) cohorte del Diplomado en Ciencias de Datos, con 11 participante, con una duración de 120 horas, y, el Diplomado en Gerencia de Sistemas Integrados de Gestión - HSEQ, en su cuarta (4) cohorte, con 14 participantes, con una duración es de 136 horas, ambos diplomados se dictan en modalidad online.
Se realiza la cuarta convocatoria del año 2024 (novena convocatoria del proyecto), y, se logra abrir la segunda (2) cohorte del Diplomado en Interventoría de Obras Civiles con énfasis en Sistemas Integrados de Gestión, con 7 participante, con una duración de 136 horas, el diplomados se dictan en modalidad online.
Se realiza la quinta convocatoria del año 2024 (decima convocatoria del proyecto), y, se logra abrir la segunda (2) cohorte del Diplomado en Implementación de la Metodología BIM y Modelado 5D, con 14 participantes, con una duración de 120 horas, el diplomado se dicta en modalidad online.</t>
  </si>
  <si>
    <t xml:space="preserve">Baja demanda de participantes en los cursos y diplomados.  
Pérdida de imagen de la Universidad.         </t>
  </si>
  <si>
    <t xml:space="preserve">∑cursos ofertados
</t>
  </si>
  <si>
    <t xml:space="preserve">Realizar de manera oportuna las actividades relacionadas con la gestión administrativa de la facultad.
</t>
  </si>
  <si>
    <t xml:space="preserve">Trámite de las solicitudes administrativas
</t>
  </si>
  <si>
    <t xml:space="preserve">Para el presente periodo el Indicador 1. (Trámite de las solicitudes administrativas) se atendieron ocho (8) solicitudes a través de la plataforma Bogotá Escucha
En el desarrollo de eventos realizados en este periodo respecto al indicador 2. (Cobertura de los eventos realizados) realizando cobertura de los siguientes eventos:
Inducción estudiantes nuevos - 31 de enero de 2024
Inducción a padres de familia - 14 de febrero de 2024
Adecuación e inauguración de la sala de Tutoría y Acompañamiento TTA - 26 de febrero de 2024
Socialización de Semilleros y Grupos de Investigación - 28 de febrero de 2024
Concurso de Biblioteca Library Desing Showcse - 1 de marzo de 2024
Taller de Dialogo en el marco de la rendición de cuentas - 7 de marzo de 2024
Conmemoración Día de la Mujer - 8 de marzo de 2024
Ceremonia de Grados Facultad Tecnológica  - 20 Marzo
</t>
  </si>
  <si>
    <t>La consolidación de diferentes fuentes por las cuales ingresan los PQRS asignados a la facultad, no nos permite saber con certeza cuantos requerimientos llegaron.</t>
  </si>
  <si>
    <t xml:space="preserve">Actividad 1. Se realizó la atención de ocho (8) solicitudes a través de la plataforma Bogotá escucha y se dio tramite a la solicitud de soporte jurídico a las respuestas emitidas por la Decanatura
Actividad 2. Se realizó el envío de los siguientes informes a la Oficina Asesora de Planeación:
Reporte mensual (Abril, mayo y junio) de Productos, Metas y Resultados
Reporte cuatrimestral al mapa de riesgos
Seguimiento cuatrimestral Componente 2 del programa de Transparencia y ética publica 
</t>
  </si>
  <si>
    <t>Actividad 1. Se realizó la atención de las solicitudes a través de la plataforma Bogotá escucha y se dio tramite a la solicitud de soporte jurídico a las respuestas emitidas por la Decanatura
Actividad 2. Se realizó el envío de los siguientes informes a la Oficina Asesora de Planeación:
Reporte mensual (julio, agosto y septiembre) de Productos, Metas y Resultados
Reporte cuatrimestral al mapa de riesgos</t>
  </si>
  <si>
    <t>Las fechas</t>
  </si>
  <si>
    <t>Cobertura de los eventos realizados</t>
  </si>
  <si>
    <t xml:space="preserve">"Fortalecer las estrategias institucionales académicas y administrativas en conjunto con los proyectos curriculares para mejorar la tasa de graduación oportuna (PMI)
Nota: La tasa global de graduación acumulada para el semestre 11 es de 10,55% y el semestre 13 de 20,07% frente a la media   nacional   que   es   de   24,73%   y   33,77% respectivamente (res 023653 MEN 10 DIC 2021)."
</t>
  </si>
  <si>
    <t xml:space="preserve">∑Informe realizado
</t>
  </si>
  <si>
    <t>En este periodo el Indicador 1. (Informe de implementación de la Guía de consejería elaborado y socializado) no presenta avance, sin embargo, se relacionan los registros de consejerías realizadas.
En el Indicador 2. (Campañas sobre modalidades de grado realizadas para estudiantes de últimos semestres) se recopilaron las evidencias de las campañas realizadas por los proyectos curriculares.
Para el Indicador 3. (Documento de análisis de repitencia, permanencia y deserción realizado), si bien este indicador no se registra el producto esperado, si se registran los reportes de deserción y repitencia.</t>
  </si>
  <si>
    <t>No se garantiza la veracidad, confiabilidad e integridad de los datos al momento de su recolección lo que influye en la calidad del informe presentado y analizado.</t>
  </si>
  <si>
    <t>Actividad 1. Se esta realizando un seguimiento y analisis a la guia de consejeria vigente 
Actividad 2. Durante este periodo no se realizaron campañas para nuevas modalidades de grado
Actividades 3. El acompañamiento a estudiantes en prueba academica se esta realizando atraves de Bienestar Universitario, sin embargo, en el siguiente periodo se realizará un informe de los avances en la Facultad</t>
  </si>
  <si>
    <t>Actividad 1. El resultado de esta actividad se reportara en cuarto trimestre de esta vigencia
Actividad 2. se relaciona el informe de Actividades de Difusión de la Modalidad de Grado de Emprendimiento Empresarial en la Facultad Tecnológica Según Acuerdo 012 de 2022 del Consejo Académico de la Universidad Distrital, en reportes anteriores se ha relacionado el soporte de las campañas realizadas desde los proyectos curriculares.
Actividad 3. Esta actividad se esta realizando con el acompañamiento de los programas de permanencia de Bienestar Institucional, en el siguiente periodo se entregará el consolidado de los resultados de acompañamiento a grupos en prueba académica.</t>
  </si>
  <si>
    <t>Incentivar el interés y la participación de estudiantes en prueba académica ha sido un reto, además que, adicional al enfoque de acompañamiento a los que tienen prueba se esta realizando un fortalecimiento preventivo con los estudiantes de primer semestre</t>
  </si>
  <si>
    <t xml:space="preserve">Campañas sobre modalidades de grado realizadas para estudiantes de últimos semestres
</t>
  </si>
  <si>
    <t xml:space="preserve">∑Campañas de divulgación de modalidades de grado realizadas 
</t>
  </si>
  <si>
    <t xml:space="preserve">∑Documento realizado
</t>
  </si>
  <si>
    <t xml:space="preserve">Promover  el relacionamiento de la Facultad con el sector productivo, gubernamental, académico, la sociedad en general.
</t>
  </si>
  <si>
    <t xml:space="preserve">Para el presente periodo los indicadores 1. (Actividades de divulgación de RS realizadas) y 2 (Informe de iniciativas elaborado y socializado) no presentan avances </t>
  </si>
  <si>
    <t>Actividad 1 y 2. se estan realizando mesas de trabajo en conjunto con la Vicerrectoría Academica para definir los criterios de reporte en el marco del subsistema de responsabiliad social</t>
  </si>
  <si>
    <t>Se genero un informe con el préstamo de espacios para eventos académicos y culturales externos a fin de que este sirva como uno de los insumos para armar el informe de RS</t>
  </si>
  <si>
    <t>Es importante contar con un lineamiento que permita definir la información, alcance, objetivos, metas e indicadores para identificar el impacto social de la universidad y adaptarlo a las diferentes dependencias o procesos.</t>
  </si>
  <si>
    <t xml:space="preserve">Informe de iniciativas
</t>
  </si>
  <si>
    <t>OFICINA DE EXTENSION</t>
  </si>
  <si>
    <t xml:space="preserve">Para la vigencia 2024, la Oficina de Extensión estructuró su Plan de Acción a través de 7 actividades generales y 7 metas e indicadores.En el presente informe se  consolidan los avances cuantitativos reportados por la Unidad durante el 3 trimestre. 
De acuerdo con los resultados reportados,el nivel de avance del plan de acción de la dependendencia  cumplimiento de  es del 52%. En ese sentido, desde la Oficina Asesora de Planeación, se establece la siguiente recomendación:
Las actividades 2,3,4 y 7 no presentan avances significativos. Se recomienda realizar acciones de manera que se garantice el cumplimiento de las metas establecidas para la vigencia. </t>
  </si>
  <si>
    <t>Cumplimiento General Plan de Acción 2024 - OFICINA DE EXTENSION</t>
  </si>
  <si>
    <t>Organizar un evento que incluya seminarios y conversatorios centrados en la construcción del futuro de la extensión y la proyección social de la Universidad Distrital Francisco José de Caldas (UDFJC). Este evento tiene como objetivo fomentar la circulación y el diálogo de conocimientos y saberes a través de encuentros multidisciplinarios de conocimiento.</t>
  </si>
  <si>
    <t>eventos  construcción de futuro de la extensión y la proyección social de la UDFJC</t>
  </si>
  <si>
    <t>∑ de eventos realizados / 1</t>
  </si>
  <si>
    <t>No se tiene establecido el desarrollo de actividades en este I Trimestre</t>
  </si>
  <si>
    <t>Sin dificultades que reportar</t>
  </si>
  <si>
    <t>El 20 de septiembre de 2023 se llevó a cabo exitosamente el evento "Innovación y Liderazgo en Extensión: Forjando el Futuro de la Extensión UD con Scrum y PMO" en el Municipio de Chinauta, en las instalaciones del Hotel Celeste Inn. Esta jornada congregó a los equipos de trabajo de la Oficina de Extensión, la Oficina de Investigaciones y de las diferentes Unidades de Extensión de las Facultades e Institutos que integran el Sistema de Extensión y Proyección Social de la Universidad Distrital Francisco José de Caldas. El evento se estructuró en torno a varias conferencias y actividades:
Contexto Interno de la Oficina de Extensión:
-Se presentó como punto de partida para describir la problemática actual.
-Se realizó un análisis basado en los hallazgos de los entes de Control.
Fundamentos de la Gestión de Proyectos:
-Se exploraron los principios del PMBOK.
-Se hizo énfasis en la triple restricción: Costos, Alcance y Cronograma.
Metodologías Ágiles:
-Se impartieron conferencias sobre los principios básicos de metodologías ágiles.
-Se hizo especial énfasis en la metodología Scrum.
Oficinas de Gestión de Proyectos (PMO):
-Se socializaron los parámetros fundamentales de las PMO.
Liderazgo y Trabajo en Equipo:
-Se desarrollaron actividades prácticas enfocadas en aspectos clave del liderazgo.
-Se exploraron dinámicas de trabajo en equipo en el contexto universitario.
Estas sesiones y actividades fueron diseñadas para abordar temas cruciales para el fortalecimiento y modernización de las actividades de extensión universitaria, proporcionando a los participantes herramientas y conocimientos prácticos para mejorar la gestión y el impacto de los proyectos de extensión.</t>
  </si>
  <si>
    <t>sin dificultades que reportar</t>
  </si>
  <si>
    <t>Gestionar proyectos de extensión y proyección social diseñados para abordar y solucionar las problemáticas de la comunidad, actuando como instrumentos de articulación entre la Universidad, el sector productivo y la Sociedad.</t>
  </si>
  <si>
    <t>Número de Proyectos de Extensión y Proyección Social</t>
  </si>
  <si>
    <t>∑ de Proyectos de Extensión y Proyección Social / 1</t>
  </si>
  <si>
    <t>Durante el primer trimestre de 2024, la Oficina de Extensión ha implementado varios cambios significativos en el área de Gestión de Licitaciones e Invitaciones Directas, encargada de la estructuración de los proyectos de extensión. Estos cambios incluyen:
•	Se ha fortalecido el equipo de trabajo, aumentando de 3 a 6 personas en comparación con el año anterior (2023). Se han incorporado ingenieros industriales y abogados para mejorar la estructuración de los proyectos de extensión.
•	Estamos en proceso de crear e implementar una Oficina de Gestión de Proyectos (PMO, por sus siglas en inglés), que supervisará el avance de los diferentes proyectos de extensión.
•	Se está revisando y actualizando el proceso de cotización y elaboración de propuestas para proyectos de extensión.
En cuanto a la gestión de proyectos, durante este primer trimestre se han realizado y presentado 250 cotizaciones de los servicios ofrecidos por la Oficina de Extensión a diversas entidades estatales. De estas cotizaciones, se nos solicitó presentar propuestas en 20 entidades, las cuales fueron sometidas a la aprobación del Comité Central de Extensión. De estas propuestas, se han convertido en proyectos de extensión un total de 8, incluyendo 2 proyectos propios (un diplomado y un curso).
En relación con la actualización del Registro Único de Proponentes (RUP) de la Universidad Distrital, se ha completado la actualización con los indicadores financieros correspondientes al año 2023, con corte al 31 de diciembre de 2023</t>
  </si>
  <si>
    <t>Durante el segundo trimestre de 2024, la Oficina de Extensión ha implementado cambios significativos en el área de Gestión de Licitaciones e Invitaciones Directas, encargada de la estructuración de los proyectos de extensión. Estos cambios incluyen:
Unificación y actualización del Formato Código EPS-PR-001-FR-001 FORMATO PROPUESTA UNIFICADO IDEXUD Versión 3, con fecha 02/07/2024.
Establecimiento de un Equipo de trabajo para estructurar la PMO (Oficina de Gestión de Proyectos por sus siglas en Ingles) que ha estructurado una metodología para la planeación e inicio de los proyectos. Esta metodología asegura una gestión más eficiente y estandarizada de los proyectos desde su concepción hasta su ejecución.
En cuanto a la gestión de proyectos, durante este trimestre se han realizado y presentado 46 cotizaciones de los servicios ofrecidos por la Oficina de Extensión a diversas entidades estatales. El valor ofertado de estas cotizaciones asciende a SETENTA Y SIETE MIL CINCUENTA Y TRES MILLONES OCHOCIENTOS DIECISÉIS MIL DOSCIENTOS OCHENTA PESOS CON SETENTA Y OCHO CENTAVOS M/CTE ($77.053.816.280,78).
De estas cotizaciones, se nos solicitó presentar 39 propuestas, las cuales se formularon de acuerdo con los parámetros establecidos por la entidad contratante en sus solicitudes y siguiendo la metodología de la PMO. Estas propuestas fueron sometidas a la aprobación del Comité Central de Extensión. El valor total ofertado de las PROPUESTAS alcanza la suma de CUARENTA Y CINCO MIL OCHOCIENTOS DIECISÉIS MILLONES NOVENTA Y CUATRO MIL VEINTITRÉS PESOS M/CTE ($45.816.094.023).
De estas propuestas, se han convertido en proyectos de extensión un total de 18, de los cuales 14 son Contratos Interadministrativos, 2 son Convenios Interadministrativos y 2 son proyectos propios. Todos estos proyectos han iniciado siguiendo la metodología de planeación e inicio establecida por la PMO, lo que ha mejorado significativamente su gestión y seguimiento.
En relación con la actualización del Registro Único de Proponentes (RUP) de la Universidad Distrital, se realizaron los respectivos trámites ante la Cámara de Comercio de Bogotá. Se cuenta con el Registro Único de Proponentes actualizado con fecha 7 de junio de 2024, que incluye un total de 386 proyectos que certifican y acreditan su experiencia e idoneidad en el desarrollo de proyectos.</t>
  </si>
  <si>
    <t xml:space="preserve">Sin dificultades que reportar, Aunque el cumplimiento de la meta se encuentra en un 30% y existe una brecha de mas de 57 proyectos, la dinamica de los proyectos de extension, ha demostrado que la suscripción de los proyectos se realiza en mayor medida entre los meses de de Septiembre a diciembre. </t>
  </si>
  <si>
    <t>En cuanto a la gestión de proyectos, durante este trimestre se han realizado y presentado 54 cotizaciones de los servicios ofrecidos por la Oficina de Extensión a diversas entidades estatales. El valor ofertado de estas cotizaciones asciende a SETENTA Y SIETE MIL CIENTO SESENTA Y SIETE MILLONES OCHOCIENTOS TRES MIL SEICIENTOS TREINTA Y SIETE CON SETENTAY OCHO CENTAVOS M/CTE ($77.167.803.637,78).
De estas cotizaciones, se nos solicitó presentar 21propuestas, las cuales se formularon de acuerdo con los parámetros establecidos por la entidad contratante en sus solicitudes y siguiendo la metodología de la PMO. Estas propuestas fueron sometidas a la aprobación del Comité Central de Extensión. El valor total ofertado de las PROPUESTAS alcanza la suma de VEINTINUEVE MIL SESENTA Y SIETE MILLONES NOVECIENTOS VEINTIDÓS MIL SETECIENTOS CUARENTA Y UN PESOS M/CTE ($29.067.922.741).
De estas propuestas, se han convertido en proyectos de extensión un total de 21 , de los cuales 12  son Contratos Interadministrativos, 1 es Convenio Interadministrativos y 8 son proyectos propios.  POR VALOR DE Dieciséis mil setecientos treinta y cinco millones novecientos trece mil novecientos noventa y nueve DE PESOS M/CTE ($16.735.913.999) Todos estos proyectos han iniciado siguiendo la metodología de planeación e inicio establecida por la PMO, lo que ha mejorado significativamente su gestión y seguimiento.
En relación con la actualización del Registro Único de Proponentes (RUP) de la Universidad Distrital, se realizó un Dashboard en Power BI con la Información de los proyectos de extensión, que se encuentran liquidados y se han identificado cerca de 182 Proyectos de los 386 proyectos que se encuentran en el RUP, se sigue en la labor de depuración de la Información a través de técnicas de minería de datos (1- Recolección de datos 2- Limpieza y preprocesamiento 3- Transformación de datos)para realizar un ejercicio exitoso en la actualización de este registro.  El DashBoard se puede consultar a través del siguiente enlace:
https://app.powerbi.com/view?r=eyJrIjoiNjIzOTM3M2EtNGJjOC00ZTlmLWIwMTYtZWUzNTVhOWUwNzkxIiwidCI6ImQ1MTM4OGVmLTZhYjAtNDM2My05Zjk0LWQ1NjY0NGE0NTk3MCIsImMiOjR9</t>
  </si>
  <si>
    <t>Sin dificultades que reportar, Aunque el cumplimiento de la meta se encuentra en un 56% y existe una brecha de mas de 36 proyectos, la dinámica de los proyectos de extensión, ha demostrado que la suscripción de los proyectos se realiza en mayor medida entre los meses de Septiembre a diciembre.</t>
  </si>
  <si>
    <t>Ofrecer programas de educación no formal y continua dirigidos tanto a entidades como a la comunidad en general.</t>
  </si>
  <si>
    <t xml:space="preserve">Programas de Educación no Formal y Continua </t>
  </si>
  <si>
    <t>∑ Programas de Educación no Formal y Continua / 1</t>
  </si>
  <si>
    <t>Se trabajo en el desarrollo de los técnicos laborales por competencias en: 
1. Técnico laboral por Competencias en Programación y Desarrollo de Software. 
2. Técnico laboral por Competencias en Auxiliar Contable 
3. Técnico Laboral por Competencias en Mercadeo y Estrategias de Comunicación 
4. Técnico laboral por competencias en Asistencia Legal y Jurídica 
5. Técnico laboral por competencias en Ciber Seguridad Redes 
6. Técnico Laboral por Competencias en Analítica de Datos 
7. Técnico Laboral por Competencias en Mecánica de Motos
La Oficina de Extensión viene gestando este proyecto, en aras de tener la resolución habilitación para la oferta de espacios académicos enfocados al trabajo y desarrollo humano (educación no formal) ante la Secretaría Local de Educación de Chapinero. En este proceso se han venido adelantando ciertos requisitos necesarios para obtener el aval, los cuales e describen en el documento adjunto
Adicionalmente en este primer semestre se suscribió  a través  de la Unidad de extensión de la Facultad de Ciencias y educación  el DIPLOMADO EN LIDERAZGO COLECTIVO Y GESTIÓN ADMINISTRATIVA EN LA ORGANIZACÓN COOPERATIVA y a través de la Unidad de extensión de la Facultad de Artes ASAB se suscribió el CURSO LIBRE - PREPARATORIO DE ARTE DANZARIO 2024-1</t>
  </si>
  <si>
    <t>Sin Dificultades que reportar</t>
  </si>
  <si>
    <t>Durante el segundo trimestre de 2024, la Oficina de Extensión, en colaboración con las diferentes unidades de extensión de las Facultades de la Universidad, ha llevado a cabo 8 proyectos de educación para el trabajo o educación continuada, a través de cursos, diplomados y programas de formación. Estos se distribuyen de la siguiente manera:
Proyectos en colaboración con entidades (6):
Policía Nacional
Ministerio de Salud y Protección Social
Unidad Administrativa Especial de Migración Colombia
Personería de Bogotá
IDEAM
Secretaría del Hábitat
Proyectos propios de las Facultades (2):
Facultad de Ingeniería: Preuniversitario para Ingenieros
Facultad de Matemáticas: Diplomado en Manejo Profesional de Drones</t>
  </si>
  <si>
    <t xml:space="preserve">La Oficina de Extensión viene gestando el proyecto de la estructuracion y oferta de 8 programas tecnicos Laborales por competencias, en aras de tener la resolución habilitación para la oferta de espacios académicos enfocados al trabajo y desarrollo humano (educación no formal) ante la Secretaría Local de Educación de Chapinero. En este proceso se han venido adelantando ciertos requisitos necesarios para obtener el aval, Sin embargo, desde la Secretaria Local de Educación de Chapinero, se han realzaido algunos cambios de personal, que de cierta medida han afectado el proceso que se ha venido realzaindo. </t>
  </si>
  <si>
    <t>Durante el tercer trimestre de 2024, la Oficina de Extensión, en colaboración con las diferentes unidades de extensión de las Facultades de la Universidad, ha llevado a cabo 12 proyectos de educación para el trabajo o educación continuada, a través de cursos, diplomados y programas de formación. Estos se distribuyen de la siguiente manera:
Proyectos en colaboración con entidades (4):
ESCUELA SUPERIOR DE ADMINISTRACIÓN PÚBLICA - ESAP
MUNICIPIO DE MADRID
CORPORACION AUTONOMA REGIONAL DEL GUAVIO CORPOGUAVIO
AGENCIA NACIONAL DE HIDROCARBUROS - ANH
Proyectos propios de las Facultades (8):
 5 -FACULTAD DE ARTES - ASAB / UNIDAD DE EXTENSIÓN
1- UNIDAD DE EXTENSIÓN FACULTAD TECNOLÓGICA
2- FACULTAD DE INGENIERÍA / UNIDAD DE EXTENSIÓN</t>
  </si>
  <si>
    <t>Sin dificultades que reportar, Aunque el cumplimiento de la meta se encuentra en un 55% y existe una brecha de mas de 18 proyectos, la dinámica de los proyectos de extensión, ha demostrado que la suscripción de los proyectos se realiza en mayor medida entre los meses de Septiembre a diciembre.</t>
  </si>
  <si>
    <t>Suscribir convenios de cooperación con los diferentes sectores.</t>
  </si>
  <si>
    <t>Número de convenios y/o Acuerdos de Cooperación Suscritos</t>
  </si>
  <si>
    <t>∑ Convenios, Acuerdos  de cooperación  suscritos en la vigencia 2024 / 1</t>
  </si>
  <si>
    <t xml:space="preserve">Sin dificultades que reportar </t>
  </si>
  <si>
    <t>Durante este período, la Oficina de Extensión - IDEXUD ha continuado con sus esfuerzos para fortalecer los vínculos de la Universidad Distrital Francisco José de Caldas con diversos sectores de la sociedad. En este contexto, se destaca el siguiente logro: Suscripcion del ACUERDO DE COOPERACIÓN TÉCNICA Y ACADÉMICA entre la CERTIFICADORA RCI SAS y la UNIVERSIDAD DISTRITAL FRANCISCO JOSÉ DE CALDAS, a través de la Oficina de Extensión – IDEXUD.
Objeto del Acuerdo: Establecer mecanismos que permitan el intercambio académico, técnico, científico y de servicios, con el fin de incrementar el conocimiento en las siguientes áreas: Educación, Capacitación, Desarrollo de proyectos, Estudios técnicos, Asesorías, Diseños, Procedimientos administrativos, Procesos productivos.
Este acuerdo beneficiará tanto a las partes firmantes como a terceros, incluyendo entidades públicas, privadas o mixtas.</t>
  </si>
  <si>
    <t>Durante el III trimestre, la actividad de suscripción de convenios de cooperación se encuentra en fase preparatoria. Se están realizando las gestiones preliminares y estableciendo contactos iniciales con potenciales sectores colaboradores para futuras alianzas. Esta etapa de planificación y acercamiento servirá como base para concretar los convenios en los próximos períodos.</t>
  </si>
  <si>
    <t xml:space="preserve">Tramitar de manera oportuna las acciones relacionadas con la gestión administrativa de la Oficina de Extensión- IDEXUD </t>
  </si>
  <si>
    <t xml:space="preserve">Durante el primer  Trimestre de 2023, se ha dado prioridad a brindar respuestas oportunas a cada solicitud recibida por el Instituto a través de sus correos institucionales: idexud@udistrital.edu.co y asisdiridexud@udistrital.edu.co. 
En relación a los requerimientos de información por parte de los entes de control, se respondieron de manera oportuna todos y cada uno de ellos. Asimismo, se recibieron en nuestras instalaciones todas las visitas administrativas de la Contraloría de Bogotá para investigar o cerrar procesos de Responsabilidad Fiscal. Por motivos de confidencialidad, la información detallada de estas visitas no puede ser compartida a través de esta plataforma, pero se encuentra disponible en las instalaciones del Instituto.
En relación con el Informe de gestión de la Vigencia pasada para la Audiencia de Rendición de Cuentas se preparo la Información y se participó activamente tanto en el simulacro como en la Audiencia en general. 
</t>
  </si>
  <si>
    <t xml:space="preserve">Durante este período, la Oficina de Extensión - IDEXUD ha mantenido su compromiso con la eficiencia y transparencia en su gestión administrativa. A continuación, se detallan los avances más significativos:
1.	Atención oportuna a solicitudes: Se ha dado prioridad a la respuesta oportuna de todas las solicitudes recibidas a través de los correos institucionales: idexud@udistrital.edu.co y asisdiridexud@udistrital.edu.co. 
2.	Respuesta a requerimientos de entes de control: Todos los requerimientos de información por parte de los entes de control han sido atendidos de manera oportuna es de resaltar que en este periodo, se llevó a cabo por parte de la Contraloría de Bogotá la Auditoria Cod 22 del PAD 2024, del cual se presento Observaciones al Informe preliminar y se realizo el respectivo plan de mejoramiento. 
3.	Colaboración con procesos de auditoría: La Oficina ha recibido y atendido todas las visitas administrativas de la Contraloría de Bogotá relacionadas con investigaciones o cierres de procesos de Responsabilidad Fiscal. Por razones de confidencialidad y protección de datos, la información detallada de estas visitas se mantiene bajo custodia en las instalaciones del Instituto, disponible para su consulta por parte de las autoridades competentes.
4.	Se ha continuado con la gestión del archivo de la dependencia de acuerdo con las Tablas de Retención Documental, garantizando la correcta conservación y accesibilidad de la información.
</t>
  </si>
  <si>
    <t>Durante este período, la Oficina de Extensión - IDEXUD ha mantenido su compromiso con la eficiencia y transparencia en su gestión administrativa. A continuación, se detallan los avances más significativos:
1. Atención oportuna a solicitudes: Se ha dado prioridad a la respuesta oportuna de todas las solicitudes recibidas a través de los correos institucionales: idexud@udistrital.edu.co y asisdiridexud@udistrital.edu.co. Durante este periodo se han atendido un total de 118 solicitudes de los cuales 91 requerimientos o derechos de petición, 10 tutelas y 17 SDQS
2. Respuesta a requerimientos de entes de control: Todos los requerimientos de información por parte de los entes de control han sido atendidos de manera oportuna.
3. Colaboración con procesos de auditoría: La Oficina ha recibido y atendido todas las visitas administrativas de la Contraloría de Bogotá relacionadas con investigaciones o cierres de procesos de Responsabilidad Fiscal. Por razones de confidencialidad y protección de datos, la información detallada de estas visitas se mantiene bajo custodia en las instalaciones del Instituto, disponible para su consulta por parte de las autoridades competentes.
4. Se ha continuado con la gestión del archivo de la dependencia de acuerdo con las Tablas de Retención Documental, garantizando la correcta conservación y accesibilidad de la información.</t>
  </si>
  <si>
    <t>Sin Observaciones ni dificultades que reportar</t>
  </si>
  <si>
    <t xml:space="preserve">Garantizar el cumplimiento de las acciones asignadas a laOficina de Extensión - IDEXUD  en su rol de gestor del proceso Extensión y Proyección Social. </t>
  </si>
  <si>
    <t>Durante la vigencia del primer trimestre de 2024, se realizo el proceso de cotización y elaboración de propuestas para proyectos de extensión en BPMN 2.0 y se encuentra en procesos creación e implementación una Oficina de Gestión de Proyectos (PMO, por sus siglas en inglés), que supervisará el avance de los diferentes proyectos de extensión.</t>
  </si>
  <si>
    <t>Durante este período, la Oficina de Extensión - IDEXUD ha continuado con la implementación de medidas estratégicas para fortalecer el proceso de Extensión y Proyección Social. Los avances más significativos incluyen:
1. Implementación de PMO: Se ha avanzado en el proceso de creación e implementación de una Oficina de Gestión de Proyectos (PMO, por sus siglas en inglés). Esta iniciativa tiene como objetivo mejorar la supervisión y seguimiento de los diversos proyectos de extensión. Se ha logrado un avance significativo en la estructuración de metodologías, con énfasis en los procesos de Planeación e Inicio de los proyectos de extensión. Esto contribuirá a una gestión más eficiente y estandarizada de los proyectos.
2. Actualización documental: Se ha llevado a cabo la unificación y actualización del Formato Código EPS-PR-001-FR-001 'FORMATO PROPUESTA UNIFICADO IDEXUD', alcanzando la Versión 3 con fecha 02/07/2024. Este documento ha sido debidamente incorporado en el Sistema Integrado de Gestión de la Universidad Distrital (SIGUD).
3.Fortalecimiento de competencias: Se ha actualizado el Curso de Supervisión de Proyectos de Extensión, virtual y autogestionable a traves de Skillhub-UD (Plataforma de educación virtual desarrollada por la Oficina de Extensión de la Universidad Distrital Francisco José de Caldas, especializada en el desarrollo de habilidades técnicas y blandas) con alta demanda, dirigido a docentes de carrera de la Universidad Distrital. Esta acción contribuye al desarrollo de capacidades y a la mejora continua en la gestión de proyectos de extensión.</t>
  </si>
  <si>
    <t>En el marco del desarrollo de las actividades asociadas al proceso de Extensión y Proyección Social, durante el III trimestre el equipo de la Oficina de Extensión ha ejecutado las siguientes acciones:
Se realizó el inventario de la documentación del proceso, incluyendo procedimientos, formatos, guías e instructivos, como fase preparatoria para la Actualización de todos los niveles de documentación asociados al Modelo de Operación por Procesos. Esta actividad se desarrolla en concordancia con la Resolución de Rectoría No. 501 del 08 de septiembre de 2023, , y la Circular de Rectoría 004 del 04 de marzo de 2022.
A partir de este diagnóstico, se programaran  mesas de trabajo para el IV Trimestre, que permitirán actualizar los documentos identificados conforme a los lineamientos del SIGUD y la normatividad vigente.</t>
  </si>
  <si>
    <t>La actualización de los procedimientos relacionados con la Gestión de Recursos Financieros presenta un desafío particular en el contexto actual, debido a la implementación en curso del sistema ERP. Este proceso de actualización documental debe alinearse y adaptarse a los nuevos flujos de trabajo y funcionalidades que introduce el software, lo que requiere una coordinación precisa entre la documentación de procesos y la dinámica operativa del nuevo sistema</t>
  </si>
  <si>
    <t>Elaborar el proyecto del Acuerdo del Consejo Superior que defina y oriente la función misional de Extensión y Proyección Social en la Universidad Distrital, en respuesta a los cambios propuestos por la Reforma Universitaria. Este acuerdo establecerá los lineamientos estratégicos y las políticas necesarias para adaptar y fortalecer la función de Extensión</t>
  </si>
  <si>
    <t>Entrega del Documento de Proyecto de Acuerdo del Consejo Superior</t>
  </si>
  <si>
    <t xml:space="preserve">(Número de Documentos Entregados a Tiempo / Total de documentos planificados) x 100 </t>
  </si>
  <si>
    <t xml:space="preserve">Durante este primer trimestre, elaboramos el borrador del proyecto de acuerdo para definir la Función misional de la extensión y la proyección social en la Universidad Distrital Francisco José de Caldas. Sin embargo, aún no lo hemos presentado al comité central de extensión, ya que estamos a la espera de ajustarlo según los cambios que puedan surgir en la reforma al Estatuto General de la Universidad, la cual está en curso en el Consejo Superior.
Simultáneamente, estamos trabajando en el borrador del proyecto de acuerdo para la creación del Fondo Especial de Extensión Francisco José de Caldas, siguiendo los lineamientos proporcionados por el Consejo Superior Universitario, mediante Acuerdo No. 004 de 2023 "Por medio del cual se expiden el Régimen Financiero y el Estatuto Financiero y Presupuestal de la Universidad Distrital Francisco José de Caldas"
</t>
  </si>
  <si>
    <t xml:space="preserve">El Proyecto de Reforma Universitaria, contempla un cambio en la Extensión y la Proyección Social de la Universidad, el Estatuto General de la Universidad, en este I Trimestre, aún se encuentra en proyecto y contempla entre otras cosas la creación de un Vicerrectoría de Contextos y Proyección Social.
Ante este Clima de incertidumbre, hay que postergar las actividades hasta tanto no se tenga en Firme el Acuerdo del Consejo Superior Universitario que modifique el Estatuto General de la Universidad.
</t>
  </si>
  <si>
    <t>Durante el segundo trimestre del año en curso, hemos concentrado esfuerzos en el desarrollo de iniciativas estratégicas para fortalecer sus funciones misionales. En este contexto, cabe destacar lo siguiente:
-Se ha trabajado de manera conjunta con diversas dependencias de la Universidad, bajo el liderazgo de la Oficina de Investigación, en la elaboración del proyecto de acuerdo "Por medio del cual se crean los Fondos Especiales de Financiamiento de Extensión Francisco José de Caldas, y de Investigación, Creación e Innovación, y se dictan otras disposiciones". Este esfuerzo colaborativo representa un avance significativo en la estructuración de mecanismos de financiamiento para las actividades de extensión e investigación de la institución, en concordancia con el estatuto Financiero y presupuestal Acuerdo del CSU No 004-2023.
-En lo que respecta al proyecto de acuerdo para definir y orientar la función misional de Extensión y Proyección Social en la Universidad Distrital, es importante señalar que, si bien no se registraron actividades sustanciales durante este periodo, el proyecto continúa en fase de desarrollo y alineación con los procesos de reforma institucional en curso.</t>
  </si>
  <si>
    <t>La Universidad Distrital Francisco José de Caldas continúa inmersa en un proceso de transformación institucional, incluyendo la revisión del Estatuto General. Este proceso, aún en desarrollo, contempla cambios significativos en la estructura y funciones de la Universidad, particularmente en lo que respecta a la Extensión y la Proyección Social. Esto genera un escenario de incertidumbre que impacta en la toma de decisiones y en el avance de proyectos relacionados con la función de Extensión.
Dada la situación actual, se ha considerado prudente postergar ciertas actividades relacionadas con la definición de la función misional de Extensión y Proyección Social hasta contar con un marco normativo institucional definitivo.</t>
  </si>
  <si>
    <t>En el III trimestre, la actividad relacionada con la elaboración del proyecto de Acuerdo del Consejo Superior sobre la función misional de Extensión y Proyección Social se encuentra en fase de análisis del contexto institucional. Se ha adoptado un enfoque estratégico que prioriza la alineación con el proceso de transformación institucional en curso.</t>
  </si>
  <si>
    <t>INSTITUTO DE LENGUAS - ILUD</t>
  </si>
  <si>
    <t>Para la vigencia 2024, el Instituto de Lenguas, estructuró su Plan de Acción a través de 5 actividades generales y 13 metas e indicadores. En el presente informe se consolidan los avances cuantitativos reportados por la Unidad durante el 3 trimestre. De acuerdo con los resultados, el nivel de avance del Plan de Acción de la dependencia es del 48%. En ese sentido, desde la Oficina Asesora de Planeación se establece la siguiente recomendación:
Las actividades 1, 2 y 3 no presentan avances significativos. Se recomienda realizar acciones de manera que se garantice el cumplimiento de las metas establecidas para la vigencia.</t>
  </si>
  <si>
    <t>Cumplimiento General Plan de Acción 2024 - INSTITUTO DE LENGUAS - ILUD</t>
  </si>
  <si>
    <t>Lineamiento de acción 7.4</t>
  </si>
  <si>
    <t xml:space="preserve">Teniendo en cuenta las necesidades de formación en un mundo globalizado, y las necesidades específicas de la ciudad-región, se hará la oferta de cursos de lenguas a través de extensión dando cumplimiento a la misión y visión del ILUD. </t>
  </si>
  <si>
    <t>Porcentaje de variación matriculados</t>
  </si>
  <si>
    <t>[(Número de estudiantes matriculados en el ILUD año 2024 - Número de estudiantes matriculados en el ILUD año 2023)/ Número de estudiantes matriculados en el ILUD año 2023)] * 100</t>
  </si>
  <si>
    <t>Durante la vigencia 2023 la cantidad de estudiantes que estuvieron vinculados a los cursos de educación para el trabajo y el desarrollo humano de extensión ILUD fue de 13.044. Adicionalmente, durante el primer trimestre de la vigencia 2023 tuvimos un total de 3345. De igual manera, el ILUD en la vigencia 2023 dio apertura a 820 cursos, y para el primer bimestre 2024 se abrieron 219 cursos correspondientes a los programas de inglés, francés, alemán, portugués e italiano. No obstante, el dato necesario para realizar el reporte definitivo solo estará disponible una vez culmine la vigencia.
Para finalizar, la cantidad de egresados, estudiantes y funcionarios que estuvieron vinculados a los cursos de educación para el trabajo y el desarrollo humano durante la vigencia 2023 fue de 2.292, distribuidos por bimestre de la siguiente manera:
	                       BIM 1  BIM 2  BIM 3	 BIM 4
PLANTA	                 35		       34	   36
ESTUDIANTE UD	293	   270    319	 263
EGRESADO    	255	  256     295	 236
TOTAL	                583	  526     648	 535
En lo corrido de la vigencia 2024  para el primer bimestre tuvimos un total de 710 matriculados de los grupos antes mencionados. Cabe aclarar que el dato necesario para realizar el reporte definitivo solo estará disponible una vez culmine la vigencia.</t>
  </si>
  <si>
    <t>No se presentaron.</t>
  </si>
  <si>
    <t>Como fue reportado en el trimestre anterior, la cantidad de estudiantes que estuvieron vinculados a los cursos de educación para el trabajo y el desarrollo humano durante la vigencia 2023 fue de 13.044. Adicionalmente, durante el segundo trimestre de la vigencia 2024 tuvimos un total de 3.131 (anexo 1). No obstante, el dato necesario para realizar el reporte definitivo solo estará disponible una vez culmine la vigencia. De igual manera, el ILUD dio apertura a 185 cursos (anexo 1), correspondientes a los programas de inglés, francés, alemán, portugués e italiano. De igual manera, en el reporte anterior, especificamos que, la cantidad de egresados, estudiantes y funcionarios que estuvieron vinculados a los cursos de educación para el trabajo y el desarrollo humano durante la vigencia 2023 fue de 2.292, y durante el segundo trimestre de la vigencia 2024 tuvimos un total de 564 matriculados de los estamentos antes mencionados. Cabe aclarar que el dato necesario para realizar el reporte definitivo solo estará disponible una vez culmine la vigencia.</t>
  </si>
  <si>
    <t>Según lo reportado en los anteriores trimestres de la vigencia, para el año 2023 el total de estudiantes vinculados en cursos ETDH ofertados por el ILUD fue de 13.044. Para el tercer trimestre de esa vigencia, se contó con 3481 estudiantes matriculados. Para 2024, durante el presente trimestre, el Instituto contó con un total de 3008 estudiantes matriculados; sin embargo, se resalta que el reporte final con el total de estudiantes vinculados para 2024 se podrá presentar en el último trimestre de la vigencia.</t>
  </si>
  <si>
    <t>Frente a los datos correspondientes al mismo periodo en la vigencia anterior, se evidencia una disminución en las cifras, como se podrá ver en los resultados negativos del componente cuantitativo.</t>
  </si>
  <si>
    <t>-473,00</t>
  </si>
  <si>
    <t>3,008,00</t>
  </si>
  <si>
    <t>-15,72%</t>
  </si>
  <si>
    <t>-3,954,00</t>
  </si>
  <si>
    <t>-131,45%</t>
  </si>
  <si>
    <t>-2629,00%</t>
  </si>
  <si>
    <t>-1533,00%</t>
  </si>
  <si>
    <t>Porcentaje de variación cursos ejecutados</t>
  </si>
  <si>
    <t>[(Número de cursos ejecutados en el ILUD año 2024 - Número de cursos ejecutados en el ILUD año 2023)/ Número de cursos ejecutados en el ILUD año 2023)] * 100</t>
  </si>
  <si>
    <t>-107,00</t>
  </si>
  <si>
    <t>-47,98%</t>
  </si>
  <si>
    <t>-1599,33%</t>
  </si>
  <si>
    <t>Porcentaje de variación matriculados (egresados, estudiantes y funcionarios UD)</t>
  </si>
  <si>
    <t>[(Número de estudiantes, egresados y funcionarios de planta matriculados en el ILUD 2024 - Número de estudiantes, egresados y funcionarios de planta matriculados en el ILUD año 2023) / Número de estudiantes, egresados y funcionarios de planta matriculados en el ILUD año 2023)] * 100</t>
  </si>
  <si>
    <t>-48,00</t>
  </si>
  <si>
    <t>-7,41%</t>
  </si>
  <si>
    <t>-370,50%</t>
  </si>
  <si>
    <t>Proporcionar espacios de formación mediante propuestas pedagógicas enfocadas al uso de una segunda lengua en procesos académicos y curriculares, estableciendo rutas e instrumentos que permita su ejecución.</t>
  </si>
  <si>
    <t>Avance de nivel de estudiantes</t>
  </si>
  <si>
    <t>(Número de estudiantes que obtienen el nivel B1 en la prueba saber pro / Número de estudiantes que ingresan a la universidad con el nivel A1 según la prueba saber 11) * 100</t>
  </si>
  <si>
    <t xml:space="preserve">Frente a los procesos académicos y curriculares correspondientes a la orientación mediante propuestas pedagógicas, de ambientación y de apoyo al uso de la segunda lengua, Durante el inicio del primer semestre de 2024 se inscribieron a los cursos de segunda lengua que ofrece el ILUD un total de 5391 estudiantes distribuidos de la siguiente manera:
• Inglés: 4200
• Francés: 488
• Alemán: 201
• Italiano: 176
• Portugués: 180
• Electivas de lenguas: 146
Es importante mencionar que el dato de la cantidad de estudiantes que aprueban los cursos estará disponible hasta finalizar el semestre 2024 – I.
Por otro lado, para este periodo los estudian de los diferentes programas de pregrado de la Universidad Distrital no han aplicado la prueba Saber Pro para la vigencia 2024. Es por lo anterior que, a la fecha no se cuenta con resultados de dicho examen para conocer el nivel obtenido por los estudiantes en el dominio del inglés como lengua extranjera. 
Según la Circular No. 002 de 2024, emitida por la Vicerrectoría Académica de la Universidad Distrital, se prevé que este proceso se lleve a cabo entre el 15 y 23 de junio de 2024 según la citación que dé a conocer de manera individual el ICFES a cada estudiante, por lo cual los datos sobre esta actividad estarán disponibles aproximadamente en el segundo semestre del 2024. Sin embargo, podemos indicar que mientras la oficina de admisiones, puedan consolidar la información respecto al número de graduados que alcanzaron el nivel B2 en la prueba de estado, el ILUD podrá reporta únicamente hasta culminar la vigencia datos exactos.
Respecto al nivel con el que ingresan los estudiantes a la Universidad Distrital según los resultados de la Prueba Saber 11, esta información se consolida semestralmente puesto que se hace con base en los estudiantes que inscriben el espacio académico Segunda Lengua I – Inglés en cada uno de los periodos académicos en la universidad, 2024-1, 2024-2 y 2024-3 contemplados en el calendario Académico de la UD,  teniendo en cuenta que se debe acudir al apoyo del ICFES como institución que gestiona dichas pruebas y, por ende, sus resultados. Como la institución encargada toma un tiempo prudencial para dar a conocer los resultados a la consulta que realicemos, se busca realizar una solicitud con el total de la información. En este contexto, la información estará disponible aproximadamente a mediados del segundo semestre del 2024 o finales de la vigencia.
En cuanto al dominio de lengua los resultados estarán disponible aproximadamente en el segundo semestre del 2024, periodo en el que las secretarias académicas de cada facultad consolidaran los listados de graduados de la actual vigencia, con el apoyo al ICFES como institución que gestiona dichas pruebas y, por ende, sus resultados, la cual toma un tiempo para dar los a conocer indefinido.
Es importante resaltar que, el Acuerdo 008 de 2010 establece que los espacios de segunda lengua gestionados en la UD por el ILUD corresponden a seis créditos académicos; los cuales en el marco de la malla curricular del instituto corresponden a un nivel B1 según el MCER. Dicha información se ratifica mediante la circular No. 59 de 2023 del ILUD, aclarando que los estudiantes de pregrado deben completar seis créditos académicos en el proceso de formación de segunda lengua en inglés.
Con respecto al avance de la prueba de idoneidad se ha estado elaborando un forms para conocer el nivel de otras lenguas y trabajando en el diseño  del examen de clasificación e idoneidad Español para Extranjeros.
• Exámenes de idoneidad: Durante el primer trimestre se establecieron las fechas para la inscripción y presentación de los exámenes de idoneidad de Segunda Lengua I, II y III para el periodo 2024 – 1 de acuerdo con el calendario académico UD e ILUD, con el fin de homologar el conocimiento de lengua de los estudiantes de pregrado de la Universidad que lo solicitan. por ende, al estar en apertura de inscripciones aún no se puede reportar la cantidad de estudiantes inscritos ni los resultados. 
• Exámenes de suficiencia: Durante el primer trimestre se realizaron 31 solicitudes por parte de proyectos curriculares de posgrado para la aplicación por parte del ILUD del examen de suficiencia con el fin de evaluar la competencia en una segunda lengua de los estudiantes y/o aspirantes conforme a los requisitos específicos de cada programa, realizando la programación, una vez se obtiene los resultados se remiten a cada proyecto curricular. 
</t>
  </si>
  <si>
    <t>Para el presente periodo se adelantan acciones orientadas a dar continuidad y seguimiento a los procesos de formación en segunda lengua de los programas de pregrado y posgrado de la Universidad. Estas acciones contemplan el seguimiento al nivel de lengua adquirido por los estudiantes de pregrado durante la formación en los tres espacios académicos correspondientes, tomando en cuenta el nivel de entrada según la prueba Saber 11 y el nivel de salida según la prueba Saber PRO en inglés. Para otras lenguas, se hace el seguimiento con base en los indicadores del MCER en relación a la cantidad de horas mínimas requeridas para adquirir un nivel de lengua determinado. Así mismo, en este período se generaron los procedimientos requeridos para programar la presentación de exámenes de idoneidad (homologación) en los pregrados, y de suficiencia para algunos posgrados.
El total de estudiantes inscritos en los cursos de segunda lengua para pregrado, para el primer semestre 2024, es de 5245, relacionados de la siguiente forma:
Inglés: 4.200
Francés: 488
Alemán: 201
Italiano: 176
Portugués: 180
Los estudiantes inscritos en las electivas ofertadas por el ILUD en este mismo periodo dan un total de 146, relacionados de la siguiente forma:
Cinema et litterature francophones: 30
Academic writing: 27
Português de negócios: 29
Enseñanza del español como lengua extranjera: 30
Storia dell arte: 30
En el mismo período, se ejecutaron los cursos de formación en segunda lengua inglés para docentes y administrativos UD con un total de 173 estudiantes repartidos en los diferentes niveles de formación.
Para el periodo 2024-2 (intersemestral) se dio apertura de 9 cursos de inglés con un total de 245 estudiantes de pregrado, relacionados de la siguiente forma:
Segunda lengua 1: 29
Segunda lengua 2: 83
Segunda lengua 3: 133
Por otra parte, se tiene seguimiento de la cantidad de estudiantes que concluyen el programa de formación en los cursos de extensión (niveles Suficiencias), que se pueden entender como "egresados" del programa. El total de estos estudiantes es de 131 para el segundo trimestre de la vigencia.</t>
  </si>
  <si>
    <t>No se reportan.</t>
  </si>
  <si>
    <t>Para el presente periodo se adelantan acciones orientadas a dar continuidad y seguimiento a los procesos de formación en segunda lengua de los programas de pregrado y posgrado de la Universidad. Estas acciones contemplan el seguimiento al nivel de lengua adquirido por los estudiantes de pregrado durante la formación en los tres espacios académicos correspondientes, tomando en cuenta el nivel de entrada según la prueba Saber 11 y el nivel de salida según la prueba Saber PRO en inglés. Para otras lenguas, se hace el seguimiento con base en los indicadores del MCER en relación a la cantidad de horas mínimas requeridas para adquirir un nivel de lengua determinado. Así mismo, en este período se generaron los procedimientos requeridos para programar la presentación de exámenes de idoneidad (homologación) en los pregrados, y de suficiencia para algunos posgrados.
El total de estudiantes inscritos en los cursos de segunda lengua para pregrado, para el segundo semestre 2024 (a la fecha de este reporte), es de 4614, relacionados de la siguiente forma:
Inglés: 3.630
Francés: 449
Alemán: 206
Italiano: 172
Portugués: 157
Los estudiantes inscritos en las electivas ofertadas por el ILUD en este mismo periodo dan un total de 118, relacionados de la siguiente forma:
Cinema et litterature francophones: 28
Academic writing: 30
Portugués de negócios: 0
Enseñanza del español como lengua extranjera: 30
Storia dell arte: 30
En el mismo período, se ejecutaron los cursos de formación en segunda lengua inglés para docentes y administrativos UD con un total de 150 estudiantes repartidos en los diferentes niveles de
formación.
El presente periodo no comprende etapas intersemestrales.
Por otra parte, se tiene seguimiento de la cantidad de estudiantes que concluyen el programa de formación en los cursos de extensión (niveles Suficiencias), que se pueden entender como "egresados"
del programa. El total de estos estudiantes es de 141 para el tercer trimestre de la vigencia.</t>
  </si>
  <si>
    <t>Prueba de idoneidad</t>
  </si>
  <si>
    <t xml:space="preserve">(Número de actividades realizadas para la consolidación de la prueba / Número de actividades proyectadas para la consolidación de la prueba) *100 </t>
  </si>
  <si>
    <t>Dominio de lengua</t>
  </si>
  <si>
    <t>[(graduados que alcanzaron el nivel B2 en SaberPro + graduados que alcanzaron B2 en Ext) / (graduados de la vigencia)]∗100</t>
  </si>
  <si>
    <t>Potenciar la propuesta metodológica y conceptual del Programa Institucional de Plurilingüismo para generar una apropiación por parte de los diferentes estamentos de la Universidad.</t>
  </si>
  <si>
    <t>Acciones implementadas por el ILUD para potenciar la difusión del programa institucional de plurilingüismo.</t>
  </si>
  <si>
    <t>Número de actividades realizadas</t>
  </si>
  <si>
    <t xml:space="preserve">En cuanto a las actividades implementadas por el ILUD para el reconocimiento e implementación inicial del programa institucional de plurilingüismo, el Instituto realizó unas serie de piezas graficas de comunicación sobre el concepto “Buen Vivir”, especificando en estas el significado que tiene este concepto dentro de la cultura indígena  el cual tiene sus raíces en la resistencia indígena contra la Colonialidad del poder en América Latina que en la propuesta curricular del ILUD se busca comprender y aplicar en la enseñanza de las lenguas.También se realizó una infografía solicitada por el grupo de investigación del viaje del proyecto Curricular del ILUD, en la cual se trataban aspectos como dónde estamos, perspectiva decolonial, metodología de investigación y herramientas y evaluación. Asimismo, se realizaron dos videos sobre los encuentros académicos en los cuales el ILUD ha participado y programado durante este primer bimestre académico, como la feria cultural y de emprendimientos, que estuvo a cargo de nuestro grupo de inglés básico 2, liderado por el profesor Daniel Díaz y en el festival cultural del colegio Canapro con un taller a cargo de Dejá Alade la asistente británica y bajo el liderazgo del coordinador Andrés Cáceres con el objetivo que a través de estas actividades  los estudiantes fortalecieran sus conocimientos de un segundo idioma y de igual forma difundir con la comunidad en generar las diferentes actividades, los cuales fueron publicados en las redes sociales de la entidad. (ver anexo 1). Adicional, se realizaron 3 talleres virtuales de inglés con diferentes temas: La Candelaria Part I and II y The Culture of death in Mexico, los dos primeros con el fin de ir conociendo un poco más sobre el centro histórico de Bogotá sus historias, anécdotas y datos curiosos y el ultimo con el propósito de conocer y adentrarse en esta maravillosa cultura mexicana donde se tenía la oportunidad de reforzar el vocabulario y la escucha. Estos fueron publicados en los medios de comunicación del ILUD: Facebook, Instagram, Twitter y TikTok. 
Igualmente, durante el primer trimestre se realizaron y participaron 27 encuentros académicos virtuales como presenciales, 22 eventos dirigidos a la comunidad y 5 dirigidos a formación docente; de igual forma se participó en la Semana de las Lenguas Nativas en el Instituto Caro y Cuervo, también en la conferencia sobre la sociolingüística histórica de las islas de San Andrés y Providencia. La cual permitió obtener una comprensión más profunda y detallada de la riqueza lingüística y cultural presente en estas regiones.
Finalmente, el ILUD estableció contacto con Facundo Manuel Saravia, un investigador y docente destacado especializado en la lengua muisca, para diseñar y dirigir un taller en línea sobre la lengua muiscun, programado para el próximo trimestre La iniciativa consiste en la facilitación de un taller titulado "El despertar de la lengua muisca: de la extinción a la recuperación",  además entablar un diálogo para restablecer los vínculos con la Secretaría de Integración Social (SDIS), entidad con la cual se han desarrollado talleres de Yanakona y Creole en el Instituto en años anteriores. Esta iniciativa busca promover la inclusión y el respeto por las lenguas y culturas minoritarias, contribuyendo así a la diversidad lingüística y cultural de la región, también el buscar la colaboración con instituciones como el Instituto Caro y Cuervo y la Universidad Nacional para promover el intercambio académico, invitando al maestro Abouchaar al 4to Encuentro de Experiencias Pedagógicas organizado por el Instituto y por último la alianza con el Centro de Recursos para el Aprendizaje e Investigación (CRAI+) para la realización de talleres y eventos culturales, promoviendo la diversidad lingüística y cultural en la universidad. 
</t>
  </si>
  <si>
    <t>El ILUD durante el segundo trimestre realizó diferentes actividades encaminadas al reconocimiento por parte de los estamentos del eje estratégico de plurilingüismo de la política de internacionalización e interinstitucionalización. Esto se logra a través de diversas acciones implementadas para difundir el programa institucional de plurilingüismo, como participación en eventos, contribución y difusión de la investigación, gestión de talleres, y la construcción de eventos académicos. Así mismo, se desarrolló una propuesta de formación y difusión de la cultura colombiana a través de la enseñanza de español; se han dado avances en la implementación del programa de Lengua de Señas Colombiana, de la mano de centro Acacia, NEEIS e INSOR; se han promovido talleres para los programas de Otras Lenguas, que buscan ampliar el espectro plurilingüe en la universidad (anexo 1).
Haciendo uso de los medios de comunicación, se ha realizado la difusión por redes del eje estratégico de plurilingüismo a través de piezas gráficas y el cubrimiento a los eventos académicos que se generan desde el Instituto, o a los cuales ha sido invitado (anexo 2).</t>
  </si>
  <si>
    <t>Para el presente período se hizo difusión mediática sobre procesos de plurilingüismo a través de piezas gráficas y el cubrimiento a eventos académicos. Sin embargo, no se generan acciones desde el área académica del Instituto.</t>
  </si>
  <si>
    <t>El reporte no contempla actividades de carácter académico porque para el presente período no se generaron, esto a raíz de complicaciones de orden contractual producto de la finalización de contratos de los miembros del área Académica del Instituto. Las coordinaciones no reportan actividades académicas; así que sólo se cuenta con los insumos provistos por el área de comunicaciones.</t>
  </si>
  <si>
    <t>Encuentros académicos</t>
  </si>
  <si>
    <t>Número de encuentros académicos realizados</t>
  </si>
  <si>
    <t>Establecer espacios de capacitación, reflexión, divulgación y socialización científica que impacten a la ciudad-región por medio de la promoción de actividades de investigación y formación institucional.</t>
  </si>
  <si>
    <t>Actividades de investigación</t>
  </si>
  <si>
    <t>Número de productos relacionados a actividades de investigación.</t>
  </si>
  <si>
    <t xml:space="preserve">Respecto al proceso inicial de investigación el equipo académico realizó la indagación referente a una prueba de idoneidad dirigido a estudiantes indígenas de la UD en la cual se está trabajando para implementar en el ILUD. 
En particular, el equipo académico de extensión ha desempeñado un papel fundamental al respaldar los cursos de segunda lengua impartidos por la coordinación de Facultades ILUD, específicamente en la creación y administración de un examen de español como segunda lengua dirigido a estudiantes indígenas. Este examen ha sido solicitado durante el primer trimestre por dos estudiantes activos, lo que subraya la importancia y pertinencia de esta iniciativa.
Aplicar un examen de idoneidad en español para estudiantes indígenas de la Universidad Distrital Francisco José de Caldas en Colombia sirve para varios propósitos importantes como:
• Evaluación del dominio del idioma español: El español es el idioma predominante en la educación superior en Colombia y es fundamental para la comunicación efectiva en el ámbito académico. El examen de idoneidad permite evaluar el nivel de competencia en español de los estudiantes indígenas, lo que es crucial para su éxito académico.
• Identificación de necesidades lingüísticas: El examen ayuda a identificar las áreas en las que los estudiantes indígenas pueden necesitar apoyo adicional en su aprendizaje del español. Esto puede incluir aspectos como la comprensión auditiva, la expresión escrita, la fluidez oral, entre otros.
• Adaptación del proceso educativo: Los resultados del examen pueden guiar la planificación curricular y la implementación de programas de apoyo lingüístico específicos para estudiantes indígenas. Esto puede incluir clases de español como segunda lengua, tutorías personalizadas o materiales de aprendizaje adaptados a sus necesidades lingüísticas y culturales.
• Equidad en la educación: Al garantizar que los estudiantes indígenas tengan las habilidades lingüísticas necesarias para participar plenamente en la vida académica, se promueve la equidad en la educación y se reduce la brecha entre diferentes grupos demográficos.
Adicional a lo anterior, el ILUD ha realizado actividades paralelas que describen enseguida:
Durante el primer trimestre del año 2024, los coordinadores Francisco Rodríguez y Germán Osorio asumieron la responsabilidad de supervisar y dar seguimiento a los trabajos de grado de los pasantes Nayibe Bernal, estudiante de Licenciatura en Humanidades y Lengua Castellana, y Johan Agudelo, estudiante de Licenciatura en Educación Básica con Énfasis en Inglés. Ambos pasantes están inmersos en la elaboración de sus respectivos proyectos de grado, que se centran en crear un sistema archivo-repertorio que documente y presente la evolución curricular del ILUD durante 22 años.
Se llevaron a cabo reuniones para coordinar estas iniciativas: la primera reunión inaugural del proyecto de pasantía "Talleres ILUD", donde se delinearon los detalles y objetivos del programa de talleres; la segunda reunión para revisar y discutir la propuesta de talleres de Angie Santos, con la participación de consultores pedagógicos; y una reunión para presentar los proyectos de pasantía de Nayibe Bernal y Johan Agudelo, donde se ofreció retroalimentación y orientación para su desarrollo continuo.
Además, se coordinó con Laura Rangel de Ucompensar para establecer un protocolo claro para el inicio de pasantías en el ILUD, incluyendo la confirmación por correo electrónico de la aprobación de las pasantías y la planificación de una reunión preliminar con maestros y estudiantes involucrados para establecer lineamientos y expectativas.
Paralelamente, la pasante Angie Santos, también estudiante de Licenciatura en Educación Básica con Énfasis en Inglés, ha iniciado una serie de talleres orientados al reconocimiento y comprensión de la cultura colombiana, utilizando el inglés como medio lingüístico. En este contexto, el coordinador Francisco Rodríguez ha colaborado estrechamente con el coordinador Andrés Parra en el desarrollo teórico y epistemológico de la propuesta didáctica presentada por la estudiante.
En cuanto a la oferta de los cursos de capacitación, en el primer trimestre de la vigencia, se llevó a cabo una evaluación exhaustiva de los niveles de competencia en inglés de los profesores con los que cuenta el ILUD
Nivel         No Docentes
MCER                                        
B2                   27
C1                   34
C2                     5
Total:             66
El Equipo Académico de Facultades ILUD, cuenta con 66 docentes vinculados para la vigencia
2024-1, 34 de ellos certifican suficiencia C1 y 5 suficiencia C2. Lo anterior comprende 39
docentes, un indicador de 59.09.  
Con respecto a el programa Formación en Segunda Lengua UD, enfocado en capacitar a docentes y administrativos de la UD en segunda lengua, es de resaltar que, este programa ha sido socializado con las diferentes dependencias de la UD para que los trabajadores puedan tomar los cursos y realizar la preinscripción para este periodo académico; dentro del programa, gestionado por el ILUD y auspiciado por la Vicerrectoría Académica, hay un promedio de 26 funcionarios de la UD, entre ellos administrativos y docentes, que han cursado y aprobado los cursos de inglés del nivel B1, por ende, se encuentran cursando los cursos correspondientes al nivel B2.
De igual forma la capacitación de administrativos en la formación de lenguas extranjeras para los funcionarios de planta de la Universidad Distrital Francisco José de Caldas, se evidenció durante el primer trimestre del 2024 en el Instituto de Lenguas – ILUD, que cuenta con 48 empleados de planta, buscado beneficiarse capacitándose en lenguas extranjeras, lo cual contribuye al desarrollo personal y profesional de los funcionarios, y  también tiene un impacto positivo en la calidad y eficacia de sus labores dentro de la universidad. 
Adicional se llevaron a cabo varias actividades de capacitación para el personal del ILUD durante el primer trimestre del año 2024:
• Reunión de administradores Moodle: Se realizó una capacitación virtual sobre la administración efectiva de la plataforma Moodle, abordando temas como la configuración del sistema, la administración de usuarios, el diseño de cursos, la gestión del contenido, el seguimiento del progreso y el soporte técnico.
• Talleres de Capacitación para Formadores en Preparación para Exámenes Internacionales: Se organizaron talleres dirigidos a preparar a los formadores del ILUD para exámenes internacionales relevantes en el campo lingüístico. Estos talleres se llevaron a cabo en dos jornadas distintas del 8 al 15 de abril.
• Práctica de expresión oral para exámenes internacionales: Se realizó una sesión de práctica de expresión oral para exámenes internacionales, centrada en estrategias, práctica guiada y retroalimentación para abordar las preguntas en el examen de habilidad oral.
• Taller de Reading: Se llevó a cabo un taller para potenciar la comprensión lectora en los formadores del ILUD y prepararlos para enfrentar exámenes internacionales. Este taller incluyó estrategias prácticas y teóricas para abordar las diversas exigencias de las pruebas de lectura.
</t>
  </si>
  <si>
    <t xml:space="preserve">No se presentaron </t>
  </si>
  <si>
    <t>En este período las áreas Académica, de Virtualización, y de Facultades desarrollaron procesos orientados a la divulgación y socialización científica a través de acciones académicas, de formación, y de producción. Se relacionan a continuación:
1. Culminación de la pasantía Archivo-repertorio, adelantada por el equipo académico-investigativo del Instituto, con el fin de crear un sistema que documentara y presentara la evolución curricular del Instituto en 22 años de su trayectoria. En abril del presente año, se llevó a cabo una reunión en las oficinas de la sede Parkway para presentar los proyectos de pasantía de Nayibe Bernal y Johan Agudelo. Durante esta reunión, se ofreció retroalimentación y orientación para el desarrollo continuo de sus proyectos. Además, se realizó la lectura del informe de pasantía que debían entregar a sus respectivos proyectos curriculares. Estos documentos se caracterizaron por contener detallados marcos teóricos que permitían una comprensión profunda del sistema desarrollado para la realización de su pasantía académica-investigativa.
2. IV Encuentro de Experiencias Pedagógicas ILUD. Se llevaron a cabo cinco encuentros con miembros del cuerpo docente pertenecientes a la Facultad de Ciencias Sociales y Educación de la Fundación Universitaria Compensar (UCompensar). En estas sesiones, se extendió la invitación a David Felipe Espinosa, director de los programas académicos Licenciatura en Bilingüismo y Profesional en Lenguas, así como a Laura Rangel, coordinadora de la Licenciatura en Bilingüismo, y David Paris, coordinador del Profesional en Lenguas. Durante el transcurso de dichas reuniones, se delinearon enfoques académicos convergentes, se establecieron objetivos compartidos para la realización del evento, se abordaron aspectos logísticos y se identificaron los participantes. En consecuencia, se acordó realizar el evento el 14 de mayo de 2024. Entre los participantes académicos confirmados figuraban Alberto Abouchaar (UN), Vanessa Vargas (UNIANDINA), Carolina García (UNIAMERICA), y Kewin Prieto (ILUD).
3. TESOL Colombia. Uno de los miembros del equipo académico participó en el TESOL Colombia, lo cual propendió por la adquisición de conocimientos y habilidades de vanguardia en el campo de la enseñanza del inglés como lengua extranjera (ELT), que pudo compartir y aplicar en la mejora continua de los programas y metodologías de enseñanza del ILUD. Esta participación potenció la visibilidad y el prestigio del ILUD como institución académica comprometida con la excelencia en la enseñanza de idiomas.
4. Participación en el V Taller Nacional y II Congreso Internacional en Ciencias del Lenguaje Internacionalización, Educación y Comunicación, contexto contemporáneo en la universidad y los imaginarios sobre sujetos multiculturales, donde la universidad y los imaginarios sobre sujetos multiculturales se posicionaron como temas centrales de debate. el ILUD presentó una ponencia centrada en reflexionar sobre las nuevas formas de pensar y analizar las dinámicas comunicativas, educativas e internacionales que afectan a los sujetos en la universidad contemporánea. Se destacaron varios objetivos específicos, entre ellos, diferir del sistema neoliberal y valorizar las voces de los actores de la universidad colombiana, así como visibilizar los discursos y prácticas propias de estos actores.
5. Revista WAYA. Se consolidó y formalizó de la Revista WAYA de manera colaborativa, involucrando a varios miembros clave del ILUD. Se han establecido planes detallados para asegurar la sostenibilidad de la revista y su integración en el sistema OJS de la Universidad, lo cual potenciará su visibilidad y accesibilidad a nivel nacional e internacional.
6. El ILUD ha establecido múltiples convenios con entidades proveedoras de exámenes, tales como Pearson, ITEP, TECS y GEP, para mejorar la calidad de la educación en inglés y proporcionar materiales y certificaciones a precios reducidos. Estos convenios han resultado en la realización de diversas actividades de investigación y formación, como la entrega de licencias para exámenes, talleres académicos y certificaciones para formadores; exámenes y materiales de preparación, con información actualizada y descuentos adicionales para la comunidad universitaria; precios reducidos para el examen TECS y pruebas de diagnóstico de inglés (EDE), accesibles a través de la plataforma ILTO; y materiales de estudio y evaluaciones de inglés a precios reducidos, junto con talleres y cursos gratuitos para personal y estudiantes.
7. En atención a la promoción de espacios de investigación al interior del instituto se ha venido desarrollando un proceso de pasantía por parte de la estudiante Angie Santos, perteneciente al proyecto curricular LLEEI, permitiendo el fortalecimiento de los proceros interinstitucionales del ILUD con las demás facultades de la universidad y la generación de espacios que fomentan la pluriculturalidad entre los miembros de la comunidad académica, vinculados directa o indirectamente con la universidad por medio de los diversos contenidos en estos talleres, los cuales abarcaron temáticas lingüísticas y socioculturales. En total se llevó una seré de 24 talleres que estuvieron abiertos tanto para estudiantes de extensión del ILUD, como para estudiantes de las diferentes facultades de la universidad. Así mismo, estos talleres se presentaron como oportunidades de promoción del instituto para gente externa al ILUD, quienes pudieron participar eventualmente de los talleres sin la necesidad de estar vinculados al instituto.
Así mismo, el ILUD está comprometido con la proyección social, contemplada en su misionalidad, por lo cual el instituto asegura que sus docentes posean las habilidades lingüísticas necesarias para interactuar de manera significativa con estudiantes, colegas y la comunidad académica en general. El Equipo Académico de Facultades ILUD cuenta con 66 docentes vinculados para la vigencia 2024-1, 34 de ellos certifican suficiencia C1 y 5 suficiencia C2. Desde el área de Facultades ILUD, se gestiona el programa Formación en Segunda Lengua UD, enfocado en capacitar a docentes y administrativos de la UD en segunda lengua. Es de resaltar que este programa ha sido socializado con las diferentes dependencias de la UD para que los trabajadores puedan tomar los cursos.</t>
  </si>
  <si>
    <t>En relación a lo reportado en la acción anterior, se reitera que no se desarrollaron actividades de carácter académico por parte de las coordinaciones del Instituto; y no se contó con el personal requerido en el área académica para ejecutar actividades orientadas a la potencialización del Eje Estratégico de Plurilingüismo en términos investigativos. Se reportan desde las áreas de Virtualización y Facultades las siguientes actividades:
1. Socialización del reporte de la pasantía Breaking Barriers, de la mano de la Licenciatura en Lenguas Extranjeras con Énfasis en Inglés.
2. Programas de capacitación docente y de personal administrativo de la Universidad en la formación para conocimiento de una Segunda Lengua.</t>
  </si>
  <si>
    <t>Se presentan dificultades en el reporte de esta acción, al igual que la acción no. 3, debido a complicaciones en los procesos de contratación del Instituto para el personal que adelanta estos procesos.</t>
  </si>
  <si>
    <t>Capacitación docente</t>
  </si>
  <si>
    <t xml:space="preserve"> (Número de docentes que demuestren suficiencia B1 en una lengua extranjera/ Total de docentes de la Universidad) *100</t>
  </si>
  <si>
    <t>Capacitación funcionarios</t>
  </si>
  <si>
    <t>(Número de funcionarios que demuestren suficiencia B1 en una lengua extranjera/ Total de funcionarios de la Universidad) *100</t>
  </si>
  <si>
    <t>Fomentar y hacer seguimiento a las alianzas que se establezcan mediante contraprestaciones académicas y contratos, desde las cuales se logre  impactar las diferentes localidades de la Ciudad.</t>
  </si>
  <si>
    <t>Seguimiento a convenios</t>
  </si>
  <si>
    <t xml:space="preserve">Número de acciones de seguimiento </t>
  </si>
  <si>
    <t xml:space="preserve">Durante el primer trimestre de la vigencia, se realizaron diferentes procesos con el fin de dar cumplimiento a lo establecido en el plan de acción del ILUD; entre ellos, el seguimiento a las alianzas que ha consolidado el ILUD y los acercamientos que sean generado para nuevos convenios. A continuación, se presentan las actividades que se han realizado en el Instituto.
Reuniones periódicas con las entidades aliadas: Se han establecido mesas de trabajo con las instituciones educativas y demás entidades con las que se ha suscrito un convenio. En estas mesas de trabajo se revisan los avances, se discuten las dificultades y se proponen soluciones conjuntas.
Comunicación: Se solicita información sobre el desarrollo de los convenios a las coordinaciones del ILUD que se encuentran en las instituciones educativas.
Convenios Vigentes
•	Colegio La Felicidad IED: Se realiza seguimiento al OTROSÍ modificatorio No. 001 con las áreas Jurídica, Académica, Financiera y Alianzas, consolidando el documento para sus respectivas firmas y enviar al rector de la Universidad Distrital.
•	Colegio Distrital Venecia IED: Se envía correo a la coordinación del convenio, profesor Juan Manuel Caballero, solicitando reporte del estado actual del convenio respecto a las actividades académicas enmarcadas en el primer bimestre 2024.
•	Colegio CANAPRO: Se envía correo a la coordinación del convenio, profesor Andrés Cáceres, solicitando reporte del estado actual del convenio respecto a las actividades académicas enmarcadas en el primer bimestre 2024.
•	Colegio Rodolfo Llinás IED: Se desarrolló Comité Técnico en el cual se establecieron acuerdos para dar mayor difusión al convenio, se buscaron estrategias para aumentar el número de estudiantes inscritos en los cursos de idiomas del ILUD que se ofrecen en la sede del colegio.
•	Fondo de Empleados del Ministerio de Educación Nacional – FEMEN: Se desarrolló Comité Técnico en el cual se establecieron acuerdos para dar mayor difusión al convenio, se buscaron estrategias para aumentar el número de asociados inscritos en los cursos de idiomas del ILUD que se ofrecen en las sedes del Instituto.
•	Cooperativa Trabajadores de Cundinamarca – Cootradecun: Se comparte información al área de comunicaciones ILUD para solicitar un encuentro con la encargada de los convenios de COOTRADECUN Bertha Piedad Pérez, donde se programarán encuentros en ferias de servicios, para hacer difusión del convenio con los asociados de la Cooperativa.
•	Departamento Administrativo del Servicio Civil Distrital – DASCD: Se recibieron comunicaciones informativas sobre las ferias de servicios que realiza el Departamento Administrativo del Servicio Civil- DASCD a las cual asistió el área de comunicaciones para dar a conocer los descuentos a los que aplican los funcionarios de las diferentes entidades adscritas a dicha entidad.
En el marco del primer trimestre del año no se han consolidado formal e institucionalmente alianzas entre el ILUD y otras instituciones, sin embargo, se han realizado acercamientos para lograr la futura consolidación de alianzas, con las siguientes instituciones y entidades:
•	Instituto Técnico de Fusagasugá: Se asistió a la reunión convocada por las directivas de la Cooperativa en la cual se estudió la posibilidad de generar un convenio con el Instituto Técnico de Fusagasugá a través de la secretaria de educación de dicho Municipio. Al encuentro asistieron las áreas de Dirección, Jurídica, Financiera y Alianzas.
•	ESAP: Se realizo mesa de trabajo con la ESAP en la cual conocimos los intereses y expectativas para realizar un contrato interadministrativo para capacitar a 520 estudiantes de su Institución en segunda lengua inglés, francés, portugués y chino mandarín.
•	Dirección Nacional de Planeación- DNP: Mediante oficio ILUD-2024-0405 se envía cotización a la DNP para ser evaluada y quedamos a la espera de una respuesta por parte de la entidad, con el fin de dar respuesta a una cotización que solicitaron para capacitar a un grupo de los colaboradores de la entidad.
</t>
  </si>
  <si>
    <t>No se presentaron</t>
  </si>
  <si>
    <t>Se desarrollan actividades con el fin de generar acercamientos y establecer vínculos de cooperación o contratos de contraprestación con diferentes entidades territoriales, instituciones educativas y empresas de la ciudad-región. De acuerdo con el cumplimiento del plan de acción trimestral, se ha realizado un seguimiento a los convenios vigentes. Este seguimiento se ha llevado a cabo mediante la implementación de diversas estrategias, entre las que se destacan:
• Reuniones periódicas con las entidades aliadas: Se han establecido mesas de trabajo con las instituciones educativas y demás entidades con las que se ha suscrito un convenio. En estas mesas de trabajo se revisan los avances, se discuten las dificultades y se proponen soluciones conjuntas.
• Comunicación: Se solicita información sobre el desarrollo de los convenios a las coordinaciones del ILUD que se encuentran en las instituciones educativas.
Como resultado de este seguimiento, se ha logrado un avance significativo en el cumplimiento de los objetivos trazados en los convenios. Se han implementado acciones para mejorar la comunicación, fortalecer la colaboración y optimizar la gestión de los recursos.</t>
  </si>
  <si>
    <t>El área de Alianzas ILUD ha realizado un seguimiento a los convenios vigentes. Este seguimiento se ha llevado a cabo mediante la implementación de diversas estrategias, entre las que se destacan:
1. Reuniones periódicas con las entidades aliadas: Se han establecido mesas de trabajo con las instituciones educativas y demás entidades con las que se ha suscrito un convenio. En estas mesas de trabajo se revisan los avances, se discuten las dificultades y se proponen soluciones conjuntas.
2.Comunicación: Se solicita información sobre el desarrollo de los convenios a las coordinaciones del ILUD que se encuentran en las instituciones educativas.
Como resultado de este seguimiento, se ha logrado un avance significativo en el cumplimiento de los objetivos trazados en los convenios. Se han implementado acciones para mejorar la comunicación, fortalecer la colaboración y optimizar la gestión de los recursos.</t>
  </si>
  <si>
    <t>No se presentan.</t>
  </si>
  <si>
    <t>Convenios y contratos suscritos</t>
  </si>
  <si>
    <t>Número de alianzas realizadas</t>
  </si>
  <si>
    <t>IPAZUD</t>
  </si>
  <si>
    <t>Para la vigencia 2024, el Instituto para la Pedadogía, la Paz y el Conflicto Urbano- IPAZUD estructuró su Plan de Acción a través de 12 actividades generales, a las cuales les asoció 15 metas e indicadores.En el presente informe se  consolidan los avances cuantitativos reportados por la Unidad durante el 3 trimestre.
De acuerdo con los resultados reportados,el nivel de avance del plan de acción de la dependendencia  cumplimiento de  es del 56 % . En ese sentido, desde la Oficina Asesora de Planeación, se establece la siguiente recomendación:
Las actividades 3,,9 y 11. no presentan avances significativos. Se recomienda realizar acciones de manera que se garantice el cumplimiento de las metas establecidas para la vigencia</t>
  </si>
  <si>
    <t>Cumplimiento General Plan de Acción 2024 - IPAZUD</t>
  </si>
  <si>
    <t xml:space="preserve">Renovar y actualizar las siete (7) electivas extrínsecas del Instituto correspondientes a cada semestre de la vigencia </t>
  </si>
  <si>
    <t xml:space="preserve">Electivas renovadas </t>
  </si>
  <si>
    <t>∑ Número de electivas renovadas por semestre</t>
  </si>
  <si>
    <t xml:space="preserve">Se remite correo a los profesores solicitando información sobre grupos, horarios y capacidad para las electivas para el semestre 2024-I; arrojando los siguientes datos:
* Seguimientos a los acuerdos de paz: 5 grupos con 30 estudiantes cada grupo 
* Tecnología y territorios: 1 grupo con 30 estudiantes 
* Experiencias en post acuerdo: 2 grupos con 30 estudiantes cada uno 
* De géneros -género: 2 grupos con 25 estudiantes cada uno 
* Estudios afrocolombianos y afrolatinoamericano: 2 grupos con 30 estudiantes cada uno. 
* Historia de Colombia: 1 grupo con 30 estudiantes 
* Migraciones y diásporas : 1 grupo con 30 estudiantes 
* Derechos humanos y universitario: El docente no puede dictarla este semestre 
Teniendo en cuenta esta información, se renuevan 7 de las 8 asignaturas que se tienen aprobadas con los datos suministrados por docentes en el Sistema de gestión académica. Posterior a esto, se publicitan las electivas a través de las redes sociales del Instituto y por medio del correo electrónico; una vez se alcanzó el cupo en cada asignatura; se habla con los docentes dado que llegaron muchas solicitudes para tener un cupo extra en las asignaturas de Seguimientos a los acuerdos de paz, estudios afrocolombianos y afrolatinoamericanos y de géneros -género; para esto los profesores aprueban que se agreguen máximo+ 10 estudiantes por grupo  
</t>
  </si>
  <si>
    <t xml:space="preserve">*La docente de De géneros - género debió cerrar uno de los tres grupos que solicitó por inconvenientes con el programa curricular 
* Falta de personal para contestar correos y realizar la publicidad </t>
  </si>
  <si>
    <t xml:space="preserve">Se realizó la evaluación de los docentes de las electivas del Instituto y se remitió su respectiva evaluación. Posteriormente se envió a los docentes correo solicitando el informe de la electiva y la información de la renovación de la electiva y se realizo la inscripción de las electivas en el Sistema de Gestión Académica </t>
  </si>
  <si>
    <t xml:space="preserve">Respuesta tardía de los docentes </t>
  </si>
  <si>
    <t xml:space="preserve">Avance en la ejecución de actividades </t>
  </si>
  <si>
    <t>∑ % avance de la tarea*ponderación de la tarea</t>
  </si>
  <si>
    <t xml:space="preserve">Actualización de la Cátedra Democracia y Ciudadanía correspondiente a cada semestre de la vigencia </t>
  </si>
  <si>
    <t xml:space="preserve">Cátedra realizada </t>
  </si>
  <si>
    <t>(Conferencias realizadas/conferencias programadas)*100</t>
  </si>
  <si>
    <t>Se realizo una reunión al inicio del semestre con los docentes para elegir el tema del ciclo de conferencias, el cual se acordó que fuera Regiones, territorios y Estado local; un tema que está en la agenda nacional por todo lo que tiene que ver con la paz y la sinergia de los diferentes países. Después de esto se realizó la parrilla con el tema de cada una de las conferencias, el lugar y la hora que se realizará la conferencia. Se envió la parrilla de conferencias a los docentes para que estén informados que día se llevará a cabo la conferencia en su facultad y para cada conferencia se realiza la publicidad y esta se publica en las redes sociales y por medio del correo electrónico</t>
  </si>
  <si>
    <t>*Falta de participación de los profesores en las reuniones</t>
  </si>
  <si>
    <t xml:space="preserve">Se realizaron las conferencias programadas para los meses de abril, mayo y junio las cuales fueron las siguientes:
9 de abril: Facultad de Medio Ambiente 
-	Regiones y Estado Nacional entre el centralismo, el federalismo y la autonomía 
26 de abril: Facultad tecnológica 
-	Estado local y sistema político: Instituciones, clientelismos, corrupción y violencia 
9 de mayo: Facultad de Ciencias Matemáticas y Artes
-	Regiones y Estado local: gobernabilidad y ordenamiento territorial 
17 de mayo: Facultad ingeniería 
-	Estado, territorios y ordenamiento jurídico 
</t>
  </si>
  <si>
    <t xml:space="preserve">En la Facultad de Artes no hubo profesor </t>
  </si>
  <si>
    <t xml:space="preserve">Promover la transparencia y difusión de conocimiento mediante la realización de capacitaciones y/o talleres en temas misionales del Instituto que contribuyan a la comunidad universitaria y el público en general </t>
  </si>
  <si>
    <t>(Número de capacitaciones realizadas/número de capacitaciones propuesta (2))*100</t>
  </si>
  <si>
    <t xml:space="preserve">Se realiza reunión en el cual se definen que entre mayo y junio se realiza la primera capacitación y la segunda se realizará en los meses de septiembre a octubre </t>
  </si>
  <si>
    <t xml:space="preserve">*Contratación tardía de las personas que trabajan en el IPAZUD </t>
  </si>
  <si>
    <t>No se realizaron ninguna capacitación</t>
  </si>
  <si>
    <t xml:space="preserve">Por tiempos en la agenda de los capacitadores no se pudo realizar este trimestre </t>
  </si>
  <si>
    <t xml:space="preserve">Gestionar, ejecutar y promover cuatro (4) proyectos de investigación enmarcados en las cuatro líneas de trabajo del Instituto y los temas misionales del Instituto </t>
  </si>
  <si>
    <t xml:space="preserve">Número de proyectos </t>
  </si>
  <si>
    <t>∑ de proyectos ejecutados</t>
  </si>
  <si>
    <t xml:space="preserve">Se realizó la primera socialización del año sobre los proyectos de investigación que se estaban adelantando el año pasado, de los cuales se acordó que para el día 30 de abril. Los cuatros investigaciones deben concluir a mitad del año para comenzar unas nuevas investigaciones </t>
  </si>
  <si>
    <t xml:space="preserve">Contratación tardía del personal </t>
  </si>
  <si>
    <t>Se ha continuado con el trabajo de las cuatro investigaciones que iniciaron el segundo semestre del año anterior. A fecha estas se encuentran en 70% de avance.
*Memorias, violencias y paz: Ires y venires del antiguo Teusaquillo
*Estado, democracia y justicia:	Huertas en Bogotá: Mas allá de la agricultura urbana
*Derechos Humanos y estudios de identidad:	Representaciones de mujeres, negros y afro y gais en la literatura colombiana
*Territorios, migraciones y diásporas:	Firmantes de paz en Bogotá, una mirada con enfoque territorial a la reincorporación en el campo y la ciudad 
El día 5 de junio se realizó Seminario para exposición de los avances de las investigaciones, teniendo como fuente los informes presentados en el mes de abril</t>
  </si>
  <si>
    <t>Avance en la ejecución de los proyectos</t>
  </si>
  <si>
    <t xml:space="preserve">∑ % avance de la tarea*ponderación de la tarea </t>
  </si>
  <si>
    <t xml:space="preserve">Generar, desarrollar y difundir eventos académicos </t>
  </si>
  <si>
    <t xml:space="preserve">Usuarios satisfechos </t>
  </si>
  <si>
    <t>(Usuarios que califican los eventos como satisfactorios/total de usuarios que calificaron los eventos)*100</t>
  </si>
  <si>
    <t xml:space="preserve">Se realiza la parrilla de las conferencias, con diferentes temáticas el cual se va a llevar una conferencia por facultad, el cual se desarrollará en el marco de la Cátedra Democracia y Ciudadanía 
22 de febrero: Facultad de ciencias y educación 
-	La configuración de Colombia: mas territorio que Estado 
15 de marzo: Bosa 
-	Regiones y Estado Nacional: entre el centralismo, el federalismo y la autonomía 
Cuando se definió las fechas y las temáticas se desarrolló un banner sobre el general y particulares; el cual se envía por correo electrónico y por las redes sociales y la página web de la Universidad y del Instituto  
Teniendo en cuenta lo anterior, se informa que se realizan 2 eventos, en los cuales participaron 320 personas, y de estas realizaron la encuesta 210 personas, dado que los otros salieron sin contestarla </t>
  </si>
  <si>
    <t xml:space="preserve">No hubo </t>
  </si>
  <si>
    <t xml:space="preserve">Se realiza la parrilla de las conferencias, con diferentes temáticas el cual se va a llevar una conferencia por facultad, el cual se desarrollará en el marco de la Cátedra Democracia y Ciudadanía
9 de abril: Facultad de Medio Ambiente 
-	Regiones y Estado Nacional entre el centralismo, el federalismo y la autonomía 
26 de abril: Facultad tecnológica 
-	Estado local y sistema político: Instituciones, clientelismos, corrupción y violencia 
9 de mayo: Facultad de Ciencias Matemáticas y Artes
-	Regiones y Estado local: gobernabilidad y ordenamiento territorial 
17 de mayo: Facultad ingeniería 
-	Estado, territorios y ordenamiento jurídico 
Cuando se definió las fechas y las temáticas se desarrolló un banner sobre el general y particulares; el cual se envía por correo electrónico y por las redes sociales y la página web de la Universidad y del Instituto
Teniendo en cuenta lo anterior, se informa que se realizan 3 eventos, en los cuales participaron 540 personas, y de estas realizaron la encuesta 300 personas, dado que los otros salieron sin contestarla o se abstuvieron de contestarla  </t>
  </si>
  <si>
    <t>No saber que en artes no había profesor y se debió hacer cambios en la parrilla</t>
  </si>
  <si>
    <t xml:space="preserve">Eventos realizados </t>
  </si>
  <si>
    <t>(Eventos realizados/eventos solicitados)*100</t>
  </si>
  <si>
    <t>Generar de espacios de debate, enmarcados en los temas de paz, género, cultura, memoria, migraciones, derechos humanos a través del programa de radio ¿Qué esta paz ando?</t>
  </si>
  <si>
    <t xml:space="preserve">Número de programas emitidos </t>
  </si>
  <si>
    <t>∑ de programas emitidos</t>
  </si>
  <si>
    <t>Se acordó con el grupo de trabajo, que todos los martes se realizaba comité de redacción en los cuales se va a definir el tema, invitados y día en el cual se va a grabar el programa de radio. Esto se ha realizado ocho días antes del programa de radio. 
Cuando se tiene el banner del programa se realiza la publicidad correspondiente en las redes sociales del IPAZUD y los miércoles a las 8:00 pm se hace la transmisión del programa</t>
  </si>
  <si>
    <t xml:space="preserve">Falta de coordinación con la emisora y la contratación tardía </t>
  </si>
  <si>
    <t xml:space="preserve">Se realizó el cronograma de programas de radio el cual lo inicio el 3 de abril y desde esa fecha se han realizado 12 programas de radio con algunos temas tales como:
*RELIGIÓN Y PAZ
*DÍA DE LA MINAS ANTIPERSONA Y DE LA VÍCTIMAS
*DÍA DE LA LUCHA CAMPESINA
*S.O.S. POR LOS NIÑOS, NIÑAS Y ADOLESCENTES DE COLOMBIA
*LA PAZ EN UN TRAZO
</t>
  </si>
  <si>
    <t>La emisora a veces no saca a tiempo el programa de radio enviado los días lunes</t>
  </si>
  <si>
    <t>Realizar la edición y publicación de dos volúmenes la revista Ciudad PazAndo</t>
  </si>
  <si>
    <t xml:space="preserve">Publicación de las revistas </t>
  </si>
  <si>
    <t>∑ ediciones de la revista editadas y publicadas</t>
  </si>
  <si>
    <t xml:space="preserve">Se realizó convocatoria para la recepción de artículos, edición 17.1 de Ciudad Paz-ando: </t>
  </si>
  <si>
    <t xml:space="preserve">Contratación tardía </t>
  </si>
  <si>
    <t xml:space="preserve">Se realizó la recopilación de los artículos del volumen 17.1, de estos se realizó la búsqueda de evaluadores y el envió de los artículos a estos para realizar la respectiva evaluación ya recibida la evaluación se realizó la corrección de estilo; se remitió para realizar la diagramación de la revista ya con esto se realizó la divulgación de la revista por las redes sociales </t>
  </si>
  <si>
    <t xml:space="preserve">*Demora en la recepción de las evaluaciones </t>
  </si>
  <si>
    <t>Establecer redes y alianzas de investigación y conocimiento e intercambios de saberes</t>
  </si>
  <si>
    <t xml:space="preserve">Convenios suscritos </t>
  </si>
  <si>
    <t xml:space="preserve">∑ convenios establecidos </t>
  </si>
  <si>
    <t xml:space="preserve">No se han realizado ninguna alianza </t>
  </si>
  <si>
    <t xml:space="preserve">Tardía la contratación </t>
  </si>
  <si>
    <t xml:space="preserve">Se realizaron varias reuniones con diferentes organizaciones para iniciar el proceso de convenio y realizar el voluntariado en estas organizaciones 
•	Casa Alternativa 
•	UNIPEP: Unidad policial para la edificación de la paz
•	REDEPAZ: Red Nacional de iniciativas ciudadanas por la paz y contra la guerra
•	JUSTAPAZ
•	Cámara de Comercio de Bogotá
•	Pastoral Social
•	Capaz
</t>
  </si>
  <si>
    <t xml:space="preserve">Dificultad contactar con organizaciones </t>
  </si>
  <si>
    <t>Realizar la reforma del Instituto</t>
  </si>
  <si>
    <t xml:space="preserve">Avance en el proceso de reforma del Instituto </t>
  </si>
  <si>
    <t xml:space="preserve">No hay avances </t>
  </si>
  <si>
    <t xml:space="preserve">Se esta esperando la aprobación de la reforma estatutaria de la Universidad </t>
  </si>
  <si>
    <t>Demoras en esta aprobación</t>
  </si>
  <si>
    <t xml:space="preserve">Tramitar de manera oportuna las acciones relacionadas con la gestión administrativa del Instituto </t>
  </si>
  <si>
    <t xml:space="preserve">Repuesta oportuna de requerimientos </t>
  </si>
  <si>
    <t xml:space="preserve">Se realiza la contratación del personal de apoyo del Instituto, y se han adelantado dos nóminas de la vigencia (febrero y marzo). También se ha apoyado en la realización de diferentes eventos del Instituto (Conferencias en las facultades (2))
</t>
  </si>
  <si>
    <t xml:space="preserve">La contratación tardía </t>
  </si>
  <si>
    <t xml:space="preserve">Se realiza la presentación del plan de mejoramiento del Instituto, se contesto un PQRS que fue remitida por Bogotá te escucha, se gestionaron tres nominas (abril-mayo-junio).
Se realizó informe de gestión al Consejo directivo </t>
  </si>
  <si>
    <t>No hay</t>
  </si>
  <si>
    <t>Garantizar el cumplimiento de las acciones asignadas al IPAZUD  en su rol de gestor del proceso de extensión y proyección social</t>
  </si>
  <si>
    <t>Durante el trimestre el comité de género desarrolló dos reuniones, en la cuales se revisaron los documentos del protocolo de violencias de género, la política de género y la conmemoración del día de la mujer.</t>
  </si>
  <si>
    <t xml:space="preserve">Falta de contratación </t>
  </si>
  <si>
    <t>Durante el trimestre el comité de género desarrolló seis reuniones, en la cuales se revisaron los documentos del protocolo de violencias de género, la política de género y se realizó la modificación estatutaria del comité .</t>
  </si>
  <si>
    <t xml:space="preserve">No se ha llevado a cabo el Comité Derechos Humanos </t>
  </si>
  <si>
    <t>Establecer alianzas estratégicas y apoyar los parques tecnológicos en las áreas de influencia de la universidad.</t>
  </si>
  <si>
    <t xml:space="preserve">Realizar voluntariado y practicas </t>
  </si>
  <si>
    <t xml:space="preserve">Avance en el proceso de la práctica y el voluntariado </t>
  </si>
  <si>
    <t xml:space="preserve">No se ha realizado </t>
  </si>
  <si>
    <t xml:space="preserve">Se realizó reuniones con las siguientes organizaciones 
•	Casa Alternativa 
•	UNIPEP: Unidad policial para la edificación de la paz
•	REDEPAZ: Red Nacional de iniciativas ciudadanas por la paz y contra la guerra
•	JUSTAPAZ
•	Cámara de Comercio de Bogotá
•	Pastoral Social
•	Capaz
De las anteriores se concreto con 5 organizaciones para realizar el voluntariado y son estas:
•	Casa Alternativa 
•	UNIPEP: Unidad policial para la edificación de la paz
•	REDEPAZ: Red Nacional de iniciativas ciudadanas por la paz y contra la guerra
•	JUSTAPAZ
•	Pastoral Social
</t>
  </si>
  <si>
    <t xml:space="preserve">*Dificultades en concretar reuniones y que acepten el voluntariado </t>
  </si>
  <si>
    <t>Concertar acciones de investigación, formación y asesoría con las empresas de los sectores productivos de la ciudad-región.</t>
  </si>
  <si>
    <t>UNIDAD BIBLIOTECA</t>
  </si>
  <si>
    <t>Para la vigencia 2024, la Unidad Biblioteca, estructuró su Plan de Acción a través de 7 actividades generales y 11 metas e indicadores, En el presente informe se consolidan los avances cuantitativos reportados por la Unidad durante el 3 trimestre, De acuerdo con los resultados, el nivel de avance del Plan de Acción de la dependencia es del 85%, En ese sentido, desde la Oficina Asesora de Planeación se establece la siguiente recomendación:
Las actividades 1 y 3 no presentan avances significativos. Se recomienda realizar acciones de manera que se garantice el cumplimiento de las metas establecidas para la vigencia.
Se recomienda realizar acciones de manera que se garantice el cumplimiento de las metas establecidas para la vigencia,</t>
  </si>
  <si>
    <t>Cumplimiento General Plan de Acción 2024 - UNIDAD BIBLIOTECA</t>
  </si>
  <si>
    <t>No,</t>
  </si>
  <si>
    <t>Pond,</t>
  </si>
  <si>
    <t> Meta Estratégica 28</t>
  </si>
  <si>
    <t>Lineamiento de acción 6,3</t>
  </si>
  <si>
    <t xml:space="preserve">Implementar las acciones y estrategias de los servicios CRAI+ orientados al aprendizaje, la investigación, la extensión y proyección social
</t>
  </si>
  <si>
    <t>Variación en el uso de los servicios CRAI+</t>
  </si>
  <si>
    <t>((Número de usos de los servicios del año actual – Número de usos de los servicios del año anterior)/Número de usos de los servicios del año anterior)* 100</t>
  </si>
  <si>
    <t xml:space="preserve">1,	Servicios CRAI+
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El plan de acción vigencia 2024 tiene como propósito, contribuir activamente a los procesos académicos, investigativos, sociales, artísticos y culturales de la Comunidad Universitaria a través de los servicios CRAI+, Se busca ofrecer una amplia variedad de servicios y recursos para facilitar el acceso a la información, promover la construcción colaborativa del conocimiento, estimular el intercambio de saberes y perspectivas, así como fomentar una discusión crítica y un diálogo enriquecedor entre los usuarios, Además, de fortalecer las competencias profesionales de la comunidad, brindando herramientas y recursos que potencien su desarrollo integral,
El Sistema de Bibliotecas de la Universidad Distrital Francisco José de Caldas, está conformado con diez (10) Bibliotecas ubicadas en las diferentes sedes de la Universidad como son Biblioteca Camilo Torres Restrepo - Macarena A, Biblioteca Jairo Aníbal Niño - Macarena B, Biblioteca Hipólito Camargo - Vivero, Posgrados, Ingeniería, Biblioteca Lectus - Ensueño, Biblioteca Antonio Nariño - ASAB, Ramón D´Luyz Nieto - Aduanilla de Paiba, Biblioteca Heliodoro Sánchez Páez -Bosa Porvenir, Biblioteca Facultad Ciencias, matemáticas y naturales cuya gestión administrativa es coordinada desde el Líder de Proyecto Biblioteca, y dos (2) Centros de Documentación correspondientes a CDOSO ubicado en la Facultad de  Ciencias Sociales y el Centro de Documentación de las Artes ASAB,
Implementar las acciones y estrategias de los servicios CRAI+ orientados al aprendizaje, la investigación, la extensión y proyección social
Los servicios CRAI+ desde las líneas estratégicas implica articulación con otras instancias institucionales para ofrecer servicios y atender las necesidades de la Universidad y, sobre todo, del usuario,
De acuerdo a los servicios y recursos disponibles en cada una de las líneas estratégicas de servicios CRAI+ y por ende en las diferentes Bibliotecas, el uso de los servicios y recursos para la vigencia 2024 fue de (826,631), con (72) servicios entre presenciales, virtuales y mixtos,
Servicios CRAI+1: Servicio de información y acogida de la Universidad, total de uso del servicio (287) accesos representando el 0,03% del total usos de los servicios, Se cuenta con (4) servicios informativos disponibles a través de redes sociales, 
Servicios CRAI+ 2, Servicios fundamentales de Biblioteca, el total de uso del servicio (7,768) usos representando el 0,94% del total usos de los servicios, Se cuenta con (15) servicio presenciales, virtuales y mixtos disponibles directamente relacionado con el uso, préstamo de colecciones,
Servicios CRAI+3, Servicios Tic´s, el total de uso del servicio (14,819) usos representando el 1,79% del total usos de los recursos disponibles, Cuenta con (10) servicios relacionados con los recursos tecnológicos disponibles en el Sistema de Bibliotecas,
Servicios CRAI+4, Servicios de apoyo en idiomas, el total de uso del servicio (28) usos representando el 0,001% del total usos de los servicios, Cuenta con (2) servicios,
Servicios CRAI+5, Servicios de apoyo a los retos profesionales, el total de uso del servicio (0),
Servicios CRAI+6 Servicios y recursos 24/7, el total de uso de los recursos (769,109) usos representando el 93,4% del total usos de los servicios, Cuenta con (10) servicios virtuales con disponibilidad 24/7 desde el portal web del Sistema de Bibliotecas, la Biblioteca Digital, Repositorio Institucional,
Servicios CRAI+7, Servicios de ideación, creación, e innovación, el total de uso del servicio (0) usos,
Servicios CRAI+8, Servicios de creación y elaboración de contenido multimedia, el total de uso del servicio (1,784) usos representando el 0,22% del total usos de los servicios, Cuenta con (4) servicios, orientado al asesoramiento creativo, apoyo en la creación de material docente encontrando nuevas formas de presentar información a través de la tecnología,
Servicios CRAI+9, Gestión Cultural y proyección social, el total de uso del servicio (305) participantes representando el 0,04% del total usos de los servicios, Cuenta con (9) servicios orientados al desarrollo de la cultura a través de laboratorios de investigación y creación proyectos expositivos, reflexión y construcción de pensamiento para todas las comunidades, 
Servicios CRAI+11, Desarrollo de competencias académicas, el total de uso del servicio (27,494) usos representando el 3,33% del total usos de los servicios, Los servicios disponibles son (3), talleres y cursos con (8) disponibles donde se brindaron formaciones a un total de (2,285),
Servicios CRAI+12, Desarrollo de competencias de investigación, el total de uso del servicio (5,035) usos representando el 0,61% del total usos de los servicios, Cuenta con (6) servicios orientados a asesorías en firma científica, gestión de publicaciones, análisis bibliometricos,
12,	INDICADORES
12,1,	VARIACIÓN EN EL USO DE LOS SERVICIOS CRAI+
El modelo de servicios CRAI+, se está implementando de manera gradual en el Sistema de Biblioteca de la Universidad Distrital, el cual, es un único Modelo de Servicios con doce (12) líneas de trabajo o lineamientos estratégicos definidos a desarrollar, se implementará en su totalidad en todas las Bibliotecas según las necesidades particulares de cada sede, para ello, se presenta un avance del 98%, donde (12) líneas CRAI se encuentran implementadas al 100%,
De acuerdo a los servicios y recursos disponibles en cada una de las líneas CRAI+ y por ende en las diferentes Bibliotecas, se realiza un consolidado del uso de los servicios y recursos, en el primer trimestre, el total de líneas CRAI+ (12), con (20) servicios generales y (72) servicios y recursos disponibles para un total de usos de (826,631)
El uso de los servicios CRAI+ fue del  -44,86%, en los próximo trimestre el porcentaje será positivo, I-trimestre: No, uso servicios 2024: (826,631), No, Uso servicios 2023: (1,493,674)
ACCESO O CONSULTAS DE RECURSOS DIGITALES 24/7 CRAI+, De acuerdo a los servicios y recursos disponibles en cada uno de los servicios  CRAI+ en las diferentes Bibliotecas, los recursos disponibles (241) para un total de usos de (795,809),
COBERTURA DE SERVICIOS Y RECURSOS, De acuerdo a la cobertura de los servicios y recursos disponibles en cada una de las líneas CRAI+, En el primer trimestre, la cobertura de servicios y recursos en la Biblioteca fue del 28%, el total de usuarios atendidos fue de (8,963) del total de la comunidad académica,
</t>
  </si>
  <si>
    <t xml:space="preserve">•	Debido a la falta de personas que se encontraran disponibles para apoyar el servicio de diseño y divulgación de piezas de información, en el mes de marzo no se pudo dar inicio a la divulgación del servicio, por ende, se concentraron los esfuerzos en relevar la información y diseñar las piezas de información que serán publicadas en el mes de abril,
•	El servicio de chat-BUD el no contar con personal disponible para los meses de enero y febrero se reflejó en pocas interacciones con usuarios y atención intermitente,
•	Latencia en el servicio de internet en las diferentes Bibliotecas, afecta el uso de los servicios virtuales,
•	Fallas en los sistemas tecnológicos y de red por demora en la contratación de la persona encargada de la funcionalidad de los mismos,
•	Deficiencias físicas, eléctricas y conectividad en las diferentes sedes de la Universidad, que limitaron los espacios y servicios,
•	Anormalidad académica, cierres y desalojos por parte de la comunidad estudiantil,
•	Se requiere la actualización de los recursos tecnológicos como son computadores tipo portátiles para el mejoramiento del servicio,
•	Se tuvo como dificultad en el Proyecto de Biblioteca Incluyente y Accesible, la difícil comunicación y recepción de respuestas a la invitación por parte de las dependencias, Se tuvo que realizar refuerzo por llamada telefónica con el Centro ACACIA, NEEIS y Biblioteca,
•	En la etapa de planeación de actividades y activación del servicio de la línea CRAI+5, se tuvo la dificultad de no iniciar la planeación en los tiempos adecuados, ya que la persona asignada por Bienestar hasta la fecha no se ha contratado, pero se han adelantado acciones para avanzar en el proceso y tener resultados para el siguiente trimestre del año 2024,
•	La contratación de personal tanto en el ILUD como en biblioteca presentó demora, Ya se está trabajando en el marco de la planeación del cronograma para dar inicio a las actividades en el servicio para el año 2024,
•	En la etapa de planeación de actividades y activación del servicio de la línea CRAI+5, se tuvo la dificultad de no iniciar la planeación en los tiempos adecuados, ya que la persona asignada por Bienestar hasta la fecha no se ha contratado, pero se han adelantado acciones para avanzar en el proceso y tener resultados para el siguiente trimestre del año 2024,
•	Servicios CRAI+7 Contacto con estudiantes y docentes especializado o con conocimiento para el apoyo en las actividades propuestas en el proyecto, Se está retomando el contacto con los estudiantes y docentes interesados en participar en el proyecto,
•	Mantenimiento de los paneles expositivos y las paredes en las Salas de exposiciones,
•	Transporte para las necesidades requeridas relacionadas con los servicios de gestión cultural y proyección social
</t>
  </si>
  <si>
    <t>1,	Servicios CRAI+
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El plan de acción vigencia 2024 tiene como propósito, contribuir activamente a los procesos académicos, investigativos, sociales, artísticos y culturales de la Comunidad Universitaria a través de los servicios CRAI+, Se busca ofrecer una amplia variedad de servicios y recursos para facilitar el acceso a la información, promover la construcción colaborativa del conocimiento, estimular el intercambio de saberes y perspectivas, así como fomentar una discusión crítica y un diálogo enriquecedor entre los usuarios, Además, de fortalecer las competencias profesionales de la comunidad, brindando herramientas y recursos que potencien su desarrollo integral,
El Sistema de Bibliotecas de la Universidad Distrital Francisco José de Caldas, está conformado con diez (10) Bibliotecas ubicadas en las diferentes sedes de la Universidad como son Biblioteca Camilo Torres Restrepo - Macarena A, Biblioteca Jairo Aníbal Niño - Macarena B, Biblioteca Hipólito Camargo - Vivero, Posgrados, Ingeniería, Biblioteca Lectus - Ensueño, Biblioteca Antonio Nariño - ASAB, Ramón D´Luyz Nieto - Aduanilla de Paiba, Biblioteca Heliodoro Sánchez Páez -Bosa Porvenir, Biblioteca Facultad Ciencias, matemáticas y naturales cuya gestión administrativa es coordinada desde el Líder de Proyecto Biblioteca, y dos (2) Centros de Documentación correspondientes a CDOSO ubicado en la Facultad de  Ciencias Sociales y el Centro de Documentación de las Artes ASAB,
Los servicios CRAI+ desde las líneas estratégicas implica articulación con otras instancias institucionales para ofrecer servicios y atender las necesidades de la Universidad y, sobre todo, del usuario,
De acuerdo a los servicios y recursos disponibles en cada una de las líneas estratégicas de servicios CRAI+ y por ende en las diferentes Bibliotecas, el uso de los servicios y recursos para la vigencia 2024 fue de (1,341,953), con (62) servicios entre presenciales, virtuales y mixtos,
Servicios CRAI+1: Servicio de información y acogida de la Universidad, total de uso del servicio (2,238) accesos representando el 0,16% del total usos de los servicios, Se cuenta con (4) servicios informativos disponibles a través de redes sociales, 
Servicios CRAI+ 2, Servicios fundamentales de Biblioteca, el total de uso del servicio (17,894) usos representando el 1,33% del total usos de los servicios, Se cuenta con (15) servicio presenciales, virtuales y mixtos disponibles directamente relacionado con el uso, préstamo de colecciones,
Servicios CRAI+3, Servicios Tic´s, el total de uso del servicio (33,564) usos representando el 2,46% del total usos de los recursos disponibles, Cuenta con (10) servicios relacionados con los recursos tecnológicos disponibles en el Sistema de Bibliotecas,
Servicios CRAI+4, Servicios de apoyo en idiomas, el total de uso del servicio (87) usos representando el 0,01% del total usos de los servicios, Cuenta con (2) servicios,
Servicios CRAI+5, Servicios de apoyo a los retos profesionales, el total de uso del servicio (142), usos representando el 0,01% del total usos de los servicios, Cuenta con (2) servicios,
Servicios CRAI+6 Servicios y recursos 24/7, el total de uso de los recursos (1,240,932) usos representando el 92,47% del total usos de los servicios, Cuenta con (10) servicios virtuales con disponibilidad 24/7 desde el portal web del Sistema de Bibliotecas, la Biblioteca Digital, Repositorio Institucional,
Servicios CRAI+7, Servicios de ideación, creación, e innovación, el total de uso del servicio (31) usos, Cuenta con (1) servicios,
Servicios CRAI+8, Servicios de creación y elaboración de contenido multimedia, el total de uso del servicio (1,816) usos representando el 0,14% del total usos de los servicios, Cuenta con (4) servicios, orientado al asesoramiento creativo, apoyo en la creación de material docente encontrando nuevas formas de presentar información a través de la tecnología,
Servicios CRAI+9, Gestión Cultural y proyección social, el total de uso del servicio (3,940) participantes representando el 0,29% del total usos de los servicios, Cuenta con (4) servicios orientados al desarrollo de la cultura a través de laboratorios de investigación y creación proyectos expositivos, reflexión y construcción de pensamiento para todas las comunidades, 
Servicios CRAI+11, Desarrollo de competencias académicas, el total de uso del servicio (71,587) usos representando el 5,16% del total usos de los servicios, Los servicios disponibles son (3), talleres y cursos con (8) disponibles,
Servicios CRAI+12, Desarrollo de competencias de investigación, el total de uso del servicio (14,605) usos representando el 0,88% del total usos de los servicios, Cuenta con (6) servicios orientados a asesorías en firma científica, gestión de publicaciones, análisis bibliometricos,
1,1,	SERVICIOS CRAI+1: SERVICIOS DE INFORMACIÓN Y ACOGIDA DE LA UNIVERSIDAD
Servicio de información y acogida de la Universidad, presenta un total de uso del servicio (2,238) accesos representando el 0,17% del total usos de los servicios, Se cuenta con (4) servicios informativos disponibles a través de redes sociales, En el segundo trimestre 2024 se inició con la planeación para el desarrollo y la divulgación de los servicios CRAI+1 Servicios de información y acogida de la Universidad a través de redes sociales, página web, carteleras digitales, Chat- BUD, con un total de uso del servicio (1,951)
1,2,	LÍNEA CRAI+ 2: SERVICIOS FUNDAMENTALES DE BIBLIOTECA
La biblioteca universitaria se esfuerza por proveer una amplia gama de servicios bibliotecarios básicos que garantizan el acceso a información fundamental y especializada para toda la comunidad universitaria, con el objetivo de ofrecer servicios de consulta y acceso a colecciones, búsqueda y recuperación de información a fin de satisfacer las necesidades y expectativas de información de estudiantes, docentes, egresados, investigadores y demás miembros de la Universidad, Constantemente se fortalecen los servicios para garantizar que se ajusten a las demandas cambiantes de la comunidad universitaria y promover el éxito académico e investigativo,
Como se definió inicialmente los servicios CRAI+2 Servicios fundamentales de biblioteca parte del proceso de la misma era estandarizar e implementar en el Sistema de Bibliotecas el servicio de préstamo y acceso a recursos tecnológicos y bibliográficos, tarea que se ha venido cumpliendo soportada en las estadísticas mes a mes de la biblioteca, una vez culminado el proceso se continuara con la etapa de mejoramiento y evaluación constante del servicio lo que permite un trabajo enfocado hacia la calidad y la satisfacción de los usuarios del Sistema,
En el segundo trimestre 2024, los Servicios CRAI+ 2, Servicios fundamentales de Biblioteca son (4) servicios, préstamo de colecciones, servicios para la búsqueda y recuperación de información, servicios administrativos (multas y paz y salvos), servicios de biblioteca inclusiva, los cuales se dividen en (15) sub-servicios representados en (8) servicios presenciales, (12) servicios virtuales y mixtos, dichos servicios presentaron un uso de (10,126) consultas, prestamos, atenciones por parte de la comunidad académica,
1,3,	LÍNEA CRAI+3 SERVICIOS TIC PARA LA COMUNIDAD UNIVERSITARIA
Servicio que da soporte presencial y virtual a la Comunidad Universitaria en herramientas y uso tecnológico, dicha línea se enfoca en: Préstamo de equipos (apoyo académico), Soporte al usuario final (mantenimientos preventivos y correctivos, disponibilidad de la infraestructura tecnológica), Soporte al parque tecnológico del Sistema de Bibliotecas, Sistematización e innovación tecnológica, Seguridad y continuidad de la infraestructura tecnológica (seguridad - backups),
En el segundo trimestre, la vigencia 2024 respecto a los servicios CRAI+3 Tic´s se puede decir que se prestaron (18,745) recursos, discriminados de la siguiente manera: 
•	Servicio préstamo Computadores portátiles (14,614)
•	Servicio préstamo videoteca-sonoteca (1,775)
•	Servicio préstamo Tablets (651)
•	Servicio multimedia (364)
•	Servicio préstamo de espacios (328),
•	Servicio casilleros (495)
Servicios Tic´s
•	Mantenimientos preventivos y correctivos (70)
•	Soporte al parque tecnológico del Sistema de Bibliotecas (153)
•	Sistematización e innovación tecnológica (7)
•	Seguridad – backups (21)
1,4,	LÍNEA CRAI+4, SERVICIO DE APOYO EN IDIOMAS
El Sistema de Bibliotecas de la Universidad Distrital “Francisco José de Caldas” continua con el “Acuerdo de Voluntades” entre la Biblioteca y el ILUD, por tanto, se inicia el proceso de planeación el plan de trabajo enmarcadas en los servicios CRAI+4,
Los servicios CRAI+4, Servicios de Apoyo en Idiomas continua con la apropiación en las Bibliotecas de las sedes Tecnológica y Macarena A desarrollando talleres y actividades articuladas con el Instituto de Lenguas de la Universidad Distrital (ILUD),
Teniendo en cuenta la experiencia alcanzada, las actividades y programas para el año 2024, van a tener un énfasis en procesos de autoaprendizaje, práctica y acompañamiento, donde cada una y uno de los participantes desarrollen las competencias cognitivas, intrapersonales e interpersonales que permitan afianzar las estrategias para entender una o varias lenguas y generar en la comunidad, hábitos de aprendizaje que permitan tener las competencias de manejo en una o varias lenguas,
1,5,	LINEA CRAI+5, SERVICIOS DE APOYO EN IDIOMAS
Club Plurilingüismo, Espacio destinado al uso y práctica de otras lenguas, con actividades articuladas con el Instituto de Lenguas de la Universidad Distrital (ILUD) que promuevan el uso de otras lenguas,
Espacio orientado al desarrollo de actividades y programas de autoaprendizaje, uso y práctica de otras lenguas, con actividades articuladas con el Instituto de Lenguas de la Universidad Distrital (ILUD) que promuevan el uso de otras lenguas, con el fin de generar en la comunidad hábitos de aprendizaje que permitan tener las competencias de manejo en una o varias lenguas,  
En el segundo trimestre, se realizó (35) reservas de sala del Club plurilingüismo, Talleres  (2) con (22) asistentes
1,6,	LÍNEA CRAI+ 5, SERVICIO LOS RETOS PROFESIONALES
La línea CRAI+5, Apoyo a los Retos Profesionales, busca orientar y apoyar la búsqueda de empleo acompañando a la Comunidad Universitaria con talleres de formación y asesorías brindadas desde el trabajo colaborativo entre áreas como Bienestar Institucional y Biblioteca,
Para el primer trimestre de Gestión del año 2024, se han adelantado actividades de planeación para el desarrollo de los talleres y asesorías para todas las Facultades y Sedes de la Universidad Distrital, las cuales se relacionan a continuación:
·	Se reactivó nuevamente el convenio con la Agencia Pública de Empleo para continuar con la gestión,
·	Se inició el trabajo colaborativo con dos funcionarios que fueron designados en la Facultad Tecnológica para acompañar los procesos de innovación, emprendimiento y empleabilidad en los estudiantes, los cuales se unieron al equipo de trabajo,
·	Se diseñaron reuniones para iniciar la planeación y activación de los talleres de la Ruta de empleabilidad,
•	Reunión articulación Biblioteca y Bienestar Universitario para agenda 2024-3 , Desde el mes de mayo de 2024, la funcionaria de Bienestar Universitario Magnolia Colorado fue vinculada y se pudieron activar nuevamente los convenios y trabajo adelantado en conjunto con la Agencia Pública de Empleo, Iniciaron las reuniones para activar las actividades y nueva programación de la realización de la Ruta de empleabilidad y talleres de apoyo a los retos profesionales a todas las Facultades de la Universidad Distrital, 
•	Reunión articulación con otros aliados,  Dentro de las reuniones realizadas, se generó contacto con el docente Fernely Barranco para trabajar conjuntamente en las actividades de emprendimiento, mostrando el apoyo desde Bienestar Universitario y el Sistema de Bibliotecas, Lo ideal es buscar más docentes aliados que permitan fortalecer esta temática dentro de las Facultades, 
•	Organización Agenda Segundo semestre 2024 - Ruta de empleabilidad,  Ya se organizó la agenda para el segundo semestre de 2024 con una reunión conjunta con la Agencia Pública de Empleo, donde allí se mostraron las necesidades institucionales de impactar con diferentes talleres a toda la Comunidad Universitaria, Las fechas ya se encuentran establecidas, sin embargo, se requiere apoyo para la realización por parte de las Decanaturas, Se generaron y fueron enviados los oficios, comunicando las fechas a la Decanatura y la solicitud de espacios para su realización, 
•	Taller de Marca Personal para Egresados y comunidad Universitaria, El día 25 de mayo de 2024, a las 9:00 am, se realizó el taller de Marca Personal para egresados y demás comunidad Universitaria, donde se contó con la participación de 40 miembros de la Institución, entre ellos egresados, docentes, funcionarios, estudiantes, etc, Durante el evento se brindó refrigerio, souvenirs, estación de café y el taller es certificado por la Escuela ENEF 
•	Lanzamiento punto de atención Agencia Pública de Empleo,  El día 29 de mayo de 2024, en una jornada de 10:00 am a 4:00 pm, se realizó el lanzamiento y apertura del punto de atención APE (Agencia Pública de Empleo) que permitirá a los estudiantes tener asesorías personalizadas para la postulación en ofertas laborales,  
1,7,	LÍNEA CRAI + 6, SERVICIOS Y RECURSOS 24/7
Servicios que garantizan el acceso, uso, consulta y disponibilidad, de manera continua, presencial o virtual de los recursos del Sistema de Bibliotecas para la comunidad universitaria,
Servicios CRAI+6 Servicios y recursos 24/7, el total de uso de los recursos (1,240,932) usos, Cuenta con (10) servicios virtuales con disponibilidad 24/7 desde el portal web del Sistema de Bibliotecas, la Biblioteca Digital, Repositorio Institucional,
En el segundo trimestre el total de los servicios y recursos disponibles en acceso 24/7 para la Comunidad académica fueron (471,823), con un total de uso, Los servicios y recursos disponibles son Accesos Recursos electrónicos (Bdigital) con (77,130), consultas catálogo con (105,946), Repositorio Institucional RIUD (consultas-descargas) con (251,609) usos, Libguides (guías) con (35,227) usos, Renovaciones en Línea con (504); Solicitud de paz y salvos (aplazamiento cancelación y retiro (728), Solicitud de formaciones con (84), Solicitud de espacios con (595),
1,7,1,	Recursos 24 Horas
•	Catalogo en línea, Es una herramienta que permite la consulta y visualización de los registros bibliográficos del Sistema de Información Bibliográfico, Esta herramienta permite la consulta, visualización, ubicación y disponibilidad de los recursos bibliográficos del de la Biblioteca, Además, los usuarios tienen la posibilidad de recuperar información sobre un tema, autor o colección específica, Esta herramienta ofrece los siguientes servicios: Búsquedas básicas y avanzadas, Verificación de préstamos vigentes, Revisión del historial de préstamos, Verificación del estado de cuenta, Crear solicitudes de préstamos Inter, Verificar datos personales de contacto,  Modificar contraseñas, Enviar comentarios, sugerencias y necesidades, Crear su estante electrónico Bibliográfico, entre otros,
•	Recursos electrónicos Bases de datos suscritas - Bases de datos acceso abierto https://udistrital,libguides,com/az,php, Permite la organización y centralización de los recursos electrónicos (bases de datos), búsquedas en recursos propios, recursos por suscripción y recursos en acceso abierto de acuerdo con las necesidades de información, igualmente potencia el uso de los gestores bibliográficos, diseñados para organizar la información encontrada y/o recuperada desde los distintos recursos y/o sitios en Internet, Programado para permitir el acceso a estudiantes, docentes y administrativos a través de su cuenta SIB Aleph,
B-Digital actualmente cuenta con la suscripción de bases de datos especializadas, multidisciplinar, bases de datos en acceso abierto, Bibliotecas digitales – Libros electrónicos, para consulta de información, permitiendo el fortalecimiento de la labor académica, científica, investigativa, tecnológica y de innovación en la Institución: Bases de Datos, Bibliotecas Virtuales, Contenido de E-books 7/24
Bases de datos especializadas y multidisciplinarias, con diversidad de recursos de información y tipos de contenido, como: e-books, artículos, estudios de caso, guías, manuales, material multimedia, música, películas, normas, prensa, entre otros,
•	Descubridor INDEX K, Servicio que recoge en un solo índice bibliográfico el Catalogo Bibliográfico de la Universidad, el repositorio Institucional, los Recursos Electrónicos comerciales contratados por la Universidad, Catalogo Bibliográficos de otras Instituciones Nacionales e Internacionales y Recursos de Acceso Abierto (OpenAccess), Para mayor información http://index-k,udistrital,edu,co
•	Repositorio Institucional RIUD, Sistema de Información que reúne, preserva, divulga y da acceso a la producción académica e investigativa de la comunidad universitaria,
El repositorio digital institucional es creado mantenido y autorizado por el Sistema de Bibliotecas con el fin de recoger los contenidos digitales generados en la actividad de los miembros de la institución, en este caso trabajos de grado, tesis, disertaciones, investigaciones y producción académica GIB-PR-007, Registro y Entrega de Trabajos de Grado en el Repositorio Institucional, RIUD  
•	Libguides -guías en línea,Es un sistema de gestión y publicación de contenidos de la web 2,0 creado en la plataforma SpringShare, Los bibliotecarios utilizan las guías temáticas para orientar a los usuarios hacia recursos específicos que son relevantes para un tema particular,
•	Gestores Bibliográficos, Herramienta que permiten crear, mantener, organizar, gestionar o dar forma a referencias bibliográficas de artículos de revistas o libros obtenidas de una o varias fuentes de información (bases de datos, revistas, páginas web, etc),
•	Herramientas de Análisis Bibliométrico, 
1,7,2,	Colecciones disponibles 24/7
•	Colecciones de libros electrónicos
•	Portal de Revistas Institucional
•	Latindex
•	Colección trabajos de grado y disertaciones
1,8,	LÍNEA CRAI+ 7, SERVICIOS DE IDEACIÓN, CREACIÓN, E INNOVACIÓN
El Sistema de Bibliotecas de la Universidad Distrital “Francisco José de Caldas” inicia el proceso de proyectar el plan de trabajo y el respectivo cronograma de las actividades enmarcadas en el proyecto de la línea CRAI+ 7 servicios de ideación, creación e innovación, con la articulación de docentes, estudiantes de la Facultad de Tecnológica y Facultad Ciencias y Educación,
Servicios CRAI+7, Servicios de ideación, creación, e innovación, el total de uso del servicio (31) usos salas de innovación,
En el segundo trimestre, se retomaron las propuestas realizaron reuniones donde participaron estudiantes de la sede Tecnológica interesados en hacer parte del grupo de trabajo en el marco del proyecto MakerSpace, y por Biblioteca los coordinadores de Servicios de la sede Tecnológica y Macarena (Líder del proyecto Línea CRAI+7), donde se proyecta realizar un “taller de edición de fotografía y video” En esta reunión uno de los estudiantes, que es del proyecto de Comunicación Social, plantea la posibilidad de realizar un taller de edición de fotografía que permita desarrollar habilidades en el uso de herramientas disponibles como software libre, para tener una posibilidad de generar un negocio que genere ingresos monetarios, 
Se están elaborando las propuestas con el laboratorio de mecánica fina de la licenciatura en Física y la empresa Finsuka para el desarrollo de talleres con herramientas manuales y eléctricas para la ideación y elaboración de productos donde los participantes logren la apropiación de conceptos y teoría para llegar a la elaboración de productos – servicios que generen piezas didácticas, aplicativos y por consiguiente ingresos monetarios,  
Adicional se están trabajando propuesta en conjunto con el Proyecto Académico Transversal de Formación de Profesores en Nuevas Experiencias Educativas Incluyentes y Solidarias se encuentra adscrito a la Facultad de Ciencias y Educación (NEEIS) para realizar talleres enfocados en que los asistentes puedan apropiar y aplicar las herramientas, aplicativos y software que están a disposición en el aula Experimental Asistiva para la elaboración de piezas,    
1,9,	LÍNEA CRAI+ 8, SERVICIO CREACIÓN Y ELABORACIÓN DE CONTENIDOS MULTIMEDIA,
Servicio diseñado para ofrecer herramientas que apoyen a los docentes en la producción de contenidos de materiales, en versión multimedia, accesible en línea y compatibles con las plataformas educativas digitales que trabaja; además de laboratorios de autoaprendizajes, asesoramiento creativo y desarrollo de proyectos docentes, 
En el segundo trimestre el total de uso del servicio de asesoramiento creativo y desarrollo de proyectos multimedia fueron asesorías; servicio de creación de materiales multimedia en línea y desde plataformas educativas digitales; el servicio de laboratorio de autoaprendizaje con estaciones de trabajo TIC y programas informáticos de edición de materiales fueron (19) en el prestamos de salas lab, salas de video, préstamos de equipos producción multimedia, videotecas,
1,10,	LÍNEA CRAI+ 9,  LÍNEA GESTIÓN CULTURAL Y PROYECCIÓN SOCIAL
Contribuir al desarrollo cultural propiciando espacios de participación e inclusión de las manifestaciones culturales que vinculen expresiones artísticas para crear, intercambiar saberes, discutir la crítica, y apoyar los procesos académicos,
El Sistema de Bibliotecas ha consolidado la Gestión Cultural como un espacio para la construcción de saberes e iniciativas sociales desde el arte, Sus servicios y proyectos están orientados a establecer espacios culturales y de proyección social que fomenten el arte y la sensibilidad humana como eje articulador de los saberes, escenarios de reflexión, experimentación, construcción de pensamiento, inclusión y apropiación de la vida contribuyendo al desarrollo de la formación integral de la comunidad, Se concibe una oferta cultural, diversa, innovadora, de fácil acceso, con el fin de amplia cobertura en la ciudad, región, a través del uso de tecnologías y de la implementación de las líneas de acción como son: proyectos expositivos, laboratorios de investigación y creación en artes visuales, plásticas, escénicas y obras para la reflexión y el pensamiento crítico,
En el segundo trimestre Servicios CRAI+9, Gestión Cultural y proyección social cuenta con (4) servicios orientados al desarrollo de la cultura a través de laboratorios de investigación y creación proyectos expositivos, reflexión y construcción de pensamiento para todas las comunidades, se desarrollaron (19) actividades culturales con una participación de (3,635) asistentes,
COLABORACIONES Y ALIANZAS, En la vigencia 2024, se está trabajando en colaboraciones y alianzas con los colectivos artísticos, las entidades distritales de artes y cultura y profesionales de diferentes con el fin de que a través de estas articulaciones se pueda plantear la programación cultural, teniendo en cuenta que no cuenta con presupuesto todas las actividades se han realizan de manera de colaboración con los diferentes profesionales y artistas y dependencias de la misma Universidad, 
1,11,	LÍNEA CRAI+ 11 DESARROLLO DE COMPETENCIAS ACADÉMICAS
El Sistema de Bibliotecas de la UDFJC está comprometido en el desarrollo integral de la comunidad universitaria, lo que implica el fortalecimiento de competencias profesionales para una experiencia académica, investigativa y profesional exitosa,
En este sentido, la labor de la biblioteca va más allá de ofrecer servicios; busca mejorar los procesos de enseñanza y aprendizaje, reconociendo la importancia de enfoques pedagógicos y estrategias que estimulen la construcción y transferencia del conocimiento a largo plazo, Este enfoque garantiza que los usuarios de la comunidad obtengan conocimientos y luego puedan aplicarlo de forma continua y sostenible en su vida académica y profesional,
Además, nuestro objetivo es formar a los usuarios para que se conviertan en aprendices de por vida, capaces de adaptarse a un entorno en constante cambio y de realizar contribuciones significativas en sus respectivos campos de estudio y profesiones,
Es importante destacar que la implementación de los servicios CRAI N°11 ha sido un éxito en todas las bibliotecas del Sistema de Bibliotecas de la Universidad Distrital Francisco José de Caldas, logrando una cobertura del 100% debido a que nuestros talleres y cursos se ofertan en modalidad presencial y remota, Esto demuestra nuestro compromiso con la prestación de servicios y el acceso y apropiación a los recursos de información que se tiene disponibles para toda la comunidad universitaria,
Cursos y talleres, Cursos y Talleres que apoyen los procesos formativos con aprendizajes duraderos para ser tomados de forma presencial, asistido por tecnologías de la información o remotos y virtuales,  
Para el segundo trimestre, el total de solicitudes de formación fueron (84) con un total de usuarios formados de (2,530), con (8) talleres disponibles, Para el primer semestre se ofertaron los siguientes talleres:
•	Estrategias de Búsqueda y Recuperación de Información
•	Uso y Apropiación de los Servicios y Recursos Electrónicos de la Biblioteca
•	Uso y Apropiación de los Gestores de Referencias Bibliográficas
•	Uso de Bases de Datos de Publicaciones de Alto Factor de Impacto
•	Uso y Aplicación de Normas APA
•	Uso de Herramientas para el Seguimiento, Análisis y Visualización de la Investigación
Generar material para apoyar la autoformación
 Apoyar la autoformación desde el Sistema de Bibliotecas es una excelente manera de fomentar el aprendizaje autónomo entre los usuarios y también un papel fundamental para incentivar los aprendizajes en toda la vida, lo que representa un compromiso constante de adquirir conocimientos, competencias y experiencias en la comunidad universitaria, 
El aprendizaje independiente no solo potencia la adquisición de conocimientos, sino que también desarrolla habilidades críticas, como la autorregulación, la solución de problemas y la toma de decisiones informadas, Además, fomenta la curiosidad, la creatividad y la adaptabilidad, habilidades esenciales en la sociedad actual, Según lo anterior, el Sistema de Bibliotecas ha desarrollado guías como material de apoyo para los talleres realizados,
Para la vigencia 2024, contamos con la herramienta libguides, la cual permite la construcción de guías que se encuentran disponibles en línea 24/7 para ser consultadas por la Comunidad Universitaria
1,12,	LÍNEA CRAI+ 12, DESARROLLO DE COMPETENCIAS INVESTIGATIVAS Y DE PROPIEDAD INTELECTUAL INSTITUCIONAL
El aporte que realiza el Sistema de Bibliotecas al desarrollo de competencias de investigación es invaluable en el contexto académico y científico ya que se proyecta hacer un centro de recursos y conocimientos que ofrece a estudiantes, docentes, investigadores y demás usuarios servicios que contribuyan a las investigaciones efectivas, Además de da acceso a fuentes de información análogas y digitales que permiten a los usuarios explorar perspectivas y profundizar en sus áreas de conocimiento,
La biblioteca como pilar de la gestión de la información se preocupa por incrementar el servicio de búsqueda de información, desempeñando un papel crucial al orientar a los usuarios en la identificación de recursos relevantes, pertinentes y acordes a su área de estudio, Además, la biblioteca fomenta la formación en competencias de investigación, ayudando a los usuarios a evaluar críticamente la calidad de la información y a comprender la importancia de citar adecuadamente las fuentes,
La Biblioteca desempeña un papel vital no solo en el apoyo a los procesos de investigación de la comunidad universitaria, sino también en la promoción activa de la producción científica, Nuestro compromiso va más allá de la información; estamos comprometidos en incrementar el perfil y la visibilidad de la producción académica y científica de la institución, esto implica no solo proporcionar acceso a recursos valiosos, sino también trabajar activamente en la visibilidad, posicionamiento y ranking de las investigaciones producidas por la Universidad para el beneficio mutuo del autor, la universidad y las revistas, 
En el segundo trimestre en servicios de apoyo a la investigación se realizaron (6,800) relacionado con gestión en publicación científica visibilidad libros de investigación (2,987) accesos, formación y apoyo al aprendizaje, servicio de autoaprendizaje - guías  (3,813) accesos,
1,13,	Servicios CRAI+12 Servicios de apoyo a la investigación
Acceso a bases de datos académicas científicas, acceso 24/7 a recursos, revistas científicas, libros especializados y materiales en línea, esenciales para la investigación,
Servicio Asesoría Especializada, Servicio que proporciona orientación y asistencia personalizada a estudiantes, académicos e investigadores en áreas específicas de estudio o investigación, Esto implica ofrecer apoyo y conocimientos expertos en un campo particular para ayudar a los usuarios a resolver problemas, abordar desafíos académicos o avanzar en sus proyectos,
Servicio asesorías normalización de firma científica y perfil del investigador: está diseñado para proporcionar orientación especializada a los investigadores y académicos en la estandarización y optimización de sus firmas científicas, así como en la creación y mantenimiento de perfiles profesionales
Gestión de publicaciones científicas, brindamos asesoramiento y apoyo en la gestión de publicaciones científicas, desde la elección de las revistas adecuadas para la publicación hasta la preparación y presentación de los trabajos, asegurando el cumplimiento de los estándares y requisitos específicos de cada campo de investigación,
De igual forma la Biblioteca propende por el posicionamiento y publicación de los recursos,
•	LATINDEX, (Sistema Regional de Información en línea para Revistas Científicas de América Latina, el Caribe, España y Portugal),
La Biblioteca de la Universidad Distrital para la vigencia 2024 continua en la administración del Directorio Latindex para Colombia, para la cual tiene la responsabilidad de verificar la información de cada título mediante la consulta del ISSN en las publicaciones seriadas producidas en el país y lleva el registro y control de la producción editorial seriada en Colombia,
•	Publicación de libros de investigación en Repositorio Institucional RIUD 
La Unidad de Biblioteca a través del Repositorio Institucional está fortaleciendo las colecciones digitales y cumplimiento con los lineamientos dados en el desarrollo de la Política Editorial de la Universidad Distrital, Por ello, se continúa fortaleciendo la colección producción editorial con (126) libros de investigación, 
Visibilidad de libros de investigación Udistrital en Repositorio Institucional (acceso abierto), Para la vigencia 2024 se presentan consultas y accesos a los libros publicados al RIUD Repositorio Institucional (1,774) consultas nacionales e internacionales considerando que el repositorio es en acceso abierto, 
11,1,4, Análisis bibliométrico y cienciometría
Servicios que abarcan la evaluación cuantitativa de la producción científica y académica, esto incluye la recolección y el análisis de datos bibliográficos para evaluar la influencia y el impacto de las publicaciones de investigadores y académicos, A través de estas técnicas, podemos identificar tendencias, nichos en la investigación,
11,1,6 Repositorio de Datos
La Unidad de Biblioteca en la vigencia 2024, inicia con el proyecto Repositorio de Datos para Universidad Distrital, apalancado con el Ministerio de Ciencias, Tecnologías e Innovación de Colombia respecto a la Política de Ciencia Abierta, Esta política establece las metas y objetivos propuestos para la implementación de servicios de gestión de datos de investigación y repositorios de datos, Siguiendo esta política y basándose en la Guía para la Gestión de Datos de Investigación establecida por el mismo ministerio, la Unidad de Biblioteca de la Universidad Distrital Francisco José de Caldas se ha alineado con estas exigencias, Como resultado, ha iniciado el modelado del proceso y la suscripción al Repositorio de Dat</t>
  </si>
  <si>
    <t>1, Bibliotecas con deterioro en la infraestructura física y mobiliario lo que afecta el uso del servicio,
2, Disminución en el uso de los recursos electrónicos,</t>
  </si>
  <si>
    <t>Los servicios CRAI+ desde las líneas estratégicas implica articulación con otras instancias institucionales para ofrecer servicios y atender las necesidades de la Universidad y, sobre todo, del usuario.
De acuerdo a los servicios y recursos disponibles en cada una de las líneas estratégicas de servicios CRAI+ y por ende en las diferentes Bibliotecas, el uso de los servicios y recursos para la vigencia 2024 fue de (2.397.890), con (62) servicios entre presenciales, virtuales y mixtos.
1. SERVICIOS CRAI+1: SERVICIOS DE INFORMACIÓN Y ACOGIDA DE LA UNIVERSIDAD
Servicio de información y acogida de la Universidad, presenta un total de uso del servicio (5.491) accesos representando el 82.30% en variación positiva con respeto al año 2023. Se cuenta con (4) servicios informativos disponibles a través de redes sociales.
En el tercer trimestre 2024, desde los servicios de información y acogida de la Universidad se comunica a través de página web biblioteca, redes sociales, por chatBUD, por whathApp, las diferentes solicitudes e inquietudes de los usuarios, es así que el total de visualizaciones y atenciones del trimestre fue (3.253) servicios: ¡CONOCE TU U! – Servicio ChatBUD (301) atenciones, ¡CONOCE TU U! - Servicio FAQs (489) atenciones, ¿Sabías qué? (1.321) visualizaciones, ¡Entérate hoy! (364) visualizaciones, ¡A parchar en la ciudad! (778) visualizaciones
2. SERVICIOS CRAI+ 2: SERVICIOS FUNDAMENTALES DE BIBLIOTECA
La biblioteca universitaria se esfuerza por proveer una amplia gama de servicios bibliotecarios básicos que garantizan el acceso a información fundamental y especializada para toda la comunidad universitaria, con el objetivo de ofrecer servicios de consulta y acceso a colecciones, búsqueda y recuperación de información a fin de satisfacer las necesidades y expectativas de información de estudiantes, docentes, egresados, investigadores y demás miembros de la Universidad. Constantemente se fortalecen los servicios para garantizar que se ajusten a las demandas cambiantes de la comunidad universitaria y promover el éxito académico e investigativo.
Los servicios CRAI+2 Servicios fundamentales de biblioteca en la vigencia 2024 son (4) servicios, préstamo de colecciones, servicios de referencia para la búsqueda y recuperación de información, servicios administrativos (multas y paz y salvos), servicios de biblioteca inclusiva, los cuales se dividen en (15) sub-servicios representados en (8) servicios presenciales, (12) servicios virtuales y mixtos. En la vigencia ha presentado un total de usos de los servicios de  (27.580) préstamos enfocado en atender las necesidades de los usuarios en las diferentes bibliotecas de manera presencial desde de lunes a viernes desde las 7:00 am hasta las 9:00 pm y los sábados desde las 8:00 am hasta las 4:00 pm. 
En el tercer trimestre, dichos servicios presentaron un uso de (9.686) consultas, prestamos, atenciones por parte de la comunidad académica. Analizando la prestación de los servicios del tercer trimestre se evidencia una disminución en el uso de los servicios respecto al trimestre inmediatamente anterior en un porcentaje del -4.35%, debido al periodo de vacaciones o cierre del primer semestre académico.
La Facultad que realiza mayor número de préstamos en la vigencia es la Facultad Ciencias y Educación con 29.85%, Facultad de Medio Ambiente 22.90%, Facultad de Ingeniería 22.38%, Facultad de Tecnológica 20.21%, Facultad de Artes 4.05%, Facultad de Ciencias, Matemáticas y Naturales 0.61%.
Los usuarios que realizan mayor número de préstamos y visitas a Biblioteca son los estudiantes de pregrado con 47.20%, seguido de docentes de vinculación especial con un 1.50%, Administrativo, Estudiantes de maestría con 0.65%, Docente de Planta con 0.42%, Egresado. Adicional diferentes tipos de usuarios que realizan uso de los recursos bibliográficos disponibles en biblioteca 48.92%.
2.1. Biblioteca Incluyente y Accesible
La Biblioteca incluyente y Accesible, es un proyecto que se trabaja en articulación con la Oficina de CADEP-Acacia, es un espacio que se diseña y adapta para garantizar que todas las personas, independientemente de sus capacidades o discapacidades, puedan acceder a la información y los recursos que ofrece la Biblioteca. Esto incluye: Recursos Adaptado, disponibilidad de libros, materiales y tecnología accesibles, como textos en formato digital, audiolibros y software de lectura y espacios físicos accesibles.
Para el tercer trimestre, se continuó con el proceso de instalación de las licencias Jaws y zoomtext, con el fin de ampliar la cobertura en computadores accesibles en todas las Sedes de la Universidad Distrital, (490) licencias instaladas: (7) aulas, Facultad (6), Instituto (8), laboratorios (49), Oficina (43), proyectos curricular (6), Sala de informática (186), salones (87), sección (13), Secretarias (10), Unidades (2), Unidad Biblioteca (71).
Los computadores accesibles llevan un distintivo en sticker (impreso y braille) para poder reconocer los computadores accesibles
También en el trimestre, el Sistema de Bibliotecas participó en el taller diseñado para Jóvenes de la U, donde se les presentaron todos los servicios y recursos que se ofrecen como apoyo a estudiantes en diferentes situaciones de discapacidad. Se contó con la asistencia de (12) estudiantes de jóvenes de la U.
• Se realizó divulgación de las licencias a través de la red social de Instagram.
3. SERVICIOS+3. SERVICIOS TIC PARA LA COMUNIDAD UNIVERSITARIA
Servicio que da soporte presencial y virtual a la Comunidad Universitaria en herramientas y uso tecnológico, dicha línea se enfoca en: Préstamo de equipos (apoyo académico), Soporte al usuario final (mantenimientos preventivos y correctivos, disponibilidad de la infraestructura tecnológica), Soporte al parque tecnológico del Sistema de Bibliotecas, Sistematización e innovación tecnológica, Seguridad y continuidad de la infraestructura tecnológica (seguridad - backups).
En el tercer trimestre, la vigencia 2024 respecto a los servicios CRAI+3 Tic´s se puede decir que se prestaron (13.927) recursos, discriminados de la siguiente manera:
• Servicio préstamo Computadores portátiles (10.303)
• Servicio préstamo videoteca-sonoteca (1.631)
• Servicio préstamo Tablets (416)
• Servicio multimedia (194)
• Servicio préstamo de espacios (715).
• Servicio casilleros (330)
Servicios Tic´s
• Mantenimientos preventivos y correctivos (144)
• Soporte al parque tecnológico del Sistema de Bibliotecas (172)
• Sistematización e innovación tecnológica (4)
• Seguridad – backups (18)
• Respecto a los préstamos y consultas de servicios Tics por facultad, se tiene que la Facultad de Medio Ambiente y Recursos Naturales tiene un 48.67% usos de los servicios tics, seguido de la Facultad de Ingeniería con un uso de 17.83%, Facultad Ciencias en Educación con un uso del 16.34%, Facultad tecnológica con un uso del 14.31%, Biblioteca Asab 7.19% por ultimo Biblioteca Matemáticas, Ciencias  y Naturales con 0.33%.
Los usuarios que realizan mayor usos de los servicios Tics en  las diferentes  Biblioteca son los estudiantes de pregrado con 97.06%, seguido de docentes de vinculación especial con un 0.43%, Estudiantes de maestría con 0.18%, Administrativo de planta, Estudiante de especialización, egresado presentaron un uso igual del 0.14%, egresado no graduado 0.10%; Docente de Planta con 0.07%, Administrativo, Estudiante doctorado, Estudiante maestría del 0.03% Adicional diferentes tipos de usuarios que realizan uso de los recursos tecnologicos disponibles en biblioteca 1.67%.
4. SERVICIOS CRAI+4. APOYO EN IDIOMAS
El Sistema de Bibliotecas de la Universidad Distrital “Francisco José de Caldas” continua con el “Acuerdo de Voluntades” entre la Biblioteca y el ILUD, por tanto, se inicia el proceso de planeación el plan de trabajo enmarcadas en los servicios CRAI+4.
Los servicios CRAI+4. Servicios de Apoyo en Idiomas continua con la apropiación en las Bibliotecas de las sedes Tecnológica y Macarena A desarrollando talleres y actividades articuladas con el Instituto de Lenguas de la Universidad Distrital (ILUD).
Teniendo en cuenta la experiencia alcanzada, las actividades y programas para el año 2024, van a tener un énfasis en procesos de autoaprendizaje, práctica y acompañamiento, donde cada una y uno de los participantes desarrollen las competencias cognitivas, intrapersonales e interpersonales que permitan afianzar las estrategias para entender una o varias lenguas y generar en la comunidad, hábitos de aprendizaje que permitan tener las competencias de manejo en una o varias lenguas.
4.1. Club Plurilingüismo
Espacio destinado al uso y práctica de otras lenguas, con actividades articuladas con el Instituto de Lenguas de la Universidad Distrital (ILUD) que promuevan el uso de otras lenguas.
Espacio orientado al desarrollo de actividades y programas de autoaprendizaje, uso y práctica de otras lenguas, con actividades articuladas con el Instituto de Lenguas de la Universidad Distrital (ILUD) que promuevan el uso de otras lenguas, con el fin de generar en la comunidad hábitos de aprendizaje que permitan tener las competencias de manejo en una o varias lenguas. 
En el tercer trimestre, se realizaron préstamo de sala club plurilingüismo con un total de (35) reservas. Se realizaron actividades de planeación de talleres para promover y ejecutar programas en el área de lenguas en el marco de la educación no formal.
5. SERVICIOS CRAI+ 5. SERVICIO LOS RETOS PROFESIONALES
La línea CRAI+5, Apoyo a los Retos Profesionales, busca orientar y apoyar la búsqueda de empleo acompañando a la Comunidad Universitaria con talleres de formación y asesorías brindadas desde el trabajo colaborativo entre áreas como Bienestar Institucional y Biblioteca.
En el tercer trimestre, se realizaron (2) talleres con (41) participantes.
Talleres claves de la comunicación en entornos laborales, Se realizaron dos talleres dirigido a funcionarios de la UD, se realizó el día 4 de julio y contó con la participación de (24) participantes.
Taller habilidades socioemocionales, se realizó el día 18 de julio a las 4 pm, y contó con la participación de (17) asistentes.
6. SERVICOS CRAI + 6. SERVICIOS Y RECURSOS 24/7
Servicios que garantizan el acceso, uso, consulta y disponibilidad, de manera continua, presencial o virtual de los recursos del Sistema de Bibliotecas para la comunidad universitaria.
Servicios CRAI+6 Servicios y recursos 24/7, el total de uso de los recursos (2.321.335) usos. Cuenta con (10) servicios virtuales con disponibilidad 24/7 desde el portal web del Sistema de Bibliotecas, la Biblioteca Digital, Repositorio Institucional.
En el tercer trimestre el total de los servicios y recursos disponibles en acceso 24/7 para la Comunidad académica fueron (1.080.403), con un total de uso. Los servicios y recursos disponibles son Accesos Recursos electrónicos (Bdigital) con (932.663), catalogo (26.232), Descubridor con (20.632), Repositorio Institucional RIUD (consultas-descargas) con (61.367) usos, Libguides (guías) con (37.484) usos, Renovaciones en Línea con (648); Obtención de documentos (5), Solicitud de paz y salvos (aplazamiento cancelación y retiro (473), Solicitud de formaciones con (191), Solicitud de espacios con (708).
6.1. Recursos 24 Horas
• Catalogo en línea
Es una herramienta que permite la consulta y visualización de los registros bibliográficos del Sistema de Información Bibliográfico. Esta herramienta permite la consulta, visualización, ubicación y disponibilidad de los recursos bibliográficos del de la Biblioteca. Además, los usuarios tienen la posibilidad de recuperar información sobre un tema, autor o colección específica. Esta herramienta ofrece los siguientes servicios: Búsquedas básicas y avanzadas, Verificación de préstamos vigentes. Revisión del historial de préstamos. Verificación del estado de cuenta. Crear solicitudes de préstamos Inter. Verificar datos personales de contacto.  Modificar contraseñas. Enviar comentarios, sugerencias y necesidades. Crear su estante electrónico Bibliográfico, entre otros.
• Recursos electrónicos Bases de datos suscritas - Bases de datos acceso abierto https://udistrital.libguides.com/az.php
Permite la organización y centralización de los recursos electrónicos (bases de datos), búsquedas en recursos propios, recursos por suscripción y recursos en acceso abierto de acuerdo con las necesidades de información, igualmente potencia el uso de los gestores bibliográficos, diseñados para organizar la información encontrada y/o recuperada desde los distintos recursos y/o sitios en Internet. Programado para permitir el acceso a estudiantes, docentes y administrativos a través de su cuenta SIB Aleph.
B-Digital actualmente cuenta con la suscripción de bases de datos especializadas, multidisciplinar, bases de datos en acceso abierto, Bibliotecas digitales – Libros electrónicos, para consulta de información, permitiendo el fortalecimiento de la labor académica, científica, investigativa, tecnológica y de innovación en la Institución: Bases de Datos, Bibliotecas Virtuales, Contenido de E-books 7/24
Bases de datos especializadas y multidisciplinarias, con diversidad de recursos de información y tipos de contenido, como: e-books, artículos, estudios de caso, guías, manuales, material multimedia, música, películas, normas, prensa, entre otros.
• Descubridor INDEX K
Servicio que recoge en un solo índice bibliográfico el Catalogo Bibliográfico de la Universidad, el repositorio Institucional, los Recursos Electrónicos comerciales contratados por la Universidad, Catalogo Bibliográficos de otras Instituciones Nacionales e Internacionales y Recursos de Acceso Abierto (OpenAccess). Para mayor información http://index-k.udistrital.edu.co
• Repositorio Institucional RIUD
Sistema de Información que reúne, preserva, divulga y da acceso a la producción académica e investigativa de la comunidad universitaria.
El repositorio digital institucional es creado mantenido y autorizado por el Sistema de Bibliotecas con el fin de recoger los contenidos digitales generados en la actividad de los miembros de la institución, en este caso trabajos de grado, tesis, disertaciones, investigaciones y producción académica GIB-PR-007, Registro y Entrega de Trabajos de Grado en el Repositorio Institucional, RIUD 
• Libguides -guías en línea
Es un sistema de gestión y publicación de contenidos de la web 2.0 creado en la plataforma SpringShare. Los bibliotecarios utilizan las guías temáticas para orientar a los usuarios hacia recursos específicos que son relevantes para un tema particular.
• Gestores Bibliográficos
Herramienta que permiten crear, mantener, organizar, gestionar o dar forma a referencias bibliográficas de artículos de revistas o libros obtenidas de una o varias fuentes de información (bases de datos, revistas, páginas web, etc).
Colecciones disponibles 24/7
• Colecciones de libros electrónicos
• Portal de Revistas Institucional
• Latindex
• Colección trabajos de grado y disertaciones
Servicios 24 horas
Renovación en línea
Se refiere al proceso mediante el cual los usuarios pueden extender el plazo de préstamo de materiales bibliográficos a través de plataformas digitales. Este sistema permite a los usuarios gestionar sus préstamos sin necesidad de visitar físicamente la biblioteca.
Las características principales de la renovación en línea incluyen:
o Accesibilidad: Los usuarios pueden acceder al servicio desde cualquier lugar y en cualquier momento, facilitando la gestión de sus préstamos.
o Interfaz amigable: Generalmente, las bibliotecas cuentan con sistemas de gestión que permiten a los usuarios ver los materiales que tienen en préstamo y realizar la renovación con unos pocos clics.
• Obtención de documentos
Servicio orientado a la búsqueda de información en instituciones aliadas en formato digital.
• Paz y Salvos (aplazamiento, cancelación, retiro)
El servicio de Paz y salvos cuenta con una plataforma la cual permite recibir las solicitudes realizadas por la comunidad académica 24/7 desde el portal de Biblioteca, desde allí se realiza la generación de paz y salvo.
• Solicitud de formación Solicitud de espacios,
Areas de trabajo para el desarrollo de actividades administrativas, académicas y culturales a continuación se describen los espacios con los cuales contamos actualmente: salas de trabajo grupal, auditorios, salas de capacitaciones y Salas de reuniones, la solicitud se realiza de acuerdo con disponibilidad de calendario.  El servicio de préstamo de auditorios, salas de reuniones y otros espacios se refiere a la disponibilidad y gestión de estos espacios para su uso por parte de usuarios, grupos de la comunidad universitaria o instituciones externas. Este servicio puede incluye diversas características: Reservas: Los usuarios pueden reservar estos espacios para eventos, reuniones, conferencias o actividades educativas, en línea.
• Solicitud de formación
El servicio de formación de usuarios cuenta con una plataforma la cual permite recibir las solicitudes realizadas por la comunidad académica 24/7 desde el portal de Biblioteca, desde allí se realiza la asignación de espacios de formación, dando información de ubicación, formador y se realiza control del servicio.
7. SERVICIOS CRAI+ 8.  CREACIÓN Y ELABORACIÓN DE CONTENIDOS MULTIMEDIA.
Servicio diseñado para ofrecer herramientas que apoyen a los docentes en la producción de contenidos de materiales, en versión multimedia, accesible en línea y compatibles con las plataformas educativas digitales que trabaja; además de laboratorios de autoaprendizajes, asesoramiento creativo y desarrollo de proyectos docentes.
Servicio diseñado para ofrecer herramientas que apoyen a los docentes en la producción de contenidos de materiales, en versión multimedia, accesible en línea y compatibles con las plataformas educativas digitales que trabaja; además de laboratorios de autoaprendizajes, asesoramiento creativo y desarrollo de proyectos docentes.
https://udistrital.libguides.com/c.php?g=1323504&amp;p=9790721
En el tercer trimestre, el total de uso de los servicios fue de (362) representado en servicio de asesoramiento creativo y desarrollo de proyectos multimedia fueron (16) asesorías con participación de (111) usuarios en herramientas de Canva, presentaciones interactivas, Podcast narrar, relatar y documentar, Diseño de poster científico y Organizadores gráficos; en el servicio de creación de materiales multimedia en línea y desde plataformas educativas digitales (formación) fueron (42); el servicio de laboratorio de autoaprendizaje con estaciones de trabajo TIC y programas informáticos de edición de materiales fueron (193) en el prestamos de salas lab, salas de video, préstamos de equipos producción multimedia, videotecas. Para estudiantes de las Facultad Tecnológica Bosa - Ciudadela Universitaria el Porvenir, Macarena A - Facultad de Ciencias y Educación, Ingeniería - Facultad de Ingeniería, Posgrados - Facultad Posgrados y Jóvenes a la E.
8. SERVICIOS CRAI+ 9.  GESTIÓN CULTURAL Y PROYECCIÓN SOCIAL
Contribuir al desarrollo cultural propiciando espacios de participación e inclusión de las manifestaciones culturales que vinculen expresiones artísticas para crear, intercambiar saberes, discutir la crítica, y apoyar los procesos académicos.
El Sistema de Bibliotecas ha consolidado la Gestión Cultural como un espacio para la construcción de saberes e iniciativas sociales desde el arte. Sus servicios y proyectos están orientados a establecer espacios culturales y de proyección social que fomenten el arte y la sensibilidad humana como eje articulador de los saberes, escenarios de reflexión, experimentación, construcción de pensamiento, inclusión y apropiación de la vida contribuyendo al desarrollo de la formación integral de la comunidad. Se concibe una oferta cultural, diversa, innovadora, de fácil acceso, con el fin de amplia cobertura en la ciudad, región, a través del uso de tecnologías y de la implementación de las líneas de acción como son: proyectos expositivos, laboratorios de investigación y creación en artes visuales, plásticas, escénicas y obras para la reflexión y el pensamiento crítico.
En el tercer trimestre Servicios CRAI+9. Gestión Cultural y proyección social cuenta con (4) servicios orientados al desarrollo de la cultura a través de laboratorios de investigación y creación proyectos expositivos, reflexión y construcción de pensamiento para todas las comunidades, se desarrollaron  (39) actividades culturales con (6.796) participantes.
8.1. COLABORACIONES Y ALIANZAS   
En la vigencia 2024, se está trabajando en colaboraciones y alianzas con los colectivos artísticos, las entidades distritales de artes y cultura y profesionales de diferentes con el fin de que a través de estas articulaciones se pueda plantear la programación cultural, teniendo en cuenta que no cuenta con presupuesto todas las actividades se han realizan de manera de colaboración con los diferentes profesionales y artistas y dependencias de la misma Universidad.  Como CNMH, Universidad Militar, Colectivo DIEZ
Desde los servicios CRAI+9 Gestión Cultural y proyección social en el tercer trimestre se desarrollaron diferentes acciones estrategias para el desarrollo de los servicios Proyectos Expositivos, Reflexión y construcción de pensamiento, Creación artística, con el apoyo y colaboración de diferentes dependencias, instituciones, colectivos artísticos entre otros, a continuación se presentan. Servicio Proyectos Expositivos, Exposiciones en artes visuales y plásticas que se desarrollan en las salas expositivas de Aduanilla de Paiba y Tecnológica. Exposicion Deshabitados, se realizó montaje en la sala de exposiciones de la Biblioteca tecnológica edificio Lectus y en la Biblioteca Aduanilla de Paiba durante los meses de julio y agosto. Exposicion Grafiti, se realizó montaje en el mes de agosto en sala de exposiciones Biblioteca Tecnológica. Exposición Colombia en Blanco y Negro, se realizó montaje en el mes de septiembre en sala de exposiciones Biblioteca Tecnológica.  Exposición Habitantes in situ, se realizó montaje en el mes de  Septiembre en la sala de exposiciones Biblioteca Aduanilla de Paiba
Servicio reflexión y construcción de pensamiento
Servicios y actividades que se realizan como son conversatorio, encuentro con el autor, cine- foros y representaciones musicales y teatrales. Se desarrollaron las siguientes actividades: Tertulias literarias y promoción de lectura, Se desarrollaron en las sedes de Macarena A y tecnológica, Aduanilla de Paiba y virtual. Promoción de lectura, Tertulia literaria Infantil, Tertulia Versos por encargo, Encuentro con la autora Natalia Montejo. Encuentro con el autor Hernando Carrizosa. Visita Guiada, Se realizaron en la Biblioteca Ramón D´Luyz Nieto Sede Aduanilla de Paiba y visitas guiadas de las exposiciones. Representación Artística, Grupo Musical feria tecnológica. Ciclo de Cine, Los ciclos de cine de la Unidad Biblioteca se desarrollan principalmente en la Biblioteca Helidoro Sánchez Páez Sede Bosa Porvenir, para el trimestre se realizó: Monos, Los reyes del mundo.
Laboratorios de Creación artística, Taller de graffiti.
Todos los meses en las Sedes de tecnológica y Paiba. Taller de fotografía, por medio de articulación con SENA se realizó taller en la Biblioteca Ramón D´Luyz Nieto en la sede Aduanilla de Paiba. Taller de Escenografía, en articulación y trabajo colaborativo con Idartes, se realizó el taller en la Biblioteca Aduanilla de Paiba.
Consultar eventos: http://sistemadebibliotecas.udistrital.edu.co:8000/cultural/eventos
9. SERVICIOS CRAI+ 11 DESARROLLO DE COMPETENCIAS ACADÉMICAS
El Sistema de Bibliotecas de la UDFJC está comprometido en el desarrollo integral de la comunidad universitaria, lo que implica el fortalecimiento de competencias profesionales para una experiencia académica, investigativa y profesional exitosa.
En este sentido, la labor de la biblioteca va más allá de ofrecer servicios; busca mejorar los procesos de enseñanza y aprendizaje, reconociendo la importancia de enfoques pedagógicos y estrategias que estimulen la construcción y transferencia del conocimiento a largo plazo. Este enfoque garantiza que los usuarios de la comunidad obtengan conocimientos y luego puedan aplicarlo de forma continua y sostenible en su vida académica y profesional.
Además, nuestro objetivo es formar a los usuarios para que se conviertan en aprendices de por vida, capaces de adaptarse a un entorno en constante cambio y de realizar contribuciones significativas en sus respectivos campos de estudio y profesiones.
Cursos y talleres
Cursos y Talleres que apoyen los procesos formativos con aprendizajes duraderos para ser tomados de forma presencial, asistido por tecnologías de la información o remotos y virtuales. 
Para el tercer trimestre, el total de solicitudes de formación fueron (84) con un total de usuarios formados de (1.719), con (8) talleres disponibles. Para el primer semestre se ofertaron los siguientes talleres:
• Estrategias de Búsqueda y Recuperación de Información
• Uso y Apropiación de los Servicios y Recursos Electrónicos de la Biblioteca
• Uso y Apropiación de los Gestores de Referencias Bibliográficas
• Uso de Bases de Datos de Publicaciones de Alto Factor de Impacto
• Uso y Aplicación de Normas APA
• Uso de Herramientas para el Seguimiento, Análisis y Visualización de la Investigación
Generar material para apoyar la autoformación
Apoyar la autoformación desde el Sistema de Bibliotecas es una excelente manera de fomentar el aprendizaje autónomo entre los usuarios y también un papel fundamental para incentivar los aprendizajes en toda la vida, lo que representa un compromiso constante de adquirir conocimientos, competencias y experiencias en la comunidad universitaria.
El aprendizaje independiente no solo potencia la adquisición de conocimientos, sino que también desarrolla habilidades críticas, como la autorregulación, la solución de problemas y la toma de decisiones informadas. Además, fomenta la curiosidad, la creatividad y la adaptabilidad, habilidades esenciales en la sociedad actual. Según lo anterior, el Sistema de Bibliotecas ha desarrollado guías como material de apoyo para los talleres realizados.
Para la vigencia 2024, contamos con la herramienta libguides, la cual permite la construcción de guías que se encuentran disponibles en línea 24/7 para ser consultadas por la Comunidad Universitaria con un total de consultas de (64.100).
En el tercer trimestre, el total de consultas y autoformación fue de (8.134)
Estrategias de Excelencia para Potencializar el Proceso de Formación en el Sistema de Biblioteca
Sinergia con comunicaciones - mes a mes se trabaja con agenda mensual para invitar a la comunidad universitaria a conectarse a los talleres realizados por la biblioteca. Esta es publicada en el grupo de Instagram, es enviada por Udlistas y la pagina web, la cual se puede consultar por el siguiente enlace http://sistemadebibliotecas.udistrital.edu.co:8000/agenda_a%C3%B1os
10. SERVICIOS CRAI+ 12. DESARROLLO DE COMPETENCIAS INVESTIGATIVAS Y DE PROPIEDAD INTELECTUAL INSTITUCIONAL
El aporte que realiza el Sistema de Bibliotecas al desarrollo de competencias de investigación es invaluable en el contexto académico y científico ya que se proyecta hacer un centro de recursos y conocimientos que ofrece a estudiantes, docentes, investigadores y demás usuarios servicios que contribuyan a las investigaciones efectivas. Además de da acceso a fuentes de información análogas y digitales que permiten a los usuarios explorar perspectivas y profundizar en sus áreas de conocimiento.
La biblioteca como pilar de la gestión de la información se preocupa por incrementar el servicio de búsqueda de información, desempeñando un papel crucial al orientar a los usuarios en la identificación de recursos relevantes, pertinentes y acordes a su área de estudio. Además, la biblioteca fomenta la formación en competencias de investigación, ayudando a los usuarios a evaluar críticamente la calidad de la información y a comprender la importancia de citar adecuadamente las fuentes.
En el tercer trimestre en servicios de apoyo a la investigación se realizaron (3.726) relacionado con gestión en publicación científica visibilidad libros de investigación (3.213) accesos, formación y apoyo al aprendizaje usuarios formados, servicio de autoaprendizaje - guías (513) accesos.
10.1. Acceso a bases de datos académicas científicas
Acceso 24/7 a recursos, revistas científicas, libros especializados y materiales en línea, esenciales para la investigación.
10.1.1. Asesoría Especializada
Servicio que proporciona orientación y asistencia personalizada a estudiantes, académicos e investigadores en áreas específicas de estudio o investigación. Esto implica ofrecer apoyo y conocimientos expertos en un campo particular para ayudar a los usuarios a resolver problemas, abordar desafíos académicos o avanzar en sus proyectos.
• Servicio asesorías normalización de firma científica y perfil del investigador: está diseñado para proporcionar orientación especializada a los investigadores y académicos en la estandarización y optimización de sus firmas científicas, así como en la creación y mantenimiento de perfiles profesionales
10.2. Gestión de publicaciones científicas
Brindamos asesoramiento y apoyo en la gestión de publicaciones científicas, desde la elección de las revistas adecuadas para la publicación hasta la preparación y presentación de los trabajos, asegurando el cumplimiento de los estándares y requisitos específicos de cada campo de investigación.
De igual forma la Biblioteca propende por el posicionamiento y publicación de los recursos.
• LATINDEX, (Sistema Regional de Información en línea para Revistas Científicas de América Latina, el Caribe, España y Portugal).
La Biblioteca de la Universidad Distrital para la vigencia 2024 continua en la administración del Directorio Latindex para Colombia, para la cual tiene la responsabilidad de verificar la información de cada título mediante la consulta del ISSN en las publicaciones seriadas producidas en el país y lleva el registro y control de la producción editorial seriada en Colombia.
Publicación de libros de investigación en Repositorio Institucional RIUD, En el tercer trimestre de 2024, las colecciones con fines de investigación han crecido un 40.8%, depositados en el Repositorio Institucional RIUD (26) libros en la comunidad Producción Editorial.
Análisis bibliométrico y cienciometría
Servicios que abarcan la evaluación cuantitativa de la producción científica y académica, esto incluye la recolección y el análisis de datos bibliográficos para evaluar la influencia y el impacto de las publicaciones de investigadores y académicos. A través de estas técnicas, podemos identificar tendencias, nichos en la investigación.
11. INDICADORES
11.1. VARIACIÓN EN EL USO DE LOS SERVICIOS CRAI+
El modelo de servicios CRAI+, se está implementando de manera gradual en el Sistema de Biblioteca de la Universidad Distrital, el cual, es un único Modelo de Servicios con doce (12) líneas de trabajo o lineamientos estratégicos definidos a desarrollar, se implementará en su totalidad en todas las Bibliotecas según las necesidades particulares de cada sede, para ello, se presenta un avance del 100%, donde (12) líneas CRAI se encuentran implementadas al 100%. En el tercer trimestre, el total de líneas CRAI+ (12), con (20) servicios generales y (62) servicios y recursos disponibles para un total de usos de (1.128.072)
11.2. ACCESO O CONSULTAS DE RECURSOS DIGITALES 24/7 CRAI+
De acuerdo a los recursos disponibles en el sistema de bibliotecas a través de BDIGITAL, repositorio, se presenta el total de accesos, sesiones o consultas realizadas en las diferentes plataformas, herramientas disponibles 24/7 dentro y fuera de los campus de la Universidad. Se cuenta con servicios 24/7: renovación en línea, servicio obtención de documentos, solicitud de espacios, solicitud de formaciones, solicitudes paz y salvos, libguides-guías y con recursos 24/7: acceso a recursos electrónicos, consultas OPAC, Descubridor, Repositorio. El total de recursos disponibles son (274) para un total de usos, consultas, sesiones de (2.321.335).
11.3. COBERTURA DE SERVICIOS Y RECURSOS
Los usuarios atendidos en el Sistema de Bibliotecas son estudiantes de pregrado, estudiantes de posgrados, administrativo, docentes, egresados. La cobertura en el servicio y recursos se brinda para algunos servicios CRAI+ de acuerdo a la disponibilidad en los diferentes sistemas de información, herramientas, aplicaciones disponibles.
Los servicios CRAI+ que se tendrán en cuenta para dar respuesta al indicador son: Servicios CRAI+ 2. Servicios fundamentales de Biblioteca, Servici</t>
  </si>
  <si>
    <t xml:space="preserve">Cierres de Bibliotecas por causas externas al servicio como racionamiento de agua, y cese de actividades académicas por paro de estudiantes.
Latencia en la red wifi, lo que dificultad la consulta, y atención de los servicios virtuales con normalidad.
Equipos portátiles obsoletos, desgastados lo que disminuye los préstamos. </t>
  </si>
  <si>
    <t>1,119,948.00</t>
  </si>
  <si>
    <t>1,267,632.00</t>
  </si>
  <si>
    <t>88.35%</t>
  </si>
  <si>
    <t>2,493,355.00</t>
  </si>
  <si>
    <t>196.69%</t>
  </si>
  <si>
    <t>6556.33%</t>
  </si>
  <si>
    <t>0.00%</t>
  </si>
  <si>
    <t>Lineamiento de acción 6,1</t>
  </si>
  <si>
    <t>Acceso o consultas de recursos digitales 24/7 CRAI+</t>
  </si>
  <si>
    <t>Número de accesos o consultas de recursos digitales</t>
  </si>
  <si>
    <t>1,080,403.00</t>
  </si>
  <si>
    <t>1.00</t>
  </si>
  <si>
    <t>2,348,035.00</t>
  </si>
  <si>
    <t>0.20%</t>
  </si>
  <si>
    <t xml:space="preserve">Cobertura de servicios y recursos </t>
  </si>
  <si>
    <t>(Número de usuarios atendidos / Total comunidad académica activa)*100</t>
  </si>
  <si>
    <t>19,847.00</t>
  </si>
  <si>
    <t>30,001.00</t>
  </si>
  <si>
    <t>66.15%</t>
  </si>
  <si>
    <t>39,661.00</t>
  </si>
  <si>
    <t>132.20%</t>
  </si>
  <si>
    <t>4406.67%</t>
  </si>
  <si>
    <t>Lineamiento de acción 5,1</t>
  </si>
  <si>
    <t xml:space="preserve">Garantizar la salvaguarda y visibilidad del patrimonio y memoria bibliográfica de la Universidad Distrital  (línea CRAI+10)
</t>
  </si>
  <si>
    <t>Recursos de información disponibles</t>
  </si>
  <si>
    <t>Número de recursos de información intervenidos impresos y digitales</t>
  </si>
  <si>
    <t xml:space="preserve">El plan de acción vigencia 2024 tiene como propósito, contribuir activamente a los procesos académicos, investigativos, sociales, artísticos y culturales de la Comunidad Universitaria a través de los servicios CRAI+, Se busca ofrecer una amplia variedad de servicios y recursos para facilitar el acceso a la información, promover la construcción colaborativa del conocimiento, estimular el intercambio de saberes y perspectivas, así como fomentar una discusión crítica y un diálogo enriquecedor entre los usuarios, Además, de fortalecer las competencias profesionales de la comunidad, brindando herramientas y recursos que potencien su desarrollo integral,
El objetivo de gestión de colecciones es garantizar la salvaguarda y visibilidad del patrimonio y memoria bibliográfica de la Universidad Distrital (línea CRAI+10)
La gestión de colecciones establece los parámetros y actividades orientadas a la gestión y desarrollo de las colecciones bibliográficas, referente a seleccionar, adquirir, evaluar, valorar, preservar, conservar y difundir los recursos bibliográficos disponibles a toda la comunidad académica,
El Sistema de Biblioteca en el primer trimestre 2024 identifico (3) colecciones bibliográficas nuevas, las cuales, fueron: seleccionadas, evaluadas, y analizadas para ingresar físico o digital en los sistemas de información disponibles, donde se albergaron para la visibilidad y consulta de la comunidad universitaria con un total de (255) registros para colecciones impresas,  Para colección Antanas Mochus, con (152) registros, Colecciones literatura con (71) registros, Colección Corporación Nacional de Investigación y Fomento Forestal, con (32) registros, 
Respecto a las colecciones impresas, en la vigencia 2024 se continúa fortaleciendo, para el primer trimestre se tiene disponible (213,364) ejemplares, presentando un crecimiento del 0,16% clasificados en Colección General (126,801), Colección de Reserva (755) Colección de Referencia (8,584), Colección Trabajos de grados impresa (27,835), Colección audiovisual (4,805), Colección Producción Académica (4,638), Colección Archivo Sonoro Antonio Cuellar (39,571),  Colección Antanas Mochus, con (152) registros, Colecciones literatura con (71) registros, Colección Corporación Nacional de Investigación y Fomento Forestal, con (32) registros,
Respecto a las colecciones digitales, se albergadas en el Repositorio Institucional en el primer trimestre se tuvo disponible (31,529) registros presentando un crecimiento del 4,45%, Las colecciones disponibles son: Tesis y Disertaciones - (digital) con (2,677), Trabajos de grado-digital (15,933), Colecciones especiales patrimoniales - Repositorio Institucional (digital) (2,175), Producción Editorial (digital) con (6,572), Recursos Electrónicos en Línea (4,172),
Por tanto, en el primer trimestre 2024 el total de colección impresa intervenida fue de (334) ejemplares nuevos registros y en la colección digital el total de registros nuevos fue de (1,344), 
1,	ADQUIRIR RECURSOS BIBLIOGRÁFICOS 
La Unidad de Biblioteca a través de la Gestión de colecciones y del proceso selección y adquisición adquiere recursos a través de la compra, suscripción o donaciones,
Para el primer trimestre 2024 se adquirieron: 
•	Recursos digitales-suscripción: (208) disponibles en Bdigital, para acceso a la comunidad 24/7, 
•	Recursos impresos - donación: (69) recursos en medio impreso que corresponde a libros recibidos en calidad de donación, 
1,1,	Selección de recursos bibliográficos
Para la selección de recursos bibliográfico para compra o por suscripción se realiza la verificación de existencias del recurso solicitado por la comunidad académica, en el Sistema de información bibliográfico, o bases de datos, evaluando su pertinencia, la cantidad de ejemplares disponibles y las estadísticas de uso, dependiendo el tipo de acceso monousuario o multiusuario; lo anterior, con el fin de identificar los títulos para adquirir o suscribir según sea su consulta, la necesidad de la comunidad académica y disponibilidad presupuestal en el proyecto de inversión,
El proceso de compra, suscripción o renovación de recursos electrónicos con contenido científico se realiza a partir de la solicitud de Coordinadores, Docentes del Proyecto Curricular y/o Decano de Facultad, adicionalmente y para el caso de la renovación de los recursos suscritos previamente, se tiene en cuenta el resultado de la evaluación de las bases de datos que se realiza desde la Unidad de Bibliotecas,
La Evaluación recursos electrónicos con contenido científico, corresponde al análisis de las características de cada recurso, donde se tienen en cuenta diferentes criterios, como son contenido, costos, capacitaciones, publicidad, recogiendo los datos, organizándolos, en tablas, representarlos gráficamente, adicionalmente se evalúa la posición en la que se encuentran dentro del ranking de las 10 mejores Universidades del País,
✔ Cobertura temática: Áreas disciplinares que abarca
✔ Cobertura retrospectiva: Año o fecha más distante a partir del cual se tiene acceso a la información,
✔ Estrategias de Búsqueda: Opciones de búsqueda ofrecida en la plataforma para la recuperación de la información
✔ Idioma: código lingüístico o sistema de comunicación escrito en el que se encuentra la información contenida en la base de datos
✔ Periodo de suscripción: periodo o intervalo de tiempo en el cual tiene vigencia el servicio de acceso a un recurso electrónico de contenido científico (año calendario y/o meses)
✔ Estadística de uso: Datos mensuales de uso, consulta y descargas del recurso electrónico con contenido científico,
La selección y visibilidad de los recursos en acceso abierto se lleva a cabo teniendo en cuenta la cobertura temática y pertinencia para los proyectos curriculares de las Facultades que conforman la Universidad Distrital y la necesidad de materiales electrónicos de referencia,
1,2,	Suscripción de Colección digital - Recursos Electrónicos 
Garantizar el adecuado funcionamiento y acceso al sitio web del sistema de bibliotecas y portales institucionales ofreciendo disponibilidad de manera permanente las 24 horas, con acceso local en las sedes de la universidad y remoto de recursos electrónicos de apoyo a los procesos de formación e investigación, Disponible en: https://udistrital,libguides,com/az,php
Actualmente el Sistema de Bibliotecas cuenta con un total de doscientos cuarenta y tres (243) recursos electrónicos disponibles para la Comunidad Universitaria (208) por suscripción y (35) en acceso abierto, con cobertura temática multidisciplinaria y especializada apoyando los Planes de Estudio de las diferentes Facultades de la Universidad,
Consorcio Colombia, 
Mediante el consorcio CONSORTIA/ASCUN, se suscribieron cinco (5) recursos electrónicos de las editoriales más representativas a nivel mundial, que permiten fortalecer la búsqueda y recuperación de información, con esto se garantiza el acceso a información científica, actualizada y pertinente al servicio de la comunidad académica, Los recursos electrónicos suscritos, ELSEVIER (Scopus y Science Direct), Springer Nature, Oxford University Press, SAGE, Taylor &amp; Francis, Oxford University Press,
Colección completa conformada por publicaciones con cobertura temática multidisciplinaria revisadas por pares,
2,	METADATOS Y DESCRIPCIÓN 
Analizar, catalogar, normalizar registros en los diferentes sistemas de información disponibles,
2,1	COLECCIÓN IMPRESA  
2,1,1,	Colección Antanas Mockus 
La Unidad de Biblioteca en el primer trimestre 2024 adquiere la colección Antanas Mockus, a través de la donación del Dr, Antanas Mockus con el fin de ser preservada, conservada y puesta al servicio de la Comunidad Académica de la Universidad Distrital, Su ubicación y disposición es la Biblioteca Ramón D`Luyz Nieto sede Aduanilla de Paiba, 
Las actividades llevadas a cabo en su intervención y disposición han sido:
•	Recepción de la donación
•	Identificación de los recursos desembalaje del material,
•	Procesos de análisis, descripción y clasificación de información,
•	Procesamiento físico
2,1,2,	Colección ILUD
Diseñar, desarrollar e implementar la colección ILUD, Los recursos bibliográficos pertenecientes al Instituto de Lenguas de la Universidad Distrital ILUD, se encuentran ubicados en la sede del Park Way de la Universidad Distrital, la gestión realizada en el primer trimestre corresponde al diagnóstico y plan de trabajo el cual comprende:
•	Visita al centro de recursos bibliográficos, en dónde se identificó el material bibliográfico a intervenir el cuál consta de los diferentes idiomas tales cómo inglés, francés, alemán, italiano, portugués y mandarín; material de referencia cómo diccionarios; materiales especiales cómo cartillas y tarjetas didácticas y por último literatura en los idiomas mencionados,
•	Se identificó la necesidad de realizar una evaluación de la colección con fines de descarte dado que existen recursos con ediciones desactualizadas y deterioro físico,
•	Se identificó la necesidad de realizar el cambio de estantería ya que la existente no es la apropiada para la disposición de los recursos,   
•	Se identificó la necesidad de instalación del sistema de información bibliográfico, el programa Cutter, configuración de lectora de códigos de barra,
•	Se identificó la necesidad de realizar parametrización del sistema de información bibliográfico incluyendo la nueva unidad de información,
•	Se identificó la necesidad de papelería especializada para la intervención del material (códigos de barras, adhesivo de colores, rótulos, entre otros)
•	Se identificó la necesidad de disponer de un puesto de trabajo para dar inicio a la catalogación en el segundo trimestre de esta colección,
2,1,3,	Colección Hemeroteca – Publicaciones Seriadas
Diseñar, Desarrollar e Implementar Hemeroteca Publicaciones Seriadas en Biblioteca, En el primer trimestre, se inició con la identificaron (8,505) recursos hemerográficos en la Biblioteca Hipólito Camargo sede de Vivero, 
Desde la evaluación de la colección de los recursos hemerográficos impresos vs digitales se inició la identificación de la disponibilidad online y en el primer trimestre se ha revisado un total de (508) recursos, de los cuales sólo (65) se encuentran disponibles online, los restantes (443) están en formato físico,
2,1,4,	Colección CONIF
La Colección CONIF se encuentra ubicada en la Biblioteca Heliodoro Sánchez Páez, colección aplicable a la Facultad de Medio Ambiente y Recursos Naturales, En el primer trimestre, se desarrollo evaluación de la colección:
•	Selección de (664) recursos pertenecientes a la Colección CONIF para su limpieza de forma individual y también se discriminación de acuerdo con su tipo,
•	Identificó (278) recursos bibliográficos, (176) recurso hemerográficos, (26) catálogos y (184) documentos variados,
•	Identificación de recursos para conservación: Debido al estado de deterioro que presentan varios recursos, fue necesario separarlos y seleccionarlos para tomar medidas que contribuyan a la conservación de estos; en este sentido, se han retirado los ganchos de cosedora de 35 recursos debido al deterioro por la oxidación del metal; se identificaron 35 recursos con ganchos legajadores metálicos con alto nivel de oxidación para retirar estos ganchos y cambiarlos con ganchos legajadores plásticos,
2,2,	COLECCION DIGITAL – REPOSITORIO INSTITUCIONAL
El Repositorio Institucional de la Universidad Distrital Francisco José de Caldas, RIUD, se encuentra fortaleciendo las colecciones digitales de la Unida de biblioteca e implementando nuevas tipologías documentales, Se espera que, durante el trascurso del 2024, se vinculen nuevas comunidades, colecciones y tipologías documentales, correspondientes a fondos distribuidos en diferentes unidades académicas, centros de documentación y archivos de la Universidad, en la actualidad, el Repositorio Institucional RIUD cuenta con las siguientes tipologías documentales, como son:  
·	Audio  
·	Documentos  
·	Libros
·	Imágenes:  relacionados a la colección “Archivo Histórico y Periodístico de Bogotá” 
En la actualidad el Repositorio Institucional cuenta con las siguientes colecciones digitales:
2,2,1 Colección Tesis y disertaciones
2,2,2, Colección Trabajos de Grado
2,2,3, Colección Colecciones Especiales y Patrimoniales
2,2,4, Colección Producción Editorial
En el primer trimestre, el total de objetos depositados en el RIUD es de (27,368), aumentando la colección digital en 5,16% con un total de (1,344) nuevos documentos digitales, 
	Colección Tesis y disertaciones: (61)
Colección Trabajos de Grado: (223)
	Colección Colecciones Especiales y Patrimoniales: (1056)
	Colección Producción Editorial: (4)
El mantenimiento, gestión y soporte del Repositorio Institucional, se realiza mantenimiento de la base de datos garantizando la publicación de contenido cumpliendo con la reglamentación vigente, 
En el primer trimestre, se realizó adelantaron actividades orientadas a definir estrategias en la vigencia 2024 en el RIUD
•	Estrategias orientadas a mejorar la calidad de la plataforma,
•	Planeación de la actualizar la versión del software (Dspace 7,4) 
•	Establecer estrategias de mejoramiento en el despliegue de la información, 
•	Desarrollo de tareas administrativas pertinentes a brindar soporte a los usuarios, a través de los diferentes canales de atención,Se realizaron solicitudes al proveedor a través de la mesa de servicio y aplicaciones de mensajería instantánea y correo electrónico,
•	Se realiza la asignación de permisos en la plataforma DSpace para publicación y revisión para los roles de autor (estudiante) y revisor (docente), 
•	Gestión de correos: 461 respuestas por correo electrónico, 
•	Atenciones telefónicas: 70 llamadas atendidas, 
•	Solicitudes a proveedor:  solicitudes al proveedor a través de la mesa de servicios y otras tantas, 
2,2,5,	Colección digital Facultad Ciencias de la Salud
Gestionar colección Facultad Ciencias de la Salud, Se adelanto la solicitud de propuestas económicas para la adquisición de recursos bibliográficos de acuerdo con la bibliografía del Syllabus definido por el proyecto curricular y sujeto a la disponibilidad presupuestal asignada para la vigencia 2024, En total se cotizaron (108) ejemplares con aproximadamente 5 diferentes proveedores,
2,2,6,	Colección Archivo Histórico y Periodístico de Bogotá
Gestionar, catalogar y poner a disposición del público el Archivo Histórico y Periodístico de Bogotá (Facultad de Ciencias y Educación), Durante el primer trimestre, se logró un notable avance con la publicación de [1053] imágenes en la Colección del Archivo Histórico y Periodístico de Bogotá,  Dichas imágenes pueden ser consultadas en el Repositorio Institucional https://repository,udistrital,edu,co/handle/11349/30626
2,2,7,	Colección Herbario Forestal
Brindar asesoría para la catalogación, descripción y disposición en los sistema de información bibliográfico del Centro de Documentación del Herbario Forestal – Facultad de Medio Ambiente y Recursos Naturales
El centro de documentación del Herbario Forestal de la Universidad Distrital Francisco José de Caldas se encuentra ubicado en la sede medioambiental de la Universidad, la gestión realizada en el primer trimestre comprende el plan de trabajo para poder dar inicio a la catalogación de esta colección en el segundo trimestre, las actividades realizadas fueron:
•	Visita al centro de documentación para conocer la colección a intervenir, la cuál está conformada por libros, revistas y trabajos de grado en su mayoría,
•	Se identifico que dentro de la colección existen donaciones de alto valor para el Herbario Forestal,
•	Se identificó que dentro del módulo de catalogación del sistema de información bibliográfico Aleph ya se encontraba existente la Sub-biblioteca y colección del Herbario Forestal,
•	Se solicito un equipo portátil y la instalación del software Aleph, el programa Cutter, configuración de lectora de códigos de barra, además se solicitaron los códigos de barra para su colocación en cada uno de los recursos,
•	Se recogieron los ejemplares de los libros del sistema de clasificación decimal Dewey edición 21 en la sede de Bosa Porvenir, ya que no se cuenta con edición digital, por lo tanto, se sugirió la suscripción de este recurso,
Todo lo anterior con el ánimo de disponer de un puesto de trabajo y así poder dar inicio a la catalogación en el segundo trimestre de esta colección,
3,	DIGITALIZACIÓN COLECCIONES
3,1,	Colección Trabajos de Grado impresos 
Catalogar y Digitalizar los TRABAJOS DE GRADOS impresos disponibles en la Unidad de Biblioteca,  Durante el primer trimestre de la vigencia 2024, se realizó las siguientes actividades
	Planeación del proyecto digitalización de Trabajos de grado 
	Definición del plan de trabajo a desarrollar,
	Visitas a las diferentes Biblioteca de la Universidad Distrital, con el fin de validar las existencias de los ejemplares que no han sido trasladados a la Biblioteca sede Bosa Porvenir, La Unidad de Biblioteca cuenta con un aproximado de (35,000) monografías impresos y (9,500) cds material acompañante, 
En el primer trimestre, de inició la digitalización de la colección trabajos de grado de la Biblioteca ASAB sede Artes, dado que el Centro Documental de las Artes, dispone de un equipo de digitalización,
4,	VISIBILIDAD INSTITUCIONAL EN LA WEB
4,1,	Repositorio Institucional 
Las consultas y accesos del RIUD Repositorio Institucional en el primer trimestre, el Repositorio fue de (174,507) consultas,
·	Usuarios: Total de usuarios del RIUD (94,667), 
·	Sesiones:  Total de sesiones al RIUD (153,162), 
·	Consultas: Total de consultas del RIUD (174,507), 
</t>
  </si>
  <si>
    <t>ü	Se mantiene rezago respecto al límite de (90) días en la publicación de los documentos, por personal insuficiente para esta actividad,  
ü	Muchos estudiantes desconocen que la carga de su trabajo de grado es un requisito de grado, por lo que lo hacen a última hora, lo cual genera congestión, reproceso y rechazos de sus envíos, 
ü	Los docentes no participan de las capacitaciones,
	No se cuenta con la licencia de la versión digital del sistema de clasificación decimal Dewey, 
	Demora en los procesos de contratación lo que dificulta el avance de las actividades 
	Fallas constantes en el sistema de información bibliográfico que retrasa los procesos de ingreso de las colecciones,</t>
  </si>
  <si>
    <t>La gestión de colecciones establece los parámetros y actividades orientadas a seleccionar, adquirir, evaluar, valorar, preservar, conservar y difundir los recursos bibliográficos disponibles en la Unidad de Biblioteca para toda la comunidad académica,
Recursos de información disponibles, el número de recursos de información intervenidos impresos y digitales intervenidos en la Unidad de Biblioteca fue de (5,715) ítems, para el segundo trimestre fue de (4,037) ítems, la colección impresa aumento en (800) ejemplares y la colección digital aumento en (3,237) títulos, El porcentaje de cumplimiento de la meta en el semestre fue de 33,62%, 
La Colección impresa, el segundo trimestre tiene disponible las colecciones impresas con (214,964) ejemplares, presentando un crecimiento del 0,53% clasificados en Colección General (127,083), Colección de Reserva (755), Colección de Referencia (8,585), Colección Trabajos de grados impresa (27,835), Colección audiovisual (4,811), Colección Producción Académica (4,725), Colección Archivo Sonoro Antonio Cuellar (39,572), Colección Antanas Mockhus con (435) registros, Colecciones literatura con (144) registros, Colección Corporación Nacional de Investigación y Fomento Forestal con (98) registros, Colección Hemeroteca (68) registros,
La colección digital, en el segundo trimestre, se tuvo disponible (34,766) registros presentando un crecimiento del 15,18%, Las colecciones disponibles son: Recursos electrónicos en línea (4,171), Tesis y Disertaciones - (digital) con (2,823), Trabajos de grado-digital (16,598), Colecciones especiales patrimoniales digitales (4,591), Producción Editorial (digital) con (6,583), 
Respecto a la ADQUIRIR RECURSOS BIBLIOGRÁFICOS, la Unidad de Biblioteca a través de la Gestión de colecciones y del proceso selección y adquisición adquiere recursos a través de la compra, suscripción o donaciones, Para el segundo trimestre 2024 se adquirieron: 
•	Recursos digitales-suscripción: (211) disponibles en Bdigital, para acceso a la comunidad 24/7, 
•	Recursos impresos - donación: (3,000) recursos en medio impreso que corresponde a libros recibidos en calidad de donación,
En la suscripción de Colección digital - Recursos Electrónicos, la cual, permite garantizar el adecuado funcionamiento y acceso al sitio web del sistema de bibliotecas y portales institucionales ofreciendo disponibilidad de manera permanente las 24 horas, con acceso local en las sedes de la universidad y remoto de recursos electrónicos de apoyo a los procesos de formación e investigación, Disponible en: https://udistrital,libguides,com/az,php,
En el segundo trimestre el Sistema de Bibliotecas cuenta con un total de doscientos cuarenta y seis (246) recursos electrónicos disponibles para la Comunidad Universitaria doscientos once (211) por suscripción y treinta y cinco (35) en acceso abierto, con cobertura temática multidisciplinaria y especializada apoyando los Planes de Estudio de las diferentes Facultades de la Universidad,
Consorcio Colombia, 
Mediante el consorcio CONSORTIA/ASCUN, se suscribieron cinco (5) recursos electrónicos de las editoriales más representativas a nivel mundial, que permiten fortalecer la búsqueda y recuperación de información, con esto se garantiza el acceso a información científica, actualizada y pertinente al servicio de la comunidad académica, Los recursos electrónicos suscritos, ELSEVIER (Scopus y Science Direct), Springer Nature, Oxford University Press, SAGE, Taylor &amp; Francis, Oxford University Press,
Colección completa conformada por publicaciones con cobertura temática multidisciplinaria revisadas por pares,
Respecto a METADATOS Y DESCRIPCIÓN, la cual permite analizar, catalogar, normalizar registros en los diferentes sistemas de información disponibles,
2,1	COLECCIÓN IMPRESA
Colección Antanas Mockus, durante el segundo trimestre, se continuo con el desembalaje, selección, descripción y clasificación del material que suma a la donación Antanas Mockus con un avance del 72% para un total de (435) ejemplares intervenidos,
•	Se evaluaron (605) materiales pertinentes para la colección, 
•	Se entregaron (152) ejemplares a la biblioteca Ramón D´Luyz Nieto para consulta en sala por parte de los usuarios,
•	 Procesamiento físico de (49) libros listos para entrega
•	Material descrito y clasificado (283) libros,
Unidad de Información para las colecciones del ILUD, Diseñar, desarrollar e implementar y realizar trabajo colaborativo con el Instituto de Lenguas de la Universidad Distrital con el fin de visibilizar las colecciones bibliográficas que allí se encuentran, En el segundo trimestre, se han catalogado (225) recursos bibliográficos en alemán, francés e inglés, en soporte CD, DVD y libro, pertenecientes a las colecciones general y Colección de audiovisuales, CD, Diapositivas, videos, etc, con un avance estimado del 11%, Así mismo y con el apoyo del área investigativa del ILUD, en este trimestre se han evaluado (1,110) títulos hasta el momento, comprendidos entre libros de alemán, francés e inglés, de los cuales 885 son para donación, lo cual corresponde al 45% de avance, lo anterior, teniendo en cuenta que son ediciones desactualizadas que ya no son pertinentes para la enseñanza de un segundo idioma, Con respecto a su destino final, se pretende donarlos a los estudiantes que tengan compromisos académicos o debilidades en ciertos aspectos del idioma que están aprendiendo o también a los docentes que los requieran para la ejecución de sus labores educativas, 
En resumen, si sumamos los (225) recursos bibliográficos catalogados en este trimestre equivalente al 11% más los (885) títulos evaluados,
Colección Hemeroteca – Publicaciones Seriadas 
Diseñar, desarrollar e implementar la colección Hemeroteca Publicaciones Seriadas en la Biblioteca, En el segundo trimestre, se definieron las etiquetas que conformarán la plantilla para publicaciones seriadas en el Sistema de Información Bibliográfico y se inició la catalogación de recursos hemerográficos, Se catalogaron (57) títulos de la colección de revistas que se encuentran en la Hemeroteca de la Biblioteca Hipólito Camargo ubicada en la sede de Vivero,
Además, se realizó la evaluación de (500) ejemplares de recursos hemerográficos que se encontraban en el Laboratorio de suelos de la Facultad de Medio Ambiente y Recursos Naturales y se seleccionaron (260) ejemplares para completar la colección hemerográfica de la Biblioteca Hipólito Camargo,
También se realizó la conservación - reparación de (75) ejemplares de recursos hemerográficos que presentaban hojas y pastas desprendidas; se efectuó la limpieza individual de (300) ejemplares y la organización numérica de (250) ejemplares de revistas ajustando el orden cronológico en forma ascendente,
Colección CONIF
La Colección CONIF está en la Biblioteca Heliodoro Sánchez Páez, aplicable a la Facultad de Medio Ambiente y Recursos Naturales,  En el segundo trimestre se realizó la limpieza de (250) ejemplares de recursos bibliográficos y hemerográficos de la Colección CONIF; se retiraron ganchos legajadores metálicos y se reemplazaron por ganchos plásticos, ganchos de cosedora metálicos adheridos a las pastas de los recursos bibliográficos, 
Se continuó con la catalogación de (66) recursos bibliográficos discriminados en: (40) revistas, (13) catálogos y (22) documentos variados,
COLECCION DIGITAL – REPOSITORIO INSTITUCIONAL 
·	El Repositorio Institucional de la Universidad Distrital Francisco José de Caldas, RIUD, se encuentra fortaleciendo las colecciones digitales de la Unida de biblioteca e implementando nuevas tipologías documentales, Se espera que, durante el trascurso del 2024, se vinculen nuevas comunidades, colecciones y tipologías documentales, correspondientes a fondos distribuidos en diferentes unidades académicas, centros de documentación y archivos de la Universidad, en la actualidad, el Repositorio Institucional RIUD cuenta con las siguientes tipologías documentales, como son Audio,  Documentos, Libros, Imágenes:  relacionados a la colección “Archivo Histórico y Periodístico de Bogotá” 
En la actualidad el Repositorio Institucional cuenta con las siguientes colecciones digitales: Colección Tesis y disertaciones, Colección Trabajos de Grado, Colección Colecciones Especiales y Patrimoniales, Colección Producción Editorial,
En el segundo trimestre, el total de objetos depositados en el RIUD es de (30,608) aumentando la colección digital en 10,59% con un total de (3,240) nuevos documentos digitales, 
	Colección Tesis y disertaciones: (146)
	Colección Trabajos de Grado: (665)
	Colección Colecciones Especiales y Patrimoniales: (2,416)
	Colección Producción Editorial: (12)
	Colección Recursos de Aprendizaje (1),
En el segundo trimestre, se adelantaron actividades orientadas a definir estrategias en la vigencia 2024 en el RIUD,
•	Desarrollo actividades pertinentes para dar soporte a usuarios mediante diferentes medios (telefonía, correos electrónicos, mensajería instantánea  
•	Se realiza la asignación de permisos en la plataforma DSpace para publicación, revisión y publicación para los roles de autor (estudiante), revisor (docente), revisores (biblioteca) y catalogadores,
•	Se eliminan 900 envíos duplicados en diferentes flujos de trabajo,
•	Se realiza capacitaciones constantes en los diferentes roles, 
Colección Archivo Histórico y Periodístico de Bogotá, gestionar, catalogar y poner a disposición del público el Archivo Histórico y Periodístico de Bogotá (Facultad de Ciencias y Educación), imágenes en la Colección del Archivo Histórico y Periodístico de Bogotá,  Dichas imágenes pueden ser consultadas en el Repositorio Institucional https://repository,udistrital,edu,co/handle/11349/30626,
Durante el segundo trimestre, se publicó (2,416) imágenes pertenecientes a esta colección con un avance de (26,37%) para un total de publicación durante la vigencia de (3,469) imágenes, 
Centro de documentación Herbario Forestal y sus colecciones, brindar asesoría para la catalogación, descripción y disposición en los sistemas de información bibliográfico del Centro de Documentación del Herbario Forestal–Facultad de Medio Ambiente y Recursos Naturales,
El centro de documentación del Herbario Forestal de la Universidad Distrital Francisco José de Caldas se encuentra ubicado en la sede medioambiental de la Universidad, la gestión realizada, Durante el segundo trimestre, se han catalogado (254) recursos bibliográficos, en soporte CD, libro y mapa, pertenecientes a las colecciones general y multimedia, Así mismo, en este trimestre se han evaluado (301) títulos, de los cuales (47) son para descarte y (254) catalogados, Se aplicó la política de pertinencia concluyendo que el tipo de material fotocopiado no es pertinente para tener en una Biblioteca o Unidad de Información ya que incumple con la política de derechos de autor,
PRESERVACIÓN DE COLECCIONES (digitalización),  Colección Trabajos de Grado impresos, Catalogar y digitalizar la colección TRABAJOS DE GRADOS impresos disponibles en la Unidad de Biblioteca, Durante el segundo trimestre, se inició con el desarrollo de las etapas del proyecto identificadas en: trasladar, clasificar, realizar procesamiento técnico, realizar inventario, preservar (digitalizar) y publicar en Repositorio,
•	Se inició en la Biblioteca ASAB, en la Facultad de las Artes con: clasificar, realizar procesamiento técnico, realizar inventario y prservar (digitalización) de Trabajos de grado, 
•	En Biblioteca Ramón D`Luyz Nieto – Sede Aduanilla de Paiba se realizó traslado, separación y clasificación de los CD´s de material complementario de los trabajos de grado, juntamente con los trabajos de grado físicos,
•	En la Biblioteca Heliodoro Sánchez Páez sede Bosa Porvenir se realizó traslado y organización de los trabajos de grado de la Facultad de Medio Ambiente en articulación de estudiantes de pasantías del programa de Archivística,
VISIBILIDAD INSTITUCIONAL EN LA WEB 
Las consultas y accesos del RIUD en el segundo trimestre, fue de (251,609) consultas,
·	Usuarios: Total de usuarios del RIUD (139,629), 
·	Sesiones:  Total de sesiones al RIUD (219,184), 
·	Consultas: Total de consultas del RIUD (251,609),</t>
  </si>
  <si>
    <t xml:space="preserve">•	Completar el proceso de migración a la nueva versión DSpace 7,4,
•	Se mantiene rezago respecto al límite de 90 días en la publicación de los documentos, por personal insuficiente para esta actividad,
•      De acuerdo a la evaluación de la colección, se indica la deficiencia de espacio en la Colección ILUD, donde el espacio de los libros está muy reducido presentándose almacenamiento a doble fila e incluso que los mismos se encuentren apretados dentro de la estantería existente, se realiza requerimiento de estantería,
</t>
  </si>
  <si>
    <t>GESTIÓN DE COLECCIONES - PATRIMONIO Y MEMORIA BIBLIOGRÁFICO
La gestión de colecciones establece los parámetros y actividades orientadas a seleccionar, adquirir, evaluar, valorar, preservar, conservar y difundir los recursos bibliográficos disponibles a toda la comunidad académica.
El porcentaje de cumplimiento de la meta en la vigencia es de 70% para un total de nuevos recursos intervenidos (11.818) en los diferentes sistemas de información para el tercer trimestre se catalogaron  (6.103) recursos discriminados en recursos impresos (2.548) y recursos digitales (3.555)
Colecciones impresas
Respecto a las colecciones impresas, en la vigencia 2024 se continúa fortaleciendo, para el tercer trimestre se tiene disponible las colecciones impresas con (216.712) ejemplares, presentando un crecimiento del 1.73% clasificados en Colección General (127.999), Colección de Reserva (754), Colección de Referencia (9.656), Colección Trabajos de grados impresa (27.835), Colección audiovisual (4.839), Colección Producción Académica (4.778), Colección Archivo Sonoro Antonio Cuellar (39.580), Colección Antanas Mockhus con (580) registros. Colecciones literatura con (143) registros, Colección Corporación Nacional de Investigación y Fomento Forestal con (349) registros, Colección Hemeroteca (146) registros.
Colecciones digitales
Respecto a las colecciones digitales, se encuentran albergadas en el Repositorio Institucional para el tercer trimestre, se tuvo disponible (38.321) registros presentando un crecimiento del 26.95%. Las colecciones disponibles son: Recursos electrónicos en línea (4.172), Tesis y Disertaciones - (digital) con (3.886), Trabajos de grado-digital (18.840), Colecciones especiales patrimoniales digitales (5.615), Producción Editorial (digital) con (6.608).
1. ADQUIRIR RECURSOS BIBLIOGRÁFICOS
La Unidad de Biblioteca a través de la Gestión de colecciones y del proceso selección y adquisición adquiere recursos a través de la compra, suscripción o donaciones.
Para el tercer trimestre 2024 se adquirieron:
• Recursos digitales-suscripción: (211) disponibles en Bdigital, para acceso a la comunidad 24/7.
• Recursos impresos - donación: (108) recursos en medio impreso que corresponde a libros recibidos en calidad de donación.
1.1. Suscripción de Colección digital - Recursos Electrónicos 
Garantizar el adecuado funcionamiento y acceso al sitio web del sistema de bibliotecas y portales institucionales ofreciendo disponibilidad de manera permanente las 24 horas, con acceso local en las sedes de la universidad y remoto de recursos electrónicos de apoyo a los procesos de formación e investigación. Disponible en: https://udistrital.libguides.com/az.php
En el tercer trimestre el Sistema de Bibliotecas cuenta con un total de doscientos cuarenta y seis (246) recursos electrónicos disponibles para la Comunidad Universitaria doscientos once (211) por suscripción y treinta y cinco (35) en acceso abierto, con cobertura temática multidisciplinaria y especializada apoyando los Planes de Estudio de las diferentes Facultades de la Universidad.
Consorcio Colombia.
Mediante el consorcio CONSORTIA/ASCUN, se suscribieron cinco (5) recursos electrónicos de las editoriales más representativas a nivel mundial, que permiten fortalecer la búsqueda y recuperación de información, con esto se garantiza el acceso a información científica, actualizada y pertinente al servicio de la comunidad académica. Los recursos electrónicos suscritos, ELSEVIER (Scopus y Science Direct), Springer (Springer Journals, Springer Ebooks y Springer Nature), SAGE (Sage Journals y Sage Ebooks), Taylor &amp; Francis, Oxford University Press.
Colección completa conformada por publicaciones con cobertura temática multidisciplinaria revisadas por pares.
1.2. Presupuesto Adquisición y suscripción de recursos para el Sistema de Biblioteca 
El proyecto de inversión “Rubro Fortalecimiento De Las Líneas de Servicios CRAI que conforman el Portafolio de Servicios Y Recursos De Las Bibliotecas y Unidades de Información de la UDFJC, Bogotá DC” 2024 – 2028 cuenta con un presupuesto asignado a través de la meta No. 1 “Suscribir (8) plataformas, recursos digitales y bases de datos que apoyen lo académico, investigativo y cultural en cualquier formato”, (meta proyectada a lo largo de la existencia del proyecto). Vigencia 2024:
• Contratar la suscripción a bases de datos bibliográficas especializadas o multidisciplinarias (93.428.900)
2. METADATOS Y DESCRIPCIÓN
Analizar, catalogar, normalizar registros en los diferentes sistemas de información disponibles.
2.1 COLECCIÓN IMPRESA 
2.1.1. Colección Antanas Mockus
Durante el tercer trimestre, se continuo con el desembalaje, selección, descripción y clasificación del material que suma a la donación Antanas Mockus con un avance del 100% para un total de (580) ejemplares intervenidos catalogados.
• Material descrito y clasificado (145) recursos, logrando el 100% de análisis, descripción y clasificación de la colección, discriminado en (142) libros, (1) disco compacto, (2) mapas.
• Procesamiento físico de (259) recursos listos para entrega en las Bibliotecas. El procesamiento físico implica asignar bandas magnéticas, rótulos de identificación, código de barras, sellos que identifiquen que son de la Universidad Distrital, entre otros.
2.1.2. Unidad de Información ILUD y sus colecciones
Diseñar, desarrollar e implementar y realizar trabajo colaborativo con el Instituto de Lenguas de la Universidad Distrital con el fin de visibilizar las colecciones bibliográficas que allí se encuentran.
Los recursos bibliográficos pertenecientes al Instituto de Lenguas de la Universidad Distrital ILUD, se encuentran ubicados en la sede del Park-Way de la Universidad Distrital.
2.1.2.1. Catalogación de recursos bibliográficos ILUD
En el tercer trimestre, se han catalogado (199) recursos bibliográficos en alemán e inglés, en tipo de material disco (CD, DVD, MP3), video y libro, pertenecientes a las colecciones general y colección de audiovisuales, CD, diapositivas, videos, con un avance estimado del 6%.
En suma, se ha adelantado la catalogación de 365 recursos bibliográficos para un porcentaje estimado del 17% del total de la colección.
2.1.2.3. Procesamiento físico de recursos
Para el procesamiento físico de los recursos bibliográficos, se realiza solicitud:
• Se diligencia en un archivo el total de registros finalizados en catalogación para iniciar con elaboración de rotulos.
• Se realizó solicitud para asignar rotulo en sede ILUD
.
2.1.2.4. Adecuación de la Biblioteca ILUD
En el tercer trimestre, se recibieron 4 estantes, se tomaron los recursos evaluados en el anterior trimestre y se empacaron en cajas debidamente marcadas y junto con el equipo de trabajo de procesamiento físico de gestión de colecciones se liberó el espacio de la estantería vieja para la instalación de la nueva.
2.1.3. Colección Hemeroteca – Publicaciones Seriadas
Diseñar, desarrollar e implementar la colección Hemeroteca Publicaciones Seriadas en la Biblioteca.
En el tercer trimestre, las actividades desarrolladas se enfocaron en el traslado, desempaque, organización y la selección y descarte de recursos hemerográficos duplicados o en avanzado estado de deterioro físico, así como en la organización y reubicación de los recursos hemerográficos correspondientes a la memoria institucional. En este trimestre fueron trasladadas a la sede Aduanilla de Paiba, las colecciones hemerográficas que se encontraban en las sedes de Vivero, Ingeniería y Posgrados.
Se desempacaron y organizaron (1238) mil doscientos treinta y ocho recursos hemerográficos provenientes de la biblioteca Vitautas Gabriunas ubicada en la facultad de Ingeniería.
Se evaluaron y seleccionaron (3891) tres mil ochocientos noventa y un recursos hemerográficos debido a la duplicidad de los mismos o a su alto grado de deterioro físico; estos recursos fueron debidamente relacionados y empacados para efectuar su posterior descarte.
Se reubicaron y organizaron alfanuméricamente los (1396) mil trecientos noventa y seis recursos hemerográficos que conforman la memoria institucional.
También se realizó el conteo y la marcación numérica de los (400) cuatrocientos entrepaños que se encuentran en la estantería de la sede Aduanilla de Paiba.
Adicionalmente, se inició la catalogación de los títulos de recursos hemerográficos que se encuentran en la sede Aduanilla de Paiba, hasta el momento se han catalogado (11) once títulos.
2.1.4. Colección CONIF
La Colección CONIF está en la Biblioteca Heliodoro Sánchez Páez, aplicable a la Facultad de Medio Ambiente y Recursos Naturales.
En el tercer trimestre, se realizó la limpieza de (457) cuatrocientos cincuenta y siete ejemplares de recursos hemerográficos y bibliográficos de la colección CONIF; en algunos casos fue necesario retirar grapas metálicas y reemplazar ganchos legajadores metálicos por ganchos legajadores plásticos.
Se catalogaron (258) recursos bibliográficos, discriminados en (255) libros y (3) mapas.
2.2. COLECCION DIGITAL – REPOSITORIO INSTITUCIONAL
El Repositorio Institucional de la Universidad Distrital Francisco José de Caldas, RIUD, se encuentra fortaleciendo las colecciones digitales de la Unidad de biblioteca e implementando nuevas tipologías documentales. Se espera que, durante el trascurso del 2024, se vinculen nuevas comunidades, colecciones y tipologías documentales, correspondientes a fondos distribuidos en diferentes unidades académicas, centros de documentación y archivos de la Universidad, en la actualidad, el Repositorio Institucional RIUD cuenta con las siguientes tipologías documentales, como son: 
· Audio 
· Documentos 
· Libros
· Imágenes:  relacionados a la colección “Archivo Histórico y Periodístico de Bogotá”
En el tercer trimestre, el total de objetos depositados en el RIUD es de (34.212) aumentando la colección digital en la vigencia en 26.30% con un total de (3.604) nuevos documentos digitales.
ü Colección Tesis y disertaciones: (263)
ü Colección Trabajos de Grado: (2242)
ü Colección Colecciones Especiales y Patrimoniales: (1024)
ü Colección Producción Editorial: (24)
ü Colección Recursos de Aprendizaje (51).
En el tercer trimestre,
• Se actualiza la versión del software (Dspace 7.4).
• Se realiza capacitación de la nueva versión de la plataforma a los diferentes roles, gestores, autores, revisores (docentes), revisores (biblioteca) y catalogadores.
• Se llevaron a cabo diversas tareas administrativas enfocadas en proporcionar soporte a los usuarios mediante múltiples canales de atención.
• Las solicitudes al proveedor se gestionaron a través de la mesa de servicio, así como mediante aplicaciones de mensajería instantánea y correo electrónico
• Se realiza y comparte las guías de la nueva versión (gestor, autor, revisor), con el fin de no tener fallas ni retrasos en el proceso.
2.2.5. Colección Archivo Histórico y Periodístico de Bogotá
Gestionar, catalogar y poner a disposición del público el Archivo Histórico y Periodístico de Bogotá (Facultad de Ciencias y Educación).
Durante el tercer trimestre, se publicó (1.013) imágenes pertenecientes a esta colección con un avance de (99.6%) para un total de publicación durante la vigencia de (4.482) imágenes
2.2.6. Centro de documentación Herbario Forestal y sus colecciones
Brindar asesoría para la catalogación, descripción y disposición en los sistemas de información bibliográfico del Centro de Documentación del Herbario Forestal–Facultad de Medio Ambiente y Recursos Naturales.
El centro de documentación del Herbario Forestal de la Universidad Distrital Francisco José de Caldas se encuentra ubicado en la sede medioambiental de la Universidad, la gestión realizada en el tercer trimestre, se han catalogado (106) recursos bibliográficos, en soporte disco compacto, libro y mapa, fascículos pertenecientes a las colecciones general, multimedia y producción académica, se estima un avance intervenido del 18%. Así mismo, en este trimestre se han evaluado (211) títulos, de los cuales (11) son para descarte y (200) catalogados. Se aplicó la política de pertinencia concluyendo que el tipo de material fotocopiado no se debe tener en una biblioteca o unidad de información ya que incumple con la política de derechos de autor, también se descartó un mapa por presentar un hongo.
De acuerdo con lo anterior, se concluye que hasta el momento se han intervenido 512 recursos bibliográficos, de los cuales hay 58 identificados para descarte por las dos políticas anteriormente mencionadas y (464) fueron catalogados lo que equivale al 18% del total de la colección.
Con respecto al procesamiento final se recibieron 101 recursos bibliográficos con rótulo, a estos se les cambio el estado a circulación y préstamo y se dejaron debidamente intercalados en la colección, así mismo, se brindó orientación a la persona encargada en el Herbario de la biblioteca para la ubicación en estantería del material organizado, además de ello se explicó el manejo del descubridor para la búsqueda y recuperación de información y se entregó inventario bibliográfico actualizado el cual contiene la clasificación local anterior y la clasificación decimal Dewey que se ha venido implementando en esta unidad de información, no obstante, se ha venido apoyando la búsqueda de recursos dentro de la colección según los requerimientos y necesidades de los usuarios.
Por último, y teniendo en cuenta el trabajo realizado en cuanto a la catalogación de los recursos bibliográficos y la colocación de bandas magnéticas como parte del procesamiento físico de los libros, se propuso la instalación de unas antenas de seguridad en la entrada del Herbario Forestal:
La propuesta fue aceptada por parte del Herbario Forestal, quedando pendiente la visita del proveedor para la evaluación de los puntos y aspectos de la instalación.
2.3. PRESERVACIÓN DE COLECCIONES (digitalización) Colección Trabajos de Grado impresos
Catalogar y digitalizar la colección TRABAJOS DE GRADOS impresos disponibles en la Unidad de Biblioteca. 
Durante el tercer trimestre, se continua con el avance de cada una de las fases definidas para la preservación de trabajos de grado.
Fase No.1: Trasladar Trabajos de grado entre sedes
o Se traslado un total de (7.700) trabajos de grados entre sedes.
o Se trasladaron los trabajos de grado de la Biblioteca Porvenir relacionados con Trabajos de grado de la Facultad Tecnológica a la Biblioteca sede de Aduanilla de Paiba para un total de (7.000) ejemplares.
o Se realizó traslado de los trabajos de grado de la Facultad de Ciencias y Educación Biblioteca Macarena B, a la Biblioteca Bosa Porvenir, para un total de (700) ejemplares.
Fase No.2 Clasificar - organizar
o Se realizo organización de los trabajos de grado de la Facultad de Medio Ambiente y Recursos Naturales en la Biblioteca Bosa Porvenir, que se encontraban fuera de la estantería y se organizó por proyecto curricular y por año de publicación.
o Se realizó organización en un 20% de los (7.700) trabajos de grado que se trasladaron a la sede de Aduanilla de Paiba en las estanterías.
o Se culmino con los trabajos de grado del proyecto curricular de Artes Musicales en un 100%.
o Se ha avanzado en un 60% de los trabajos de grado del proyecto curricular de Artes Escénicas. Se realizo la verificación de 150 CD´s que contienen información de anexos, tales como: videos, creaciones musicales, presentaciones escénicas, imágenes, fotografías, archivos en PDF y Word.
Fase No.4 Inventario
o Se realizo inventario a (266) trabajos de grado de la Biblioteca ASAB de los proyectos curriculares de Artes Musicales y Artes Escénicas.
o Se culmino con los trabajos de grado del proyecto curricular de Artes Musicales en un 100%.
o Se realizó verificación de licencias y estado de publicaciones en el repositorio de los trabajos de grado inventariados.
Fase No.5 Preservación y digitalización
o Se realizó la digitalización de (266) trabajos de grado físicos de la Biblioteca ASAB de los proyectos curriculares de Artes Musicales al 100% y Artes Escénicas al 60%.
3. VISIBILIDAD INSTITUCIONAL EN LA WEB
Repositorio Institucional
Las consultas y accesos del RIUD Repositorio Institucional en el primer trimestre, el Repositorio fue de (174.507) consultas.
Las consultas y accesos del RIUD en el tercer trimestre, fue de (61.368) consultas. Los datos se ajustarán posterior por migración en el Repositorio Institucional.
· Usuarios: Total de usuarios del RIUD 38.373
· Sesiones:  Total de sesiones al RIUD 73.286
· Consultas: Total de consultas del RIUD 61.368</t>
  </si>
  <si>
    <t>• En algunos casos la información recuperable de los enlaces disponibles era muy escasa, incompleta o nula, lo cual hacía imprescindible una búsqueda mucho más profunda y exhaustiva.
• Fallas en la conectividad dificultan en general el desarrollo de las actividades de gestión de colecciones.
• Respecto a las estadísticas de acceso y consulta en el Repositorio Institucional RIUD se encuentra incompleta por fallas en el sistema.
• Biblioteca ILUD, falta de estantería que cumpla con las condiciones para el almacenamientos de recursos bibliográficos.</t>
  </si>
  <si>
    <t>6.10</t>
  </si>
  <si>
    <t>5,721.10</t>
  </si>
  <si>
    <t>166.35%</t>
  </si>
  <si>
    <t>Lineamiento de acción 6,4</t>
  </si>
  <si>
    <t xml:space="preserve">Crecimiento de las colecciones </t>
  </si>
  <si>
    <t>Número de colecciones nuevas</t>
  </si>
  <si>
    <t>0.00</t>
  </si>
  <si>
    <t>4.00</t>
  </si>
  <si>
    <t>400.00%</t>
  </si>
  <si>
    <t xml:space="preserve">Desarrollar el Ecosistema de Información con el fin de visibilizar la producción académica e investigativa 
</t>
  </si>
  <si>
    <t>Servicio gestión de datos de investigación</t>
  </si>
  <si>
    <t>(Número de etapas implementados/Número de etapas proyectadas)*100</t>
  </si>
  <si>
    <t xml:space="preserve">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El presente proceso se encuentra enmarcado en consolidar el modelo de servicios del centro de recursos para el aprendizaje y la investigación CRAI de la Universidad Distrital Francisco José de Caldas en la estrategia fortalecer las colecciones digitales e impresas para atender la Comunidad Universitaria,
La Unidad de Biblioteca, actualmente actúa como repositorio de la producción académica, dada la información que allí se almacena requiere de un entorno dinámico y estable, gestionando el ciclo de vida de los datos de investigación generados o adquiridos, permitiendo tener el control sobre los datos, garantizando la calidad de los mismos; por tanto, el acceso al repositorio de datos nos permite archivar, compartir y acceder a datos de investigación, dando visibilidad, incrementado el número de citaciones, mejorando la reputación académica
1,	  REPOSITORIO DE DATOS DE INVESTIGACIÓN 
La Unidad de Biblioteca en la vigencia 2024, inicia con el proyecto Repositorio de Datos para Universidad Distrital, apalancado con el Ministerio de Ciencias, Tecnologías e Innovación de Colombia respecto a la Política de Ciencia Abierta, Esta política establece las metas y objetivos propuestos para la implementación de servicios de gestión de datos de investigación y repositorios de datos, Siguiendo esta política y basándose en la Guía para la Gestión de Datos de Investigación establecida por el mismo ministerio, la Unidad de Biblioteca de la Universidad Distrital Francisco José de Caldas se ha alineado con estas exigencias, Como resultado, ha iniciado el modelado del proceso y la suscripción al Repositorio de Datos Dataverse,
Para el primer trimestre de 2024, se inició con la planeación el proyecto Repositorio de Datos de investigación para la Universidad Distrital identificando algunas etapas para el desarrollo de este, apoyados en el documento Guía para la gestión de datos de investigación del Ministerio de Ciencia, Tecnología, e Innovación Colombia, donde se está evaluando el modelo  de la organización DataONE (Data Observation Network for Earth) modelo de ciclo de vida de los datos de investigación (Data life cycle model) (Strasser et al,, 2012), el cual define (8) fases:
1,	Planificar: Establece un Plan de Gestión de datos (Data Management Plan), 
2,	Recopilar: En el proceso de recolección de datos se seguirá lo establecido en el Plan de Gestión de Datos, 
3,	Asegurar: Emplear procedimientos que aseguren la calidad de los datos, 
4,	Describir: los datos se describen de forma precisa y exhaustiva utilizando los estándares de metadatos adecuados, Esto nos permitirá contar luego con información para comprender, utilizar y reutilizar, 
5,	Conservar: los datos se envían a un archivo apropiado a largo plazo, También, es importante definir los repositorios donde se van a almacenar tus datos, Se debe tener en cuenta considerar aspectos como la privacidad, el derecho de autor y el licenciamiento, 
6,	Descubrir: se localizan y obtienen datos potencialmente útiles para la investigación, junto con la información relevante sobre los datos (metadatos) 
7,	Integrar: los datos de fuentes dispares se combinan para formar un conjunto homogéneo de datos que se pueden analizar fácilmente 
8,	Analizar: se analizan los datos,
Para el desarrollo del mismo, se avanzó en:
•	Encuesta bajo el marco de referencia TOPE (Tecnology, Organizatiion, People, Environment)
Se diseñó e implemento encuesta dirigida a investigadores y docentes de la Universidad Distrital, lo que permitió identificar los patrones de comportamiento en relación con el uso de datos de investigación,
•	Diagnóstico de datos abiertos identificado en repositorio de datos, se realizó un diagnóstico de datos abiertos identificados en la web, realizando la búsqueda en la base de datos DataMonitor, publicados   en   los   últimos   12   años   en   diferentes   repositorios   como Mendeley  Data,  Zenodo,  SiB  Colombia -GBIF  Colombia en el cual se recuperó (599) datos, (108) de son datasets, (475) imágenes, (9) software/código, (4) videos y (3) colección, La anterior información puede ser consultada en  https://infonomy,scimagoepi,com/index,php/infonomy/article/view/44/77
1,1,	Diseñar e implementar el servicio de Gestión de Datos de Investigación,
Diseño del servicio gestión de datos de investigación para la Universidad Distrital, Se utiliza el enfoque de diseño de proceso de negocio o Business process management en sus etapas de identificación y modelado y con las recomendaciones presentadas en la Guía para la gestión de datos de investigación del MINITIC,
o	Identificación del proceso
o	Modelamiento del proceso
2,	REPOSITORIO INSTITUCIONAL RIUD
El Repositorio Institucional de la Universidad Distrital Francisco José de Caldas fue creado mediante el Acuerdo 030 de 2013 del Consejo Académico como el Sistema de Información que reúne, preserva, divulga y da acceso a la producción académica e investigativa de la comunidad universitaria, Disponible en el Portal http://repository,udistrital,edu,co/ , El Repositorio Institucional contempla la inclusión y divulgación de objetos digitales en diferentes tipologías documentales,
La Unidad de Biblioteca a través del Repositorio Institucional está fortaleciendo las colecciones digitales y cumplimiento con los lineamientos dados en el desarrollo de la Política Editorial de la Universidad Distrital, Por ello, se continúa fortaleciendo la colección producción editorial con (126) libros de investigación,
Durante el primer trimestre de 2024, las colecciones con fines de investigación han presentado un crecimiento del 3,17%, donde se han depositado en el Repositorio Institucional RIUD (4) libros en la colección Producción Editorial correspondientes a la Oficina de Investigaciones,
La Colección producción editorial tiene disponible:
•	Artes Musicales (9) libros de investigación,
•	Doctorado en Estudios Artísticos (20) libros de investigación,
•	Doctorado Interinstitucional en Educación (10) libros de investigación,
•	Maestría en Pedagogía y Lengua Materna (1) libros de investigación,
•	Sistema de Bibliotecas (1) libros de investigación,
•	Oficina de Investigaciones (85) libros de investigación,
Para la vigencia 2024 se presentan consultas y accesos a los libros publicados al RIUD Repositorio Institucional (2,889) consultas nacionales e internacionales considerando que el repositorio es en acceso abierto, 
Primer trimestre, se relaciona el total de usuarios y accesos del RIUD – Repositorio Institucional 
●	Consultas colección Producción Editorial (libros): Total de consultas del RIUD de libros de investigación fue de (1,774),
Documentos con DOI:
1, Memorias visuales del conflicto armado y la paz en Colombia (2002-2016) //	http://hdl,handle,net/11349/30918	// https://doi,org/10,14483/9789587874006
2, Modelo de gestión y transferencia de conocimiento mediante estrategia pedagógica de empresas simuladas, caso centro de comercio y servicios Sena Regional Risaralda	http://hdl,handle,net/11349/30906// https://doi,org/10,14483/9789587874020 
3, Prácticas de Laboratorio de Picosatelites //	http://hdl,handle,net/11349/30906 //	https://doi,org/10,14483/9789587874020
4, Herramientas de análisis para la estabilidad postural estática, Caso de aplicación: personas con amputación transtibial	http://hdl,handle,net/11349/30780	https://doi,org/10,14483/9789587873344
</t>
  </si>
  <si>
    <t xml:space="preserve">- Demoras en proceso de contratación del personal para el inicio de las actividades en la vigencia 2024,
- Falta de asignar DOI  para realizar las publicaciones completas de libros de investigación por temas administrativos de otras dependencias, </t>
  </si>
  <si>
    <t xml:space="preserve">El presente proyecto se encuentra enmarcado en consolidar el modelo de servicios del centro de recursos para el aprendizaje y la investigación CRAI de la Universidad Distrital Francisco José de Caldas en la estrategia fortalecer las colecciones digitales e impresas para atender la Comunidad Universitaria,
La Unidad de Biblioteca, actualmente actúa como repositorio de la producción académica, de acuerdo a la información que allí se almacena requiere de un entorno dinámico y estable, donde se gestiona el ciclo de vida de los datos de investigación generados o adquiridos, garantizando el control y la calidad de los mismos; por tanto, el acceso al repositorio de datos nos permite archivar, compartir y acceder a datos de investigación, dando visibilidad, incrementado el número de citaciones, mejorando la reputación académica
REPOSITORIO DE DATOS DE INVESTIGACIÓN 
La Unidad de Biblioteca en la vigencia 2024, inicia con el proyecto Repositorio de Datos para Universidad Distrital, apalancado con el Ministerio de Ciencias, Tecnologías e Innovación de Colombia respecto a la Política de Ciencia Abierta, Esta política establece las metas y objetivos propuestos para la implementación de servicios de gestión de datos de investigación y repositorios de datos, Siguiendo esta política y basándose en la Guía para la Gestión de Datos de Investigación establecida por el mismo ministerio, la Unidad de Biblioteca de la Universidad Distrital Francisco José de Caldas se ha alineado con estas exigencias, Como resultado, ha iniciado el modelado del proceso y la suscripción al Repositorio de Datos Dataverse,
En el segundo trimestre, se adelantas diferentes acciones para el proyecto Repositorio de Datos Universidad Distrital, Se indican las gestiones:
•	Etapa 2 Recopilar: Encuesta de datos de investigación, Diagnóstico de datos abiertos,
•	Etapa 3 Asegurar, se adelantaron reuniones con la Unidad de Investigaciones con el fin de generar las políticas de publicación de datos de investigación en el 
Repositorio de Datos de Investigación de la universidad,
•	Etapa 5: Conservar, Se estableció el Repositorio donde se almacenarán los datos, Se cuenta con contrato donde el proveedor de soporte del Repositorio de Datos adelanto la instalación del mismo en los servidores (https://datosinvestigacion,udistrital,edu,co/),
REPOSITORIO INSTITUCIONAL RIUD
El Repositorio Institucional de la Universidad Distrital Francisco José de Caldas fue creado mediante el Acuerdo 030 de 2013 del Consejo Académico como el Sistema de Información que reúne, preserva, divulga y da acceso a la producción académica e investigativa de la comunidad universitaria, Disponible en el Portal http://repository,udistrital,edu,co/ , El Repositorio Institucional contempla la inclusión y divulgación de objetos digitales en diferentes tipologías documentales,
Normalización y publicación de libros de investigación en Repositorio Institucional RIUD 
La Unidad de Biblioteca a través del Repositorio Institucional está fortaleciendo las colecciones digitales y cumplimiento con los lineamientos dados en el desarrollo de la Política Editorial de la Universidad Distrital, Por ello, se continúa fortaleciendo la colección producción editorial con (147) libros de investigación,
En el segundo trimestre de 2024, las colecciones con fines de investigación han crecido un 20,49%, depositados en el Repositorio Institucional RIUD (12) libros en la comunidad Producción Editorial, (2) en la colección Oficina de Investigaciones, (1) en la colección del Doctorado en Estudios Artísticos y (9) en la colección del Doctorado Interinstitucional en Educación, 
La Colección producción editorial tiene disponible:
•	Artes Musicales (9) libros de investigación,
•	Doctorado en Estudios Artísticos (20) libros de investigación,
•	Doctorado Interinstitucional en Educación (19) libros de investigación,
•	Maestría en Pedagogía y Lengua Materna (1) libros de investigación,
•	Sistema de Bibliotecas (1) libros de investigación,
•	Oficina de Investigaciones (97) libros de investigación
Visibilidad de libros de investigación Udistrital en Repositorio Institucional (acceso abierto) 
Para la vigencia 2024 se presentan consultas y accesos a los libros publicados al RIUD Repositorio Institucional (4,761) consultas nacionales e internacionales considerando que el repositorio es en acceso abierto,  En el segundo trimestre, se relaciona el total de usuarios y accesos del RIUD – Repositorio Institucional Consultas colección Producción Editorial (libros): Total de consultas del RIUD de libros de investigación fue de (2987),
</t>
  </si>
  <si>
    <t xml:space="preserve">Desafíos 
Vincular el repositorio a nuevos indexadores académicos, para aumentar el impacto y visibilidad de los productos académicos publicados,
Dificultades
•	Poco personal disponible para la publicación de los libros,
</t>
  </si>
  <si>
    <t>ECOSISTEMA DE INFORMACIÓN. REPOSITORIO DE DATOS UNIVERSIDAD DISTRITAL FRANCISCO JOSÉ DE CALDAS
1.   REPOSITORIO DE DATOS DE INVESTIGACIÓN 
La Unidad de Biblioteca en la vigencia 2024, inicia con el proyecto Repositorio de Datos para Universidad Distrital, apalancado con el Ministerio de Ciencias, Tecnologías e Innovación de Colombia respecto a la Política de Ciencia Abierta. Esta política establece las metas y objetivos propuestos para la implementación de servicios de gestión de datos de investigación y repositorios de datos. Siguiendo esta política y basándose en la Guía para la Gestión de Datos de Investigación establecida por el mismo ministerio, la Unidad de Biblioteca de la Universidad Distrital Francisco José de Caldas se ha alineado con estas exigencias. Como resultado, ha iniciado el modelado del proceso y la suscripción al Repositorio de Datos Dataverse.
Se presenta un avance con el inicio de algunas etapas del proyecto.   Etapas en proceso de implementación:8. Etapas proyectadas:8
1. Etapa 1: Plan Gestión de datos. Avance 100%
2. Etapa 2: Recopilar Avance 100%
3. Etapa 3: Asegurar. Avance 100%
4. Etapa 4: Describir. Avance 100%
5. Etapa 5: Conservar. Avance 100%
6. Etapa 6: Descubrir. Avance 100%
7. Etapa 7: Integrar. Avance 100%
8. Etapa 8: Analizar. Avance 100%
En el tercer trimestre, se adelanta diferentes actividades para el Repositorio de Datos de Investigación de la Universidad Distrital. Las siguientes son las gestiones realizadas
• Etapa 1. Planificar. Se sigue adelanto el diseño de del PGD – Plan de Gestión de Datos Data Management Plan). Se cuenta con el formato de Plan de Gestión de datos en revisión y aprobación por la Oficina de Investigaciones.
• Etapa 3 Asegurar. Se llevaron a cabo reuniones con la Unidad de Investigaciones con el objetivo de desarrollar políticas para la publicación de datos de investigación en el Repositorio de Datos de la universidad. Durante estas sesiones, se presentaron los documentos elaborados: Procedimiento, Instructivo, formatos para el uso del Repositorio de datos de investigación disponible.
• Etapa 5: Conservar. Se adelantan pruebas de funcionalidad en el Repositorio de Datos de Investigación, junto al proveedor de soporte.  (https://datosinvestigacion.udistrital.edu.co/).
6. Descubrir: se localizan y obtienen datos potencialmente útiles para la investigación, junto con la información relevante sobre los datos (metadatos). Esta información se encontrará en el Repositorio de Datos de Investigación una vez los investigadores realicen la carga de los datasets. La revisión, aprobación y publicación de los datasets se realiza con base a lo establecido en el:
· Procedimiento
· Instructivo:
7. Integrar: los datos de fuentes dispares se combinan para formar un conjunto homogéneo de datos que se pueden analizar fácilmente. Esta información se encontrará en el Repositorio de Datos de Investigación una vez los investigadores realicen la carga de los datasets. La revisión, aprobación y publicación de los datasets se realiza con base a lo establecido en el:
· Procedimiento para descripción, envió, revisión, aprobación y publicación de datasets en el en el Repositorio de Datos Universidad Distrital Francisco José de Caldas.
· Instructivo para describir y enviar datasets en el Repositorio de Datos de Investigación de la Universidad Distrital Francisco José de Caldas.
  Link de acceso: https://datosinvestigacion.udistrital.edu.co/
Analizar: se analizan los datos. Se realizará a través de los datasets almacenados en el Repositorio de Datos de Investigación de la Universidad Distrital https://datosinvestigacion.udistrital.edu.co/
El análisis se realiza desde la Oficina de Investigaciones por el Curador asignado para dar VoBo de los datos a publicar. Teniendo en cuenta lo establecido en el Procedimiento para descripción, envió, revisión, aprobación y publicación de datasets en el en el Repositorio de Datos Universidad Distrital Francisco José de Caldas.
2. REPOSITORIO INSTITUCIONAL RIUD
El Repositorio Institucional de la Universidad Distrital Francisco José de Caldas fue creado mediante el Acuerdo 030 de 2013 del Consejo Académico como el Sistema de Información que reúne, preserva, divulga y da acceso a la producción académica e investigativa de la comunidad universitaria. Disponible en el Portal http://repository.udistrital.edu.co/ . El Repositorio Institucional contempla la inclusión y divulgación de objetos digitales en diferentes tipologías documentales.
El total de libros de investigación publicados en RIUD es de (173), presentando un avance el indicador del 100% con (26) libros de investigación publicados en acceso abierto de los cuales (16) tienen DOI.
Para el tercer trimestre, libros de investigación publicados (26) de los cuales (2) con DOI. Visibilidad en acceso abierto, consultas y descargas (1.176)
2.1. Normalización y publicación de libros de investigación en Repositorio Institucional RIUD
La Unidad de Biblioteca a través del Repositorio Institucional está fortaleciendo las colecciones digitales y cumplimiento con los lineamientos dados en el desarrollo de la Política Editorial de la Universidad Distrital. Por ello, se continúa fortaleciendo la colección producción editorial con (173) libros de investigación de los cuales (16) tienen DOI asignado.
La Colección producción editorial tiene disponible:
• Artes Musicales (10) libros de investigación.
• Doctorado en Estudios Artísticos (23) libros de investigación.
• Doctorado Interinstitucional en Educación (35) libros de investigación.
• Maestría en Pedagogía y Lengua Materna (1) libros de investigación.
• Sistema de Bibliotecas (2) libros de investigación.
• Oficina de Investigaciones (102) libros de investigación con (10) libros con DOI.
En el tercer trimestre de 2024, las colecciones con fines de investigación han crecido un 41.80%, depositados en el Repositorio Institucional RIUD. Los libros publicados en acceso abierto fueron(26) libros como Producción Editorial Universidad Distrital de los cuales (2) con DOI.
• Artes Musicales (1) libros de investigación.
• Doctorado en Estudios Artísticos (3) libros de investigación.
• Doctorado Interinstitucional en Educación (16) libros de investigación con (2) libros con DOI.
• Sistema de Bibliotecas (1) libros de investigación.
• Oficina de Investigaciones (5) libros de investigación
2.2. Visibilidad de libros de investigación Udistrital en Repositorio Institucional (acceso abierto)
Para la vigencia 2024 se presentan consultas y accesos a los libros publicados al RIUD Repositorio Institucional (4.761) consultas nacionales e internacionales considerando que el repositorio es en acceso abierto.
Tercer trimestre, se relaciona el total de usuarios y accesos del RIUD – Repositorio Institucional
● Consultas colección Producción Editorial (libros): Total de consultas del RIUD de libros de investigación fue de (1.176).
 </t>
  </si>
  <si>
    <t>8.00</t>
  </si>
  <si>
    <t>100.00%</t>
  </si>
  <si>
    <t>12.00</t>
  </si>
  <si>
    <t>150.00%</t>
  </si>
  <si>
    <t>250.00%</t>
  </si>
  <si>
    <t>Lineamiento de acción 3,3</t>
  </si>
  <si>
    <t>Fortalecer instancias de divulgación del conocimiento y demás procesos editoriales,</t>
  </si>
  <si>
    <t>Visibilidad libros de investigación en Repositorio Institucional RIUD</t>
  </si>
  <si>
    <t>Visibilidad de libros de investigación creación = (Número de libros de investigación creación editados y publicados cargados en RIUD con DOI / Número de libros de investigación creación editados y publicados)*100</t>
  </si>
  <si>
    <t>2.00</t>
  </si>
  <si>
    <t>26.00</t>
  </si>
  <si>
    <t>7.69%</t>
  </si>
  <si>
    <t>20.00</t>
  </si>
  <si>
    <t>325.00</t>
  </si>
  <si>
    <t>4.62%</t>
  </si>
  <si>
    <t>46.15%</t>
  </si>
  <si>
    <t>-36.13%</t>
  </si>
  <si>
    <t>Gestionar la información y el conocimiento en el Sistema de Bibliotecas a través de la transformación digital</t>
  </si>
  <si>
    <t>Transformación digital en Servicios y Recursos CRAI+</t>
  </si>
  <si>
    <t>Número de automatizaciones, aplicativos, desarrollos tecnológicos implementados</t>
  </si>
  <si>
    <t xml:space="preserve">Gestionar la información y el conocimiento en el Sistema de Bibliotecas a través de la transformación digital
En el primer trimestre, se identificaron, plantearon estrategias para los procesos, servicios a ser susceptibles de transformación digital en la Unidad de Biblioteca en la vigencia 2024:
•	Servicio RFID (Radio Frequency Identification)
•	Migración de datos sistema de información bibliográfico – nuevo software,
•	Automatización Modelo de datos,
•	Automatización expedición paz y salvos,
•       Automatización rótulos procesamiento físico
1,	SERVICIO RFID EN BIBLIOTECA 
Realizar la planeación presupuestal, contratación e implementación del servicio RFID en al menos una Biblioteca,
La Unidad de Biblioteca en el primer trimestre 2024, llevo a cabo la planificación del servicio RFID (Radio Frequency Identification), este servicio tiene como objetivo principal mejorar la gestión de recursos bibliográficos, garantizando su seguridad, optimizando los procesos de préstamo y devolución, y facilitando la administración de inventarios,
Este servicio se desarrollará a través de un contrato que tiene por objeto adquirir, instalar y poner en funcionamiento el sistema RFID HF en las bibliotecas seleccionadas, Este sistema comprende elementos como el sistema de seguridad bibliográfico, asistentes digitales inalámbricos y módulos de autopréstamo, con el fin de fortalecer los servicios bibliotecarios en línea con el modelo CRAI,
La implementación del servicio RFID en las bibliotecas seleccionadas fortalecerá significativamente la gestión de recursos bibliográficos, mejorando la seguridad, eficiencia y experiencia del usuario, Este proyecto está alineado con los objetivos estratégicos de la universidad y contribuirá a la modernización de sus servicios bibliotecarios,
2,	MIGRACIÓN DE INFORMACIÓN Y DATOS 
Planear e implementar la migración de información y datos en la Unidad de Biblioteca, 
La Unidad de Biblioteca a partir de la evaluación de los sistemas de información y resultados de obsolescencia en las tecnologías actuales identificó en el primer trimestre que los sistemas actuales requieren actualización a la última versión del software de base de datos para mejorar la seguridad y el cumplimiento y mover datos existentes a una nueva base de datos para reducir costos, mejorar el rendimiento y lograr escalabilidad del servicio, Es por ello, que se iniciaron la etapa de planeación en migración de datos para:
•	Sistema de información bibliográfico
•	Repositorio Institucional RIUD
3,	MODELO BASADO EN DATOS 
Definir un modelo basado en datos para la gestión integral de todos los procesos del Sistema de Bibliotecas,
En el primer trimestre, se realizó la identificación de las diferentes fuentes de información de alojamiento de datos en la Unidad de Biblioteca, 
•	Sistema de información bibliográfico
•	Repositorio Institucional
•	Elogim (bases de datos)
•	Intranet – módulos (desarrollos propios Unidad Biblioteca)
•      Datos Biblioteca – Acreditación
4,	AUTOMATIZACIÓN O IMPLEMENTACIÓN TECNOLOGICA EN BIBLIOTECA 
Identificar anualmente procesos que puedan ser objeto de automatización y aceleración con el acompañamiento de desarrollo o implementación tecnológica en el Sistema de Bibliotecas, 
En el primer trimestre, la Unidad de biblioteca se encuentra en identificación de los procesos administrativos, servicios que requieren automatización, con el fin de disminuir tiempos de espera del usuario en servicios, control y seguimiento de servicios, nuevos servicios, a continuación, se indican algunos:
•	Servicio de auto préstamo y auto devolución (RFID)
•	Automatizar la expedición de paz y salvos,
•	Automatizar el préstamo interbibliotecario y cartas de presentación,
•	Automatizar la generación de rótulos para procesamiento físico de materiales, 
•	Automatizar modelo de datos,
5,	APLICATIVOS Y DESARROLLOS TECNOLOGICOS EN BIBLIOTECA 
Diseñar, implementar y poner en funcionamiento aplicativos, desarrollo tecnológico que mejoren los servicios y recursos del sistema de bibliotecas,
En el primer trimestre, se realizó actualización a los aplicativos y desarrollos existentes en la Unidad de Biblioteca, 
•	Aplicativos disponibles 24/7
•	Permiten el control y seguimiento de servicios y recursos de la Unidad de Biblioteca,
•	Acceso remoto,
</t>
  </si>
  <si>
    <t>Demoras en el inicio de los procesos de contratación de la vigencia 2024, para abordar los diferentes proyectos de automatización de procesos y servicios,</t>
  </si>
  <si>
    <t xml:space="preserve">GESTIONAR INFORMACIÓN Y EL CONOCIMIENTO A TRAVÉS DE LA TRANSFORMACIÓN DIGITAL EN BIBLIOTECA
Gestionar la información y el conocimiento en el Sistema de Bibliotecas a través de la transformación digital
En el segundo trimestre, se encuentra en desarrollo estrategias para los procesos, servicios a ser susceptibles de transformación digital en la Unidad de Biblioteca en la vigencia 2024:
•	Servicio RFID (Radio Frequency Identification) en implementación Biblioteca Macarena A
•	Migración de datos sistema de información bibliográfico – nuevo software, En proceso de migración a FOLIO
•	Automatización Modelo de datos, En proceso de implementación herramienta power bi,
•	Servicio Alianzas interbibliotecarias, modulo implementado,
SERVICIO RFID EN BIBLIOTECA 
Realizar la planeación presupuestal, contratación e implementación del servicio RFID en al menos una Biblioteca,
En el segundo trimestre 2024, se completó exitosamente el proceso de contratación del servicio de Identificación por Radiofrecuencia (RFID), un avance significativo para mejorar la gestión de los recursos bibliográficos y la seguridad de la colección, Con la implementación de este sistema, se ha facilitado la automatización en la localización, préstamo y devolución de libros, optimizando así los procesos internos y la experiencia de los usuarios,
Simultáneamente, se inició la recolección de la nueva colección bibliográfica de la sede Macarena B, Este esfuerzo es fundamental para ampliar y actualizar los recursos disponibles para los usuarios, garantizando que la comunidad tenga acceso a una amplia gama de materiales actualizados y relevantes para sus necesidades académicas e investigativas,
MIGRACIÓN DE INFORMACIÓN Y DATOS 
Planear e implementar la migración de información y datos en la Unidad de Biblioteca, 
La Unidad de Biblioteca a partir de la evaluación de los sistemas de información y resultados de obsolescencia en las tecnologías actuales identificó que los sistemas actuales requieren actualización a la última versión del software de base de datos para mejorar la seguridad y el cumplimiento y mover datos existentes a una nueva base de datos para reducir costos, mejorar el rendimiento y lograr escalabilidad del servicio, Es por ello, que se iniciaron la etapa de planeación en migración de datos para:
•	Sistema de información bibliográfico
•	Repositorio Institucional RIUD
Sistema de Información Bibliográfico 
De acuerdo a la evaluación del sistema de información bibliográfico actual, se determina la necesidad de actualización y cambio de tecnología, para ello, se establece la planeación del proyecto de migración de los datos:
El objetivo de este proceso de contratación es adquirir el servicio para la migración, uso e implementación de la Plataforma de Servicios Bibliotecarios (LSP) FOLIO en la Unidad de Biblioteca de la Universidad Distrital Francisco José de Caldas, Se busca asegurar que la plataforma cumpla con estándares de seguridad, accesibilidad, eficiencia y actualización tecnológica, en modalidad CLOUD,
El alcance del contrato abarca diversas etapas, desde la planificación estratégica hasta el soporte técnico posterior a la implementación, Se incluyen servicios de alojamiento, actualizaciones de versión, gestión de recursos electrónicos, integraciones con EBSCO Discovery, Full Text Finder y otras herramientas, así como la migración de datos desde sistemas bibliográficos existentes, También se contempla la configuración, capacitación y soporte técnico para garantizar el correcto funcionamiento de la plataforma,
La implementación de la Plataforma FOLIO representa un avance significativo en la modernización de los servicios bibliotecarios de la Universidad Distrital, Esta iniciativa permitirá mejorar la eficiencia, accesibilidad y calidad de los servicios de información, contribuyendo al desarrollo académico y cultural de la comunidad universitaria,
En el segundo trimestre, comenzó el proceso de migración al nuevo software de gestión bibliotecaria, Folio, Este ofrece una plataforma más robusta y adaptable, que no solo mejora la gestión interna sino también la interacción y el acceso de los usuarios a los recursos bibliográficos,
Se realizaron los siguientes avances:
•	Se determinó el equipo de trabajo para la migración,
•	Se estableció que se migraría y que información no,
•	Se definieron los grupos de usuarios, departamentos, programas y campos personalizados,
•	Se realizó el envío de la información requerida de los recursos de información electrónicas para la parametrización del EDS,
MODELO BASADO EN DATOS 
Definir un modelo basado en datos para la gestión integral de todos los procesos del Sistema de Bibliotecas,
En el segundo trimestre, se realizaron diferentes gestiones para el inicio del proyecto:
•	Identificación de la herramienta a utilizar para la visualización de los datos, se definió herramienta power BI es un servicio de análisis de datos de microsoft orientado a proporcionar visualizaciones interactivas y capacidades de inteligencia empresarial con una interfaz lo suficientemente simple como para que los usuarios finales puedan crear por sí mismos sus propios informes y paneles power bi, 
•	Se estableció la configuración del servidor donde se alojan los datos, la herramienta y se realizará el modelamiento de los datos,
AUTOMATIZACIÓN O IMPLEMENTACIÓN TECNOLOGICA EN BIBLIOTECA 
Identificar anualmente procesos que puedan ser objeto de automatización y aceleración con el acompañamiento de desarrollo o implementación tecnológica en el Sistema de Bibliotecas, 
En el segundo trimestre, se implementó el módulo de alianzas bibliotecarias que permite a nuestra biblioteca establecer y gestionar alianzas estratégicas con otras bibliotecas y centros de investigación, Este se socializó con todos los colaboradores de la unidad biblioteca,
Se automatizó del servicio de cartas de presentación que ha mejorado significativamente la eficiencia y la rapidez con la que se gestionan estas solicitudes, Actualmente el proceso se realiza a través de la página web,
APLICATIVOS Y DESARROLLOS TECNOLOGICOS EN BIBLIOTECA 
Diseñar, implementar y poner en funcionamiento aplicativos, desarrollo tecnológico que mejoren los servicios y recursos del sistema de bibliotecas,
En el segundo trimestre, se realizó actualización y mejoramiento funcional a los aplicativos y desarrollos existentes en la Unidad de Biblioteca, 
•	Aplicativos disponibles 24/7
•	Permiten el control y seguimiento de servicios y recursos de la Unidad de Biblioteca,
•	Acceso remoto,
•	Actualización servidores 
•	Actualización funcional 
•	Modulo Alianzas interbibliotecarias en producción,
</t>
  </si>
  <si>
    <t xml:space="preserve">Desafíos
•	Integrar la información y datos de la Unidad de Biblioteca para un manejo eficiente de la información,
•	Desarrollo y uso de nuevas tecnologías, migración de datos, con el fin de fortalecer el funcionamiento de los sistemas de información y servicios en la Unidad de Biblioteca, 
•	Implementar y lanzar los servicios de manera ágil y rápida, buscando que haya la menor perdida de información posible
</t>
  </si>
  <si>
    <t> 
GESTIONAR INFORMACIÓN Y EL CONOCIMIENTO A TRAVÉS DE LA TRANSFORMACIÓN DIGITAL EN BIBLIOTECA
Gestionar la información y el conocimiento en el Sistema de Bibliotecas a través de la transformación digital
Aplicativo implementado: (5)      
1. Sistema de información bibliográfico FOLIO
2. Repositorio Institucional RIUD nueva versión.
3. Servicio RFID 
4. Alianzas Interbibliotecarias
5. Modulo Asesorías
6. Portal web BDIGITAL
7. Portal web Biblioteca
1. MIGRACIÓN DE INFORMACIÓN Y DATOS
Planear e implementar la migración de información y datos en la Unidad de Biblioteca.
La Unidad de Biblioteca a partir de la evaluación de los sistemas de información y resultados de obsolescencia en las tecnologías actuales identificó que los sistemas actuales requieren actualización a la última versión del software de base de datos para mejorar la seguridad y el cumplimiento y mover datos existentes a una nueva base de datos para reducir costos, mejorar el rendimiento y lograr escalabilidad del servicio. Es por ello, que se iniciaron la etapa de planeación en migración de datos para:
• Sistema de información bibliográfico
• Repositorio Institucional RIUD
1.1. Sistema de Información Bibliográfico
La implementación de la Plataforma FOLIO representa un avance significativo en la modernización de los servicios bibliotecarios de la Universidad Distrital. Esta iniciativa permitirá mejorar la eficiencia, accesibilidad y calidad de los servicios de información, contribuyendo al desarrollo académico y cultural de la comunidad universitaria.
En el tercer trimestre, se adelantó el mapeo de:
1. Usuarios:
• Se definió staff de usuarios.
• Se realizó un trabajo colaborativo con OATI para establecer el mapeo de los usuarios que se van a migrar al sistema y de igual forma se inició con el desarrollo de un Webservice para conectar los sistemas de la universidad con el nuevo sistema de información.
• Se definió lista de usuarios para hacer pruebas de sistema de información.
2. Parametrización:
• Tenant información de colecciones, ubicación, nombres en folio.
• Formas de adquisición, se realizó revisión de las formas de adquisición actuales y se depuraron.
• Tipos de clasificación, se revisaron y se completó de acuerdo con RDA.
• Tipo de material, se revisó los tipos de materiales actuales se depuraron y se incluyeron nuevos.
• Estado de ítem, se ajustaron, se simplificaron de acuerdo a las establecidas por folio.
• Préstamo permanente, se revisaron y ajustaron las políticas actuales para préstamo de recursos.
2. AUTOMATIZACIÓN O IMPLEMENTACIÓN TECNOLOGICA EN BIBLIOTECA
Identificar anualmente procesos que puedan ser objeto de automatización y aceleración con el acompañamiento de desarrollo o implementación tecnológica en el Sistema de Bibliotecas.
2.1. Servicio RFID en Biblioteca
Realizar la planeación presupuestal, contratación e implementación del servicio RFID en al menos una Biblioteca.
En el tercer trimestre 2024, se ha dado inicio a la recolección de colección bibliográfica en la sede ASAB. Este esfuerzo es crucial para ampliar y modernizar los recursos disponibles para los usuarios, asegurando que la comunidad tenga acceso a una variada gama de materiales actualizados y pertinentes para sus necesidades académicas e investigativas.
2.2. Modulo asesorías
Se continua en el desarrollo del módulo de asesorías a través de la intranet del Sistema de Bibliotecas, desarrollos propios para optimizar los servicios disponibles mejorando formas de administrar y controlar los servicios por parte del personal de biblioteca.
• Permite que el personal de bibliotecas tenga en un solo lugar toda la información de los servicios de asesorías.
• Control de las solicitudes de asesorías de diferentes servicios.
• Dar respuesta a las solicitudes y requerimientos de los usuarios.
• Reportes de las solicitudes recibidas y tramitadas.
• Acceso para solicitudes al usuario 24/7
Esto modulo integra:
• Servicio de creación Multimedia.
• Servicio apoyo a la investigación.
• Servicio búsqueda activa del empleo.
• Servicio obtención de documentos.
• Servicio Turnitin check servicio de revisión de trabajos académicos.
• Servicio normalización perfiles del investigador.
• Servicio Asesoría divulgación de productos académicos y científicos.
• Servicio Asesoría en norma APA para trabajos de grado.
3. APLICATIVOS Y DESARROLLOS TECNOLOGICOS EN BIBLIOTECA
Diseñar, implementar y poner en funcionamiento aplicativos, desarrollo tecnológico que mejoren los servicios y recursos del sistema de bibliotecas.
En el tercer trimestre, se realiza diseño, desarrollo y actualización de portal bdigital, portal web biblioteca, modulo Servicios CRAI+ para servicio de asesorías.
Portal BDIGITAL
Se realizó el diseño y migración de información al nuevo portal BDIGITAL, el cual alberga información relevante para la consulta de recursos electrónicos, autoaprendizaje a través de guías autogestionables, canales de comunicación como chat.
• Cambio de software de guías bibliográficas. De Libguides a Subject
• Actualización de software para chat. De libanswers a TAWT
Acceso: http://sistemadebibliotecas.udistrital.edu.co:8000/ud/bdigital2/subjects/index.php
• Se realizaron Cambios en la página (herramientas de autoaprendizaje)
Acceso:
http://sistemadebibliotecas.udistrital.edu.co:8000/ud/bdigital2/subjects/guias.php
Portal web biblioteca
• Se realizó actualización y diseño de la página web biblioteca.
• Se incluyó el banner donde se incluirá información de agendas de formación, eventos, servicios, para que el usuario tenga información más rápido.
• Se realizó diseño y ajustes a logos.
• Se actualizo información de diferentes menú como: Asesorías, Cultura, colecciones.
http://sistemadebibliotecas.udistrital.edu.co:8000/</t>
  </si>
  <si>
    <t>Latencia en la red en las diferentes sedes de la Universidad generando una afectación en los servicios y recursos digitales de la Unidad de Biblioteca</t>
  </si>
  <si>
    <t>3.00</t>
  </si>
  <si>
    <t>Lineamiento de acción 3,4</t>
  </si>
  <si>
    <t xml:space="preserve">Establecer la Biblioteca UDFJC en la Ciudad-Región-País
</t>
  </si>
  <si>
    <t>Acuerdos, convenios u otros</t>
  </si>
  <si>
    <t>Número de acuerdos, convenios u oficio de intención o voluntades</t>
  </si>
  <si>
    <t xml:space="preserve">Una de las estrategias del Sistema de Bibliotecas es establecer alianzas colaborativas con diversas unidades de información tanto a nivel local, regional y nacional, tales como bibliotecas públicas, comunitarias, académicas, especializadas y escolares, así como archivos, centros de documentación, museos, galerías, entre otros, Estas colaboraciones buscan potenciar y enriquecer el ejercicio bibliotecario, mediante la implementación de acciones que faciliten el intercambio de recursos, conocimientos y experiencias,
Además, estas asociaciones permiten aprovechar sinergias para desarrollar programas conjuntos, promover eventos culturales, educativos e investigativos, y brindar servicios más completos y accesibles a nuestra comunidad de usuarios: al igual contribuyen a fortalecer la red de información en la ciudad, la región y el país, generando un impacto positivo en el acceso al conocimiento y en el desarrollo cultural y educativo de la sociedad,
Por tanto, desde los servicios CRAI+ en el Sistema de Bibliotecas de la Universidad Distrital son adaptables a las necesidades específicas de cada sede, alianza con instituciones, Esta adaptación garantiza una cobertura para toda la comunidad universitaria, dado que los servicios están para darse de forma presencial, virtual y remoto ajustándose a las distintas modalidades de acceso y demandas de nuestros usuarios,
En el primer trimestre, se realizaron (3) alianzas, acuerdos los cuales se describen a continuación,
1,1,	Laboratorio de Archivística y Humanidades
La Unidad Biblioteca en alianza con el proyecto curricular de Archivística y Gestión de la Información Digital de la Facultad de Ciencias y Educación de la Universidad Distrital Francisco José de Caldas crean Laboratorio de Archivística y Humanidades Digitales (LAHD), el 21 de febrero 2024, el cual, es un espacio académico, investigativo y de creación en el marco de las estrategias establecidas entre el proyecto curricular y la Unidad Biblioteca, El Laboratorio de Archivística y Humanidades Digitales (LAHD), se encuentra ubicado en la Biblioteca Heliodoro Sánchez Páez Sede Porvenir, 
El Laboratorio de Archivística y Humanidades Digitales (LAHD) es un espacio para:
•	Desarrollar los espacios académicos del proyecto curricular de Archivística y Gestión de la Información,
•	Crear, desarrollar e implementar investigaciones del proyecto curricular de Archivística y Gestión de la Información y de la Unidad Biblioteca,
•	Realizar de eventos académicos en el marco de la archivística, bibliotecología, humanidades digitales, ciencia de la información y afines,
•	Desarrollar las diferentes modalidades de trabajo de grado para las y los estudiantes del proyecto curricular de Archivística y Gestión de la Información,
1,2,	Convenio Marco de Cooperación Fundación Jorge Reynolds Pombo - Museo Marca Pasos
En el marco del Convenio Marco de Cooperación celebrado entre la Universidad Distrital Francisco José de Caldas y la Fundación Jorge Reynolds Pombo, en la vigencia 2024 se asigna la Unidad de Biblioteca como parte del Comité Técnico,  En el desarrollo del convenio la Unidad de Biblioteca busca:
	Realizar la publicación de las obras Jorge Reynolds Pombo,
	Inaugurar el museo del marcapasos
	Realizar la publicación de los Manuscritos del Sabio Caldas
	Desarrollar eventos académicos en conjunto al ingeniero Jorge Reynolds Pombo,
La nueva apuesta de la Universidad Distrital y la Fundación Jorge Raynolds, unidas para poner en marcha el Museo del Marcapasos, En una visita trascendental, este miércoles 31 de enero, el Doctor Jorge Raynolds, la Decana de la Facultad de Ciencias de la Salud, María del Pilar Jiménez; Cristian Chisaba, Jefe de la Unidad de Bibliotecas de la Universidad Distrital, junto al equipo asignado, se reunieron en la sede Bosa Porvenir para avanzar en la puesta en marcha del proyecto que busca la creación del Museo del Marcapasos,
Este encuentro marca el inicio de una asociación estratégica entre la Fundación Jorge Raynolds y la Universidad Distrital, cuyo objetivo es impulsar la investigación en el campo de la salud y fomentar la participación activa de los estudiantes en proyectos de relevancia científica, 
La iniciativa se encuentra enmarcada en el convenio suscrito entre la Universidad y la Fundación en mayo del año 2023, como parte de los diferentes los acercamientos entre las dos entidades, allí surge la propuesta de crear un espacio tipo museo dentro de la Universidad, definiendo como lugar la Ciudadela El Porvenir, al interior de la Biblioteca Heliodoro Sánchez, Lo anterior bajo un convenio específico que le permitirá a la Biblioteca, prestar servicios expositivos para la colección que aportará el Dr Reynolds; esto a su vez, como parte de los servicios culturales, Fuente https://agencia,udistrital,edu,co/noticia/la-universidad-distrital-y-la-fundacion-jorge-raynolds-unidas-para-poner-en-marcha-el-1
1,3,	AGRIS FAO – ONU
La Unidad de Biblioteca a partir del 01 de marzo 2024 asumió la Coordinación  AGRIS- Colombia, la cual, es una comunidad de organizaciones que reúnen y suministran información sobre literatura en materia de alimentos y agricultura y que participan en actividades de intercambio de conocimientos,
Los centros de coordinación, que antes se denominaban centros nacionales de AGRIS, son organizaciones que ejercen funciones de coordinación para el AGRIS a nivel nacional o regional, Entre las tareas que realizan los centros de coordinación de manera colaborativa figuran las siguientes:
	Promover al AGRIS en sus países o regiones,
	Identificar instituciones que generen información y tengan relación con una o más áreas temáticas de trabajo de la FAO,
	Orientar a las instituciones interesadas en ser proveedor de datos para que reúnan los requisitos para incorporarse a la Red AGRIS,
	Asesorar a las organizaciones existentes y potenciales sobre el envío de información a AGRIS y cómo presentar la información de los recursos (metadatos),
2,	SERVICIO APOYO AL APRENDIZAJE CIUDAD – REGIÓN -PAIS
La formación del Sistema de Bibliotecas UDFJC es un motor para el desarrollo de competencias profesionales, laborales y personales, no solo en la comunidad universitaria y también para la ciudadanía, En este sentido, hemos establecido colaboraciones estratégicas con diversas instituciones y organizaciones para diseñar programas de formación que potencien estas habilidades y promuevan el acceso a recursos de información, culturales, artísticos entre otros, 
Estas iniciativas no solo benefician a los miembros de la universidad, sino que también contribuyen al empoderamiento y desarrollo integral de la sociedad en su conjunto, Además, al colaborar con otras entidades, logramos visibilizar el papel fundamental de la biblioteca como un espacio de aprendizaje continuo y de crecimiento personal y profesional para todos los ciudadanos,
Implementar servicios de formación orientada a la ciudadanía con un enfoque investigativo y de perspectiva universitaria a través de experiencias formativas que promueve habilidades de autoconciencia, empatía y toma de decisiones éticas, fundamentales para un liderazgo efectivo y ético, Taller dirigido al personal de Biblioteca para fortalecer estas habilidades que le sirven para su ámbito laboral, profesional y personal,
En el primer trimestre, se desarrollaron (2) Talleres de liderazgo consiente, Biblioteca Ramón D´Luyz Nieto, (45) participantes
</t>
  </si>
  <si>
    <t>Indicador cumplido no se presenta avance en el trimestre</t>
  </si>
  <si>
    <t>Para este indicador los Acuerdos se realizaron en el I-trimestre de la vigencia 2024.</t>
  </si>
  <si>
    <t>200.00%</t>
  </si>
  <si>
    <t>Diseñar e implementar estrategias que promuevan  la articulación entre la educación media y la Universidad Distrital,</t>
  </si>
  <si>
    <t xml:space="preserve">Desarrollar acciones que den respuesta a los Objetivos de Desarrollo Sostenible aplicables en la Bibliotecas
</t>
  </si>
  <si>
    <t>Cumplimiento de Objetivos de Desarrollo Sostenible ODS</t>
  </si>
  <si>
    <t>Número de Objetivos de Desarrollo Sostenible cumplidos ODS</t>
  </si>
  <si>
    <t>La Unidad de Biblioteca, se encuentra en proceso de planeación y revisión de los objetivos de desarrollo sostenible ODS a implementar,</t>
  </si>
  <si>
    <t>Demoras en los procesos de contratación de personal en la vigencia 2024, dificulta el inicio de la actividad en el primer trimestre,</t>
  </si>
  <si>
    <t xml:space="preserve">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Los Objetivos de Desarrollo Sostenible (ODS), también conocidos como Objetivos Mundiales, son un llamado universal a la adopción de medidas para poner fin a la pobreza, proteger el planeta y garantizar que todas las personas gocen de paz y prosperidad, Estos 17 Objetivos se basan en los logros de los Objetivos de Desarrollo del Milenio, aunque incluyen nuevas esferas como el cambio climático, la desigualdad económica, la innovación, el consumo sostenible y la paz y la justicia, entre otras prioridades, Los Objetivos de desarrollo sostenible son el plan maestro para conseguir un futuro sostenible para todos, Se interrelacionan entre sí e incorporan los desafíos globales a los que nos enfrentamos día a día, como la pobreza, la desigualdad, el clima, la degradación ambiental, la prosperidad, y la paz y la justicia, 
Los ODS conllevan un espíritu de colaboración y pragmatismo para elegir las mejores opciones con el fin de mejorar la vida, de manera sostenible, para las generaciones futuras, Proporcionan orientaciones y metas claras para su adopción por todos los países en conformidad con sus propias prioridades y los desafíos ambientales del mundo en general, Los ODS son una agenda inclusiva, Abordan las causas fundamentales de la pobreza y nos unen para lograr un cambio positivo en beneficio de las personas y el planeta,
De acuerdo a lo anterior, desde la Unidad Biblioteca Universidad Distrital se evaluará y se establecerá cuáles son los ODS aplicables a los servicios CRAI+ disponibles, 
En el segundo trimestre, los ODS aplicables en Biblioteca son (2) objetivos: ODS-4: Educación de calidad y ODS-11: Ciudades y Comunidades sostenibles,
OBJETIVOS DE DESARROLLO SOSTENIBLE ODS APLICABLE EN BIBLIOTECA UDISTRITAL - ACCIONES
ODS 4: EDUCACIÓN DE CALIDAD
Definición: Una educación de alta calidad debe ser un área en la que sobresalgan las universidades, La educación es una forma clave de acabar con las desigualdades, sobre todo las de carácter multigeneracional, Además de mejorar la calidad de vida, el acceso a la educación inclusiva puede ayudar a equipar a las personas de la localidad con las herramientas necesarias para desarrollar soluciones innovadoras aplicables a los mayores problemas del mundo, el ODS 4 estudia el aprendizaje temprano y a lo largo de la vida, Estamos estudiando cómo las universidades apoyan el aprendizaje temprano y a lo largo de la vida, y a sus países garantizando la igualdad de acceso a sus instalaciones, https://www,un,org/sustainabledevelopment/cities/
A partir de la definición del ODS4 Educación de Calidad se realizó la evaluación de cada uno de los Indicadores propuestos para establecer el cumplimiento o no de cada uno de ellos desde la Unidad de Biblioteca,
ODS_11: CIUDADES Y COMUNIDADES SOSTENIBLE
Definición: Las ciudades y las comunidades deben ser sostenibles, Cada vez más la población mundial vive en centros urbanos, y este suele ser también el lugar donde se encuentran nuestras universidades, Las ciudades pueden ser lugares de gran innovación y oportunidades, pero también pueden albergar una gran pobreza y desigualdad, La interacción entre las universidades y sus comunidades, urbanas y rurales, debe ser positiva y poder durar a lo largo de distintas generaciones, También estamos analizando cómo las universidades actúan como custodias del patrimonio y el medio ambiente en sus comunidades; una comunidad sostenible debe tener acceso a su historia y cultura para prosperar, https://www,un,org/sustainabledevelopment/cities/
A partir de la definición del ODS11 Ciudades y Comunidades Sostenibles se realizó la evaluación de cada uno de los Indicadores propuestos para establecer el cumplimiento o no de cada uno de ellos desde la Unidad de Biblioteca,
SERVICIO BIBLIOTECA aplicando ODS DESARROLLO SOSTENIBLE
Diseñar e implementar servicios que contribuyan al cumplimiento de al menos 1 uno de los 17 Objetivos de Desarrollo Sostenible,
Para cada uno de estos ODS se realizará medición de acuerdo con los Indicadores propuestos y se establecerá de acuerdo con los Servicios CRAI+ cuales son los servicios aplicables,
Servicio de Apadrinamiento a Biblioteca, Unidades de Información, Desde la Unidad de Biblioteca se está diseñando el servicio de apadrinamiento a Instituciones, Bibliotecas Públicas, Bibliotecas Escolares con el fin de brindar asesorías, prestar servicios y recursos orientados con los servicios CRAI+ disponibles, orientado al desarrollo y cumpliendo de al menos un (1) ODs objetivo de desarrollo sostenible, 
BIBLIOTECA PUBLICA FUNZA, Se realizó una visita a la biblioteca pública de Funza en el marco del convenio que se celebró entre la Alcaldía de Funza y la Universidad Distrital de cara a un convenio específico que articule las unidades académicas de la vicerrectoría académica, entre ellas la unidad biblioteca, En dicha visita se identificó:
•	Funza ciudadela universitaria,
•	Asesorías en gestión de colecciones,
•	Visitas técnicas guiadas entre las instituciones,
BIBLIOTECA ESCOLAR INSTITUTO TÉCNICO INDUSTRIAL FRANCISCO JOSÉ DE CALDAS, se realizó una visita escolar al Instituto Técnico Industrial Francisco José de Caldas para conocer las instalaciones con el fin de identificar cuales servicios CRAI+ son aplicables a la institución para establecer un servicio de apadrinamiento o articulación entre las instituciones, En dicha visita se identificó las siguientes necesidades:
•	Asesoría en desarrollo y gestión de colecciones,
•	Servicio de apoyo al aprendizaje con una agenda de formación específica,
•	Servicio Conoce la U, Visita a la Universidad Distrital para conocer oferta académica por parte de grados 11,
•	Servicios recursos 24/7 para la búsqueda y recuperación de información, buscar alternativas,
•	Servicio de apadrinamiento,
VISIBILIDAD DE SERVICIOS BIBLIOTECA aplicando ODS Desarrollo sostenible
Impactar la comunidad académica con acciones que dan respuesta al menos a 1 objetivo de desarrollo sostenible,
CHARLA FILBO EDUCACIÓN CONTINUA EN CARCELES, se participó en la charla “Desarrollo Bibliotecario, Conversatorio sobre la articulación entre la Biblioteca de la Cárcel Buen Pastor, el SENA, la Biblioteca de la Universidad Jorge Tadeo Lozano y la Biblioteca de la Universidad Distrital” en donde se compartió la experiencia que de la participación del sistema de bibliotecas en el desarrollo de competencias laborales de gestión bibliotecaria en población carcelaria,
Transferencia de conocimientos RTVC, A partir del liderazgo alrededor de los datos enlazados que lleva la Universidad Distrital a través de la Unidad de Biblioteca en el país el equipo de RTVC Señal Memoria nos contactó para compartir la experiencia, Ricardo Calero, técnico del repositorio apoyó la capacitación en los sistemas de publicación de datos abiertos para los procesos de estandarización y calidad de datos de la información bibliográfica de RTVC,
TRANSFERENCIA DE CONOCIMIENTOS CENTRO DE DOCUMENTACIÓN DE LA SECRETARIA DE SALUD
Transferencia de conocimiento desde la Unidad de Biblioteca hacia el Centro de documentación de la secretaria de Salud respecto a:
•	Servicios CRAI+ disponibles 
•	Compartir experiencia en gestión de las colecciones digitales, especialmente el repositorio institucional pues requieren realizar unas actualizaciones, estandarizaciones y conocer cuáles son las mejores prácticas de repositorios institucionales para sus colecciones,
•	Compartir experiencia sobre sistemas de información bibliográficos disponibles y mejores opciones,
•	Servicios alianza interbibliotecaria aclaraciones respecto a recursos digitales,
</t>
  </si>
  <si>
    <t xml:space="preserve">•	Establecer una comunicación fluida y efectiva entre las diferentes instituciones y unidades involucradas para alinear objetivos y estrategias,
•	Adaptar las soluciones y servicios de CRAI a las necesidades específicas de la biblioteca escolar,
</t>
  </si>
  <si>
    <t>BIBLIOTECA UDFJC Y SU APLICABLIDAD OBJETIVOS DE DESARROLLO SOSTENIBLE
Los Objetivos de Desarrollo Sostenible (ODS), también conocidos como Objetivos Mundiales, son un llamado universal a la adopción de medidas para poner fin a la pobreza, proteger el planeta y garantizar que todas las personas gocen de paz y prosperidad. Estos 17 Objetivos se basan en los logros de los Objetivos de Desarrollo del Milenio, aunque incluyen nuevas esferas como el cambio climático, la desigualdad económica, la innovación, el consumo sostenible y la paz y la justicia, entre otras prioridades. Los Objetivos de desarrollo sostenible son el plan maestro para conseguir un futuro sostenible para todos. Se interrelacionan entre sí e incorporan los desafíos globales a los que nos enfrentamos día a día, como la pobreza, la desigualdad, el clima, la degradación ambiental, la prosperidad, y la paz y la justicia.
Los ODS conllevan un espíritu de colaboración y pragmatismo para elegir las mejores opciones con el fin de mejorar la vida, de manera sostenible, para las generaciones futuras. Proporcionan orientaciones y metas claras para su adopción por todos los países en conformidad con sus propias prioridades y los desafíos ambientales del mundo en general. Los ODS son una agenda inclusiva. Abordan las causas fundamentales de la pobreza y nos unen para lograr un cambio positivo en beneficio de las personas y el planeta.
De acuerdo a lo anterior, desde la Unidad Biblioteca Universidad Distrital se evaluará y se establecerá cuáles son los ODS aplicables a los servicios CRAI+ disponibles.
1. ACCIONES DESARROLLADAS TERCER TRIMESTRE
1.1. Servicio de Apadrinamiento a Biblioteca, Unidades de Información.
1.1.1. Servicio CRAI+10 Apoyo al aprendizaje adecuado al Instituto Técnico Industrial Francisco José De Caldas
Se brindaron talleres a estudiantes de cuatro modalidades académicas con el objetivo de fortalecer sus competencias, talleres a la medida y nivel de estudios.
• Taller en el uso del estilo de citación APA
• Taller en creación de pósteres científicos.
Estas capacitaciones tuvieron como finalidad mejorar la presentación y estructuración de sus trabajos académicos, así como promover la divulgación efectiva de sus investigaciones a través de herramientas visuales y metodológicas adecuadas.
1.2. VISIBILIDAD DE SERVICIOS BIBLIOTECA aplicando ODS Desarrollo sostenible
1.2.1. Charla Blaa Reynolds Ciencia Abierta
Se llevó a cabo una charla sobre Ciencia Abierta en la Biblioteca Luis Ángel Arango, en colaboración con el director del Sistema de Bibliotecas de la Universidad. Durante el evento, se discutieron los principios y prácticas de la ciencia abierta, destacando la importancia del acceso libre y compartido al conocimiento científico. Esta iniciativa buscó promover la transparencia en la investigación, la colaboración interdisciplinaria y el intercambio de datos, fortaleciendo el vínculo entre las instituciones académicas y los recursos bibliográficos para fomentar una mayor democratización del saber.
1.2.2. Charla sobre Voragine en la universidad de los andes
Se realizó una charla sobre La Vorágine en la Universidad de los Andes como parte de la Feria del Libro Libera, en colaboración con la universidad. Durante la conferencia, se abordarán los aspectos literarios y simbólicos de esta obra clásica de la literatura colombiana, escrita por José Eustasio Rivera. La charla ofreció un espacio de reflexión crítica sobre el impacto de la novela en el imaginario nacional, su representación de la Amazonía, y su denuncia de la explotación del caucho, además de su relevancia en el panorama literario actual.
1.2.3. Participación evento ERICCA
Se participó en el evento ERICCA (Encuentro de Gestores de Repositorios Institucionales de Colombia y Ciencia Abierta), un espacio clave para el intercambio de conocimientos y experiencias en torno a la gestión de repositorios digitales y la promoción de la ciencia abierta en el país. Durante el encuentro, se discutieron estrategias para mejorar el acceso a la información científica, el almacenamiento y la difusión de datos de investigación, así como el papel de los repositorios institucionales en el fomento de la transparencia y la colaboración en el ámbito académico. La participación en este evento subrayó la importancia de fortalecer las redes de gestores y promover la ciencia abierta como un pilar del desarrollo científico y tecnológico en Colombia.
1.3. Proyecto Portal de experiencias Bibliotecarias
Se llevó a cabo el desarrollo del plan de trabajo para el portal "Experiencias", con el objetivo de estructurar y optimizar las actividades relacionadas con la creación, gestión y difusión de contenidos en la plataforma. El plan incluye una estrategia clara para la recopilación de experiencias significativas en diversos ámbitos, la integración de herramientas tecnológicas para facilitar la navegación y el acceso a la información, así como la implementación de acciones que promuevan la interacción y el intercambio de conocimientos entre los usuarios. Este enfoque busca consolidar el portal como un espacio dinámico y colaborativo, orientado al aprendizaje y al intercambio de buenas prácticas.
 </t>
  </si>
  <si>
    <t xml:space="preserve">Ejecutar acciones del Plan Maestro de Espacios Educativos para la Universidad Distrital Francisco José de Caldas que permita caracterizar necesidades de mantenimiento,adquisición, construcción y adecuación de los espacios existentes y las nuevas necesidades de las Bibliotecas </t>
  </si>
  <si>
    <t>Documentación generada en el proceso de ampliar, mejorar y modernizar física y ambientalmente la infraestructura de las Bibliotecas</t>
  </si>
  <si>
    <t>(Requerimientos atendidos/Requerimientos solicitados)*100</t>
  </si>
  <si>
    <t>La Unidad de Biblioteca, no presenta avances para el trimestre</t>
  </si>
  <si>
    <t>Demoras en los procesos de contratación de personal para la vigencia 2024, afecta el desarrollo de la actividad,</t>
  </si>
  <si>
    <t xml:space="preserve">La Unidad Biblioteca está conformada actualmente por sus unidades de información (bibliotecas, centros de documentación y museos):
1,	Biblioteca Central "Ramón Eduardo D´Luyz Nieto" - Sede Aduanilla de Paiba - Cl, 13 #31-75
2,	Biblioteca "Vytautas Gabriunas" - Sede Facultad de Ingeniería - Cra, 7ª, No, 40-53 Edificio Sabio Caldas, Piso 1,
3,	Biblioteca "Comandante Camilo Torres Restrepo" - Sede Macarena A - Facultad de Ciencias y Educación - Cra, 3 #N° 26 A – 40
4,	Biblioteca "Jairo Anibal Niño" - Sede Macarena B - Facultad de Ciencias y Educación - Cra 3a #26b1,
5,	Biblioteca "Hipólito Camargo" - Sede Vivero - Facultad del Medio Ambiente y Recursos Naturales - Cra, 5 #15-82
6,	Biblioteca "Antonio Nariño" - Facultad de Artes ASAB - Cra, 13 #14-69
7,	Biblioteca "Ricardo Piraján Cantillo" - Facultad Tecnológica - Cl, 68d Bis ASur #49F – 70
8,	Biblioteca "Heliodoro Sánchez Páez" - Sede Ciudadela Bosa El Porvenir - Cl, 52 Sur #93d-39,
9,	Biblioteca Facultad de Ciencias, Matemáticas y Naturales - Calle 12#4-32
Los centros de documentación y museos:
10,	Centro de Documentación de Ciencias Sociales "CDOSO" - Sede Macarena A - Cra, 3 #N° 26 A – 40
11,	Centro de Documentación de las Artes "Gabriel Esquinas" - Facultad de Artes ASAB - Cra, 13 #14-69
12,	Centro de Documentación del Herbario Forestal UDBC - Sede Vivero - Facultad del Medio Ambiente y Recursos Naturales - Cra, 5 #15-82
13,	Herbario Forestal UDBC - Sede Vivero - Facultad del Medio Ambiente y Recursos Naturales - Cra, 5 #15-82 
14,	Museo de Historia Natural de la Universidad Distrital Francisco José de Caldas (MHNUD-M) - Sede Macarena A - Facultad de Ciencias y Educación - Laboratorio Biodiversidad de Alta Montaña, Carrera 3 No, 26A-40, Edificio de laboratorios de Biología-Primer Nivel,
Estos espacios están disponibles en las diferentes sedes de la Universidad: Facultad Tecnológica, Facultad de Ingeniería, Facultad de Artes, Facultad de Ciencias y Educación, Facultad del Medio Ambiente y Recursos Naturales, Facultad de Ciencias, Matemáticas y Naturales, Sede Aduanilla de Paiba, Sede Ciudadela Universitaria Bosa El Porvenir, 
Por otro lado, los centros de documentación, museos y otras unidades de información han sido considerados como parte de esta reflexión de espacios, pues en concordancia con la naturaleza de sus funciones, es importante articular una estrategia de largo plazo que facilite la proyección, crecimiento y liderazgos de estos espacios como unidades de información que salvaguardan, difunden y visibilizan la creación y los productos científicos o académicos de la Universidad, todos juntos en un horizonte de patrimonio,
En el segundo trimestre de la vigencia 2024, se adelantan acciones para caracterizar necesidades de mantenimiento, adquisición, construcción y adecuación de los espacios existentes y las nuevas necesidades de las Bibliotecas:
•	Diseño del documento Plan Maestro de espacios Biblioteca, el cual presenta las necesidades en infraestructura física necesarias para la Unidad de Biblioteca, dicho documento será radicado en la Oficina de Infraestructura, Oficina Asesora de Planeación y Vicerrectoría Académica,
•	BG-219-2024 Solicitud Adecuación Espacio Biblioteca Macarena B,
•	OI-0814-2024 Información espacio Biblioteca Ingeniería BG-336-2024
</t>
  </si>
  <si>
    <t xml:space="preserve">•	Adecuaciones de Espacios de Bibliotecas para el desarrollo de otras Dependencias de la Universidad Distrital desconociendo las proyecciones y servicios de la dependencia,
•	Demoras en la logística en el traslado de elementos, mobiliario entre sedes de la Universidad Distrital, teniendo en cuenta que no se cuenta con transporte propio, 
•	Daño en la infraestructura física de la Biblioteca Macarena A y demoras en las adecuaciones para arreglo locativos, debido al mal uso de techos de la Sede por parte de la Comunidad Académica,
</t>
  </si>
  <si>
    <t>El documento Plan Maestro Biblioteca se entregó en el II-Trimestre 2024.</t>
  </si>
  <si>
    <t>75.00%</t>
  </si>
  <si>
    <t>25.00%</t>
  </si>
  <si>
    <t>VICERRECTORIA ADMINISTRATIVA Y FINANCIERA</t>
  </si>
  <si>
    <t>Cumplimiento General Plan de Acción 2024 - VICERRECTORIA ADMINISTRATIVA Y FINANCIERA</t>
  </si>
  <si>
    <t>Revisar y aprobar actos para autorizar situaciones administrativas de licencias, comisiones, vacaciones, permisos y descansos compensados de los empleados públicos administrativos y trabajadores oficiales de la entidad.</t>
  </si>
  <si>
    <t xml:space="preserve">Actos Administrativos de la dependencia elaborados. </t>
  </si>
  <si>
    <t>(Actos administrativos elaborados/Actos administrativos que cumplen los requerimiento establecidos para aprobar)*100%</t>
  </si>
  <si>
    <t xml:space="preserve">Se realizaron revisiones y aprobaciones de diferentes actos administrativos en el primer trimestre, entre los cueles se encuentran, resoluciones de horas extras, conceptos sobre compatibilidad pensional, reuniones sindicales, reconocimiento de descuento  salarial, reconocimiento de liquidaciones, fuero sindical, quejas y reclamos por acoso laboral.
Según la observación y como evidencia se adjuntan algunos actos administrativos </t>
  </si>
  <si>
    <t xml:space="preserve">Revisión y proyección, análisis de actos administrativos de horas extras (3), reuniones sindicales (14), quejas y reclamos, derechos de petición (6), revisión de actas de comité conciliación  (4), conceptos de interés de la vaf ( 6)
</t>
  </si>
  <si>
    <t>Asignación y revisión de situaciones administrativos y documentos propios de la gestión de la VAF</t>
  </si>
  <si>
    <t>(Actos administrativos o documentos revisados / Actos administrativos asignados para revisión)*100%</t>
  </si>
  <si>
    <t>Presentar el  seguimiento al presupuesto, ajustes y modificaciones del presupuesto 2024 (adiciones, traslados, aplazamientos, entre otros)</t>
  </si>
  <si>
    <t>Presentaciones realizadas sobre seguimiento y gestión presupuestal de la vigencia.</t>
  </si>
  <si>
    <t>∑Presentaciones realizadas sobre seguimiento y gestión presupuestal de la vigencia.</t>
  </si>
  <si>
    <t>Se realizaron las presentaciones sobre el seguimiento y ejecución presupuestal de manera mensual, tal como se planificó.
Para el presente trimestre realizaron 4 resoluciones con el objetivo de actualizar en tres ocasiones el Presupuesto de Ingresos y Gastos del fondo y en una ocasión traslados al interior del Presupuesto de Gastos e Inversiones. las cuales quedaron compiladas en las resoluciones de actualización presupuestal.
Se realizaron los ajustes en los documentos adjuntos según recomendación de la OAP ( en el reporte inicial se adjunto el resolución de aprobación{on del presupuesto, la cual fue eliminada)</t>
  </si>
  <si>
    <t>no se presentaron difcultades</t>
  </si>
  <si>
    <t>Durante el segundo trimestre 2024, como se mencionó en la Introducción del presente informe, se realizaron traslados presupuestales según Resoluciones de Rectoría 141 de abril 23, 145 de abril 25, 207 de junio 12 de 2024 y Resolución CSU 007 de abril 10 de 2024.</t>
  </si>
  <si>
    <t xml:space="preserve"> Resoluciones de modificación presupuestal aprobadas</t>
  </si>
  <si>
    <t>(Numero de solicitudes de modificación presupuestal atendidas en el periodo / Total de solicitudes presupuestales viables del trimestre)*100%</t>
  </si>
  <si>
    <t>Realizar seguimiento y actualizar según la pertinencia el Plan Anual de Adquisiciones de la vigencia 2024.</t>
  </si>
  <si>
    <t>Resolución de actualización publicada Plan Anual de Adquisiciones 2024</t>
  </si>
  <si>
    <t>(actualizaciones del plan anual de adquisiciones tramitadas con resolución/ actualizaciones del plan anual de adquisiciones solicitadas)*100%</t>
  </si>
  <si>
    <t xml:space="preserve">1. En cumplimiento al primer indicador de esta actividad, se realizó el informe de SEGUIMIENTO PLAN ANUAL DE ADQUISICIONES del primer trimestre 2024.
2. El plan anual de adquisiciones se aprobó mediante la resolución 005 del 2023 y durante el primer trimestre de la presente vigencia se presentaron tres actualizaciones, evidenciadas en la resoluciones:
Resolución 044-2024
Resolución 070-2024 
Resolución 103-2024
</t>
  </si>
  <si>
    <t xml:space="preserve">1. En cumplimiento al primer indicador de esta actividad, se realizó el informe de SEGUIMIENTO PLAN ANUAL DE ADQUISICIONES del segundo trimestre 2024.
2. El plan anual de adquisiciones se aprobó mediante la resolución 005 del 2023 y durante el primer trimestre de la presente vigencia se presentaron cinco actualizaciones, evidenciadas en la resoluciones:
Resolución 124-2024
Resolución 156-2024
Resolución 191-2024
Resolución 204-2024
Resolución 221-2024
</t>
  </si>
  <si>
    <t>Informe trimestral de seguimiento PAA 2024</t>
  </si>
  <si>
    <t>Informes de seguimiento y gestión presupuestal.</t>
  </si>
  <si>
    <t>Generar los documentos administrativos para el pago de las cuentas de proveedores, servicios públicos, facturas y honorarios de los contratos de prestación de servicios de acuerdo con los requerimientos allegados a la Vicerrectoría</t>
  </si>
  <si>
    <t>Documentos administrativo para el pago de servicios</t>
  </si>
  <si>
    <t>(Actos administrativos que cumplen con los requisitos establecidos, para el pago de servicios, facturas, honorarios, proveedores  / solicitudes de pago sobre los servicios, facturas, honorarios y proveedores presentados que cumplan con los requisitos establecidos)*100%</t>
  </si>
  <si>
    <t>Para el presnete trimestre se realizaron un total de 163 gestiones de pago de facturas a proveedores, servicios públicos y honorarios de CPS de la siguente forma:
Facturas de proveedores 67 
Pagos de servicios públicos 69
Pagos honorarios CPS 27</t>
  </si>
  <si>
    <t>NO se presentaron inconvenientes</t>
  </si>
  <si>
    <t xml:space="preserve">Gestionar el pago de las cuentas de proveedores y demás cuentas de pago que sean
presentadas para firma de autorización de giro y ordenación de pago.
Se realizó la verificación de la documentación requerida con el fin de dar cumplimiento a los
requisitos legales y normativos para el trámite de pago de las facturas de cobro. Para el segundo
trimestre de 2024 se generaron las siguientes autorizaciones de giro a proveedores y demás
cuentas presentadas por las diferentes dependencias de la Universidad Distrital Francisco José de
Caldas
Gestionar el pago de servicios públicos y facturas, de acuerdo con los requerimientos
allegados a la Vicerrectoría Administrativa y Financiera.
Se realizó la verificación de la documentación enviada por parte de la Oficina de Infraestructura,
posteriormente se realizó la aprobación de la necesidad y se solicitó a la Oficina de Presupuesto la
certificación de disponibilidad presupuestal, registro presupuestal y se envía autorización de giro
para el pago de servicios públicos de todas las sedes de la Universidad Distrital Francisco José de
Caldas. 
Incluir las novedades mensuales, elaborar las acciones de revisión y validación, procesos y
documentos necesarios para el pago de los honorarios de los Contratos de Prestación de
Servicios cuya ordenación del gasto es la Vicerrectoría Administrativa y Financiera., en el
aplicativo TITAN.
Se realizó la verificación de los cumplidos cargados en la plataforma TITAN con la respectiva
certificación expedida y firmada por el supervisor del contrato. Cabe resaltar que la variación de
cada mes se debe a que hay contratistas que realizan él envió de la cuenta de cobro de meses
anteriores ya que no ha sido cancelada.
</t>
  </si>
  <si>
    <t>Realizar un informe ejecutivo por trimestre sobre la gestión de las oficinas y dependencias a cargo de la VAF para la toma de decisión.</t>
  </si>
  <si>
    <t xml:space="preserve">Informe Ejecutivo Gestión de Dependencias </t>
  </si>
  <si>
    <t xml:space="preserve">Informe ejecutivo dependencias
</t>
  </si>
  <si>
    <t>Se recolectó información de las areas que dependen de vicerrectoría como son, talento humano, contratación e infraestructura con corte a marzo, para la elaboración del informe.</t>
  </si>
  <si>
    <t>NO se presentaron dificultades</t>
  </si>
  <si>
    <t>Realizar un informe ejecutivo del trimestre sobre la gestión de las oficinas y dependencias a cargo de la VAF que permitan la toma de decisiones</t>
  </si>
  <si>
    <t xml:space="preserve">Tramitar de manera oportuna las acciones relacionadas con la gestión administrativa solicitadas por la Oficina Asesora de Planeación y Control.
</t>
  </si>
  <si>
    <t>Reportes de información</t>
  </si>
  <si>
    <t>(Número de reportes remitidos a OAPC en el trimestre/ Total de reportes solicitados por la oficina asesora de planeación en el trimestre)*100%</t>
  </si>
  <si>
    <t>Para el primer trimestre la VAF realizó el reporte de información solicitada por la Oficina de planeación en los siguientes temas:
1. Presentación de Rendición de Cuentas vigencia 2023.
2. Reporte Plan de Acción Primer Trimestre 2024.
De igual manera en el trimestre se realizaron reuniones para avanzar en la actualización del Mapa de Riesgos de Corrupción , Calidad y procedimiento donde interfiere la gestión de esta VAF en el proceso  de Gestión Contractual.</t>
  </si>
  <si>
    <t xml:space="preserve">Para el  segundo trimestre 2024  la VAF continuo con las acciones planteadas para el cierre de brechas del MIPG 2022-2025, relacionadas con la gestión presupuestal eficiente, servicio al ciudadano, Gobierno digital, Gestión documental, transparencia a la información y control interno.
*Política de Control Interno: se mantiene la gestión en el cumplimiento de las acciones propuestas en el plan de mejoramiento producto de auditorias internas y externas cargando las evidencias en el aplicativo SISIFO y cumpliendo con lo planificado.
*Política de Gestión Documental: Se continua con la actualización de los procedimiento y con el análisis, con cargue de la información a cargar en la pagina web de la VAF y la elaboración de informe documental de la VAF.
*Política de Gestión Presupuestal y Eficiencia del Gasto Publico: se continua con la revisión y gestión pertinente sobre el comportamiento del presupuesto, estados financieros y el gasto público.
*Política de Transparencia, acceso a la información pública y lucha contra la corrupción: Para el presente trimestre la vicerrectoría continuó con la revisión, de la información publicada en el espacio web de esta Vicerrectoría y sobre lo establecido en la resolución 1519-2020 anexo 2 y se publicó información como resoluciones, informes, plan de adquisiciones. Se continúan con la actualización de la información en la pagina web.
*Política Gobierno Digital: no se han desarrollado actividades al respecto
</t>
  </si>
  <si>
    <t>Mantener actualizada la información pertinente en la pagina web de la Vicerrectoría Administrativa y Financiera.</t>
  </si>
  <si>
    <t>Actualización documental web</t>
  </si>
  <si>
    <t>(Información publicada en el trimestre/ información identificada para publicar según lineamientos interno y externos)*100%</t>
  </si>
  <si>
    <t>Para el primer trimestre la VAF realizó la revision de la información a publicar en la pagina WEB de la vicerrectoría y se realizó la gestión para publicar lo siguiente:
1. Informe de Austeridad del Gasto 2023
2. Informe de Gestión VAF 2023.
3. Informe ejecución PAA 2023.
4. Resolución 239-2023 Austeridad del Gasto
5. Resoluciones del Plan de Adquisiciones vigencias 2023 y 2024 (17 documentos)</t>
  </si>
  <si>
    <t>En el segundo  trimestre 2024 la VAF efectúo  la revisión de la información que se debe  publicar en la pagina WEB de la vicerrectoría y se realizó la gestión para publicar lo siguiente:
1. Informe de Austeridad del Gasto 2023 Estado situación financiera trimestre anterior.
 Estado de resultado firmado.
 Estado de cambios en el patrimonio.
 Revelaciones estados financieros.
 Acumulado total EUDFJC abril 2024
 Acumulado total EUDFJC junio 2024
 Acumulado total EUDFJC mayo 2024
 Boletín diario abril 4
 Boletín diario abril 30
 Boletín diario junio 5
 Boletín diario junio 28
 Boletín diario mayo 15
 Boletín diario mayo 31
 Ejecución de rentas e ingresos UD junio 2023
 Ejecución de rentas e ingresos UD junio 2024
 Ejecución gastos e inversiones UD junio 2023
 Ejecución gastos e inversiones UD junio 2024
 Adición Si-Capital Res 007
 Adición Si-Capital Res 141
 Adición Si-Capital Res 145- 2024
 INFORME SEGUIMIENTO PAA VIGENCIA 2024 II TRIMESTRE (Actualizado el 12 de agosto del 2024)
 INFORME SEGUIMIENTO PAA MARZO 2024 (Actualizado el 14 de mayo del 2024)
 RESOLUCIÓN 070 FEBRERO 19 2024 MODIFICACIÓN PAA 2024 (Actualizado el 14 de mayo del 2024)</t>
  </si>
  <si>
    <t>Gestionar los Planes de Mejoramiento de la Vicerrectoría generados en el marco de las auditorías internas y externas.</t>
  </si>
  <si>
    <t>Cumplimiento de los Planes de Mejoramiento de la VAF</t>
  </si>
  <si>
    <t>(Actividades de PM ejecutadas en el periodo / # de actividades de PM planeadas para la vigencia) *100%</t>
  </si>
  <si>
    <t xml:space="preserve">Para el primer trimestre la VAF realizó el reporte de las acciones de mejora identificada en lo planes de la VAF y relacionadas con:
1. Avance en la migración de datos en el sistema de información SARA y SOFIA, los cuales sirven de insumo para implementar el Nuevo Marco Normativo Contable, en la acción 1859 en el aplicativo SISIFO.
2. Transición documental donde se realizaran ajustes a los procedimiento del procesos de gestión contractual, teniendo en cuenta los objetivos y distribución de obligaciones en de las areas
3. Verificación de la publicación en secop del PAA
4. Designación de enlace con la OCI para mejorar el reporte y flujo de información entre las os dependencias.
5. Revision inicial de mapa de riegos de la VAF.
6 Reunion para revisar los procedimientos pendientes para actualizar por parte de la VAF.
7. Se cargaron las evidencias en el sisifo de las Acciones 1858 referente al pacto de concurrencia.
8. Se cargaron las evidencias en el SISIFO de la acción 1691 referente a las resoluciones para el pago de las horas extras </t>
  </si>
  <si>
    <t>No se presentaron diicultades</t>
  </si>
  <si>
    <t xml:space="preserve">Gestionar los Planes de Mejoramiento de la Vicerrectoría generados en el marco de las auditorías internas y externas.
Producto asociado: Reporte de las acciones en el Plan de Mejoramiento de la VAF
Actividades especificas
Formular Planes de Mejoramiento producto de auditorías, seguimientos, revisión por la dirección y gestión de los procesos.
• Hacer seguimiento a las acciones establecidas en los Planes de Mejoramiento de auditorías internas y externas.
• Recolectar y cargas en el repositorio dispuesto por la entidad las evidencias que dan cumplimiento de las acciones en el plan de mejoramiento.
</t>
  </si>
  <si>
    <t>Apoyar en las respuestas de manera conjunta con las áreas correspondientes a los requerimientos exigidos por la Secretaria de Hacienda Distrital y el Ministerio de Hacienda y Crédito Público relacionado con el Pacto de Concurrencia</t>
  </si>
  <si>
    <t xml:space="preserve">Gestión de información sobre los requerimientos </t>
  </si>
  <si>
    <t>(Comunicaciones externas relacionadas con el pacto de concurrencia / requerimientos realizados por SHD y MHCP)*100%</t>
  </si>
  <si>
    <t>En el trimestre la VAF prestó el apoyo necesario para dar respuesta a los requerimientos realizados por el MHCP y SHD, remitiendo: 
1. Cálculo Actuarial a 31 de diciembre de 2023.
2. Documentos respaldatorios de la estimación efectuada por el actuario en el año 2021.
3. Certificación de los porcentajes de concurrencia (Nación – Distrito – Universidad).
4. Relación del avance de cumplimiento de lo consignado en el documento denominado “HOJA DE RUTA PACTO DE CONCURRENCIA PENSIONAL.
5. Actualización se llevó a cabo en el año 2021, con los cálculos realizados por el actuario conforme a lo dispuesto en la Resolución 320 de 01-10-2019 de la Contaduría General de la Nación.
6. Cálculo Actuarial a 17 de diciembre de 2009.
7. Vigencias corresponde, el valor por cada vigencia y el valor total descontado.
8. Diferencias que presuntamente existían entre el cálculo actuarial aprobado 1993/2009 con relación a las nóminas de pensionados con corte a diciembre de 2020 y marzo de 2021
9. Información sobre la verificación que viene realizando el MHCP de la información correspondiente al componente legal del cálculo actuarial de la UDFJC, quedó pendiente al cierre de la vigencia 2023.</t>
  </si>
  <si>
    <t xml:space="preserve">En el Segundo trimestre 2024  la VAF prestó el apoyo necesario para dar respuesta a los requerimientos realizados por el MHCP y SHD, se efectuaron dos (2) reuniones con la Secretaria Distrital de Hacienda y con la Presencia del Ministerio de Hacienda, se entregaron nuevamente los siguientes documentos:
1. Cálculo Actuarial a 31 de diciembre de 2023.
2. Documentos respaldatorios de la estimación efectuada por el actuario en el año 2021.
3. Certificación de los porcentajes de concurrencia (Nación – Distrito – Universidad).
4. Relación del avance de cumplimiento de lo consignado en el documento denominado “HOJA DE RUTA PACTO DE CONCURRENCIA PENSIONAL.
5. Actualización se llevó a cabo en el año 2021, con los cálculos realizados por el actuario conforme a lo dispuesto en la Resolución 320 de 01-10-2019 de la Contaduría General de la Nación.
6. Cálculo Actuarial a 17 de diciembre de 2009.
7. Vigencias corresponde, el valor por cada vigencia y el valor total descontado.
8. Diferencias que presuntamente existían entre el cálculo actuarial aprobado 1993/2009 con relación a las nóminas de pensionados con corte a diciembre de 2020 y marzo de 2021
9. Información sobre la verificación que viene realizando el MHCP de la información correspondiente al componente legal del cálculo actuarial de la UDFJC, quedó pendiente al cierre de la vigencia 2023.
Oficio con respuestas a requerimientos del la SDH y MHCP
</t>
  </si>
  <si>
    <t>NInguna</t>
  </si>
  <si>
    <t>Realizar el Informe de Austeridad del Gasto Público para la Universidad Francisco José de Caldas.</t>
  </si>
  <si>
    <t>Informe Austeridad del Gasto Elaborados</t>
  </si>
  <si>
    <t>Informes de Austeridad del gasto.</t>
  </si>
  <si>
    <t>Para el presente trimestre la VAF proyectó un oficio a las areas encargadas de liderar acciones para la asteridad del gasto.
Se recolectó la información y se proyecto el Informe de Austeridad del gasto para el primer trimestre del 2024</t>
  </si>
  <si>
    <t>Para el presente informe la VAF solicitó mediante oficio a las oficinas a su cargo el informe de austeridad del gasto de su área para elaborar la infrmación que corresponde a las acciones desplegadas en  Segundo Trimestre que comprende el periodo Abril a Junio 30 de 2024</t>
  </si>
  <si>
    <t>Ninguna dificultad</t>
  </si>
  <si>
    <t>Generar recomendaciones de considerarlo pertinentes a las acciones precontractuales y contractuales de acuerdo con los roles y responsabilidades de la Vicerrectoría Administrativa y Financiera.</t>
  </si>
  <si>
    <t>Recomendaciones</t>
  </si>
  <si>
    <t>(Numero de recomendaciones en etapa de estudios previos / situaciones evidenciadas para recomendar en los estudios)*100</t>
  </si>
  <si>
    <t xml:space="preserve">En el presente trimestre la VAF han realizado procesos de contratación mediante las modalidades de convocatoria pública y acuerdo marco de precios en los que se han realizado las respectivas recomendaciones sobre los estudios previos y las observaciones a los procesos adjudicados. </t>
  </si>
  <si>
    <t>En el  Segundo trimestre 2024 la VAF ha realizado varios procesos de contratación mediante las modalidades de convocatoria pública y acuerdo marco de precios en los que se han presentado las  recomendaciones sobre los estudios previos y se han dado respuestas a las observaciones a los procesos adjudicados.</t>
  </si>
  <si>
    <t>Respuestas a observaciones</t>
  </si>
  <si>
    <t>Respuestas a las observaciones radicadas en las diferentes modalidades de contratación (Etapas de prepliego , pliego, evaluación inicial y evaluación final.) que maneja la VAF / Observaciones identificadas en las diferentes etapas contractuales que maneja la VAF)*100</t>
  </si>
  <si>
    <t>Informe semestral</t>
  </si>
  <si>
    <t>Informe semestral de procesos adjudicados.</t>
  </si>
  <si>
    <t>Ejecutar las acciones de mejora necesarias para cerrar las brechas identificadas y lograr incrementar el nivel de implementación de las políticas del Modelo Integrado de Gestión – MIPG:
Política: 5-1) Gestión Documental 
Política: 2-2) Gestión Presupuestal y Eficiencia del Gasto Publico
Política: 5-2) Transparencia, acceso a la información pública y lucha contra la corrupción.</t>
  </si>
  <si>
    <t>En el trimestre la VAF realizó acciones para el cierre de brechas del MIPG, generando la siguiente Gestión:
1. publicación de información en la Pagina web de la VAF en cumplimiento a las Políticas de Transparencia
2. Publicación de informes de austeridad del gasto vigencia 2023 y solicitud de información para el análisis del comportamiento de los rubros de austeridad del gasto en la UDFJC.
3. Elaboración de Informe de Austeridad del Gasto primer trimestre 2023.
4. Revision de lineamientos generados por la Alcaldía Mayor  de Bogotá donde se socializan disposiciones para la austeridad del gasto, y analizando la pertinencia de actualizar los lineamientos de la UDFJC.
5. publicación de información en la Pagina web de la VAF en cumplimiento a las Políticas Documental.</t>
  </si>
  <si>
    <t xml:space="preserve">En el  Segundo trimestre  2024 la VAF realizó acciones destinadas al cierre de brechas del MIPG, generando la siguiente Gestión:
1. publicación de información en la Pagina web de la VAF en cumplimiento a las Políticas de Transparencia
2. Publicación de informes de austeridad del gasto vigencia 2024 y solicitud de información para el análisis del comportamiento de los rubros de austeridad del gasto en la UDFJC.
3. Elaboración de Informe de Austeridad del Gasto primer trimestre 2024.
4. Revision de lineamientos generados por la Alcaldía Mayor de Bogotá donde se socializan disposiciones para la austeridad del gasto, y analizando la pertinencia de actualizar los lineamientos de la UDFJC.
5. publicación de información en la Pagina web de la VAF en cumplimiento a las Políticas Documental.
</t>
  </si>
  <si>
    <t>OFICINA FINANCIERA</t>
  </si>
  <si>
    <t>Para la vigencia 2024, la Oficina Financiera, estructuró su Plan de Acción a través de 30 actividades generales y 37 metas e indicadores, En el presente informe se consolidan los avances cuantitativos reportados por la Unidad durante el 3 trimestre, De acuerdo con los resultados, el nivel de avance del Plan de Acción de la dependencia es del 73%, En ese sentido, desde la Oficina Asesora de Planeación se establece la siguiente recomendación:
Las actividades 2, 12, 17, 19, 21, 23, 24, 25 y 28 no presentan avances significativos, Se recomienda realizar acciones de manera que se garantice el cumplimiento de las metas establecidas para la vigencia,</t>
  </si>
  <si>
    <t>Cumplimiento General Plan de Acción 2024 - OFICINA FINANCIERA</t>
  </si>
  <si>
    <t>Expedir el 100% de Certificados de Disponibilidad y Registro Presupuestal de los rubros presupuestales,</t>
  </si>
  <si>
    <t>% de CDP expedidos</t>
  </si>
  <si>
    <t>(# de CDP's expedidos/ # de CDP's solicitados) * 100</t>
  </si>
  <si>
    <t xml:space="preserve">* Realizadas las tareas que hacen parte del proceso, la UP dio cumplimiento a la Expedición del total de 1,525 CDP's solicitados por los ordenadores del gasto en el primer trimestre de 2024, 
* El valor en pesos generado por el sistema SICAPITAL  correspondiente a la suma de las disponibilidades presupuestales expedidas en este periodo es de $227,683,280,110,
* Dicho informe y los demás que se adjuntan, contienen además la información del Ordenador del gasto solicitante, el detalle u objeto del CDP y el Rubro, entre otros, 
* Efectuadas las tareas que hacen parte del proceso, la UP dio cumplimiento a la expedición del total de 3,092 CRP's solicitados por los ordenadores del gasto en el primer trimestre de 2024
* Como información adicional relevante, el valor en pesos de las expediciones de Registros presupuestales, fue de $162,736,873,797
* Dicho informe y los demás que se adjuntan, contiene además la información del ordenador del gasto solicitante, el detalle u objeto del CRP y el Rubro, entre otros, </t>
  </si>
  <si>
    <t>* Se presenta incongruencia en la información comparativa de los informes de los sistemas Sicapital y Tike que dificulta la elaboración de estadísticas e indicadores, Es así como el Informe de registros presupuestales en Sicapital esta vigencia, tuvo que solicitarse directamente a la O,A,T,I porque es imposible obtenerlo,
* Se reportan las cifras del sistema SICAPITAL (consecutivo de CDP's expedidos y las cifras en valor) debido a las diferencias en la información comparativa de los informes del aplicativo Tike,
* Se genera también por el TIKE el consecutivo de CDP's  para comparar el número consecutivo de expediciones,
* Adicionalmente y para comparar el número consecutivo de expediciones se genera también por el TIKE el consecutivo de CRP's ,</t>
  </si>
  <si>
    <t xml:space="preserve">* Realizadas las tareas que hacen parte del proceso, la Unidad de Presupuesto, dio cumplimiento a la expedición del total de 769 CDPs solicitados por los ordenadores del gasto en el segundo trimestre de 2024,
* El valor en pesos generado por el sistema SICAPITAL  correspondiente a la suma de las Disponibilidades presupuestales expedidas en este periodo es de $128,726,764,373,
* Efectuadas las tareas que hacen parte del proceso, la Unidad de Presupuesto dio cumplimiento a la Expedición del total de 2,338 CRPs solicitados por los ordenadores del gasto en el segundo trimestre de 2024,
* Como información adicional relevante, el valor en pesos de las expediciones de Registros presupuestales, fue de $111,988,906,113
* Dicho informe y los demás que se adjuntan a este monitoreo como soporte, contiene además la información del Ordenador del gasto solicitante, el detalle u objeto de los respectivos CDP y  CRP y el rubro, entre otros, </t>
  </si>
  <si>
    <t>* Se presenta incongruencia en la información comparativa de los informes de los sistemas Sicapital y Tike que dificulta la elaboración de estadísticas e indicadores,
* Se reportan las cifras del sistema SICAPITAL (consecutivo de CDPs expedidos y las cifras en valor) debido a las diferencias en la información comparativa de los informes del aplicativoTike,
* Se genera también por el TIKE el consecutivo de CDPs  para comparar el número consecutivo de expediciones, 
* Es así como el Informe de registros presupuestales en Sicapital esta vigencia, tuvo que solicitarse directamente a la Oficina Asesora de Tecnologías de Información porque es imposible obtenerlo,
* Adicionalmente y para comparar el número consecutivo de expediciones se genera también por el TIKE el consecutivo de CRPs ,</t>
  </si>
  <si>
    <t>* Se expidieron 1,408 CDPs solicitados por los ordenadores del gasto en el tercer  trimestre de 2024
* El valor en pesos generado por el sistema SICAPITAL  correspondiente a la suma de las Disponibilidades presupuestales expedidas en este periodo es de $158,488,389,990
* Se expidieron total de 2,891 CRPs solicitados por los ordenadores del gasto en el tercer  trimestre de 2024
* El valor en pesos de las expediciones de Registros presupuestales, fue de $105,089,842,735</t>
  </si>
  <si>
    <t>* Incongruencia en la información comparativa de los informes de los sistemas Sicapital y Tike que dificulta la elaboración de estadísticas e indicadores,
* Se reportan las cifras del sistema Sicapital (consecutivo de CDPs expedidos y las cifras en valor) debido a las diferencias en la información comparativa de los informes del aplicativo Tike,
* Se genera también por el TIKE el consecutivo de CDPs  para comparar el número consecutivo de expediciones,
* El Informe de registros presupuestales en Sicapital esta vigencia, ocasionalmente debe solicitarse directamente a la Oficina Asesora de Tecnologías de Información porque es imposible obtenerlo,
* Adicionalmente y para comparar el número consecutivo de expediciones se genera también por el TIKE el consecutivo de CRPs ,</t>
  </si>
  <si>
    <t>% de CRP expedidos</t>
  </si>
  <si>
    <t>(# de CRP's expedidos / # de CRP's solicitados) * 100</t>
  </si>
  <si>
    <t>Realizar el registro, control y seguimiento de las reservas presupuestales,</t>
  </si>
  <si>
    <t>% de registros de reservas presupuestales</t>
  </si>
  <si>
    <t>(# de registros de pago y anulaciones de reservas atendidas /# de solicitudes recibidas de registro de pagos y anulaciones de reservas) * 100</t>
  </si>
  <si>
    <t>* Realizadas las tareas que hacen parte del proceso, la UP dio cumplimiento al  registro y control de las 999 órdenes de pago y 4  solicitudes de anulación de Reservas Presupuestales, para un total de 1,003 solicitudes en el primer trimestre de 2024,
* En pesos: A manera de información en cuanto la gestión de los ordenadores del gasto, esto es pagos y anulaciones de reservas, la suma fue de $10,694,392,462 que representa el 25,16% de las Reservas Presupuestales constituidas en 2023 ($42,508,495,250) cifra base que es fija para toda la vigencia 2023, 
* Dicho informe  y los demás que se adjuntan a este monitoreo como soporte, desagrega igualmente las reservas por rubros  Gastos Pensiones, Gastos de Funcionamiento y, de Inversión, y  por Fuentes de Financiación,</t>
  </si>
  <si>
    <t>* No obstante que la labor de registro de anulaciones y pagos de pasivos se realiza sin inconvenientes en hojas de cálculo de excel, el sistema Sicapital debería generar las estadísticas e información correspondiente, o un Sistema integral de la información financiera que minimice el riesgo del error humano,</t>
  </si>
  <si>
    <t xml:space="preserve">* Realizadas las tareas que hacen parte del proceso, la Unidad de Presupuesto dio cumplimiento al  Registro y control de las 414  órdenes de pago y 30  solicitudes de anulación de Reservas Presupuestales, para un total de 440 solicitudes en el segundo trimestre de 2024
* En pesos a manera de información en cuanto la gestión de los ordenadores del gasto, esto es pagos y anulaciones de reservas, la cifra acumulada fue de $26,419,289,738 que representa el 62,15% de las Reservas Presupuestales constituidas en 2023 ($42,508,495,250) cifra base que es fija para toda la vigencia 2024, 
* Dicho informe  y los demás que se adjuntan a este monitoreo como soporte, desagrega igualmente las reservas por rubros Gastos Pensiones, Gastos de Funcionamiento y de Inversión, por Fuentes de Financiación, 
* Una vez efectuadas las tareas que hacen parte del proceso, se dio cumplimiento al registro del total de las 16 solicitudes de anulación de Pasivos Exigibles de abril a junio de 2024, No hubo solicitudes de pago, 
* En pesos: A manera de información en cuanto la gestión de los ordenadores del gasto, esto es pagos y anulaciones de pasivos exigibles, la suma acumulada fue de $153,138,069 que representa el 0,75% del total Pasivos 2022 ($20,498,549,632) cifra base que es fija para toda la vigencia 2024, </t>
  </si>
  <si>
    <t>* No obstante que la labor de registro de anulaciones y pagos de reservas se hace sin inconvenientes en hojas de cálculo de excel, el sistema Sicapital debería generar las estadísticas e información correspondiente, o un sistema integral de la información financiera que minimice el riesgo del error humano, Para ello se trabaja en la construcción del nuevo ERP,</t>
  </si>
  <si>
    <t xml:space="preserve">* Registro y control de las 195 órdenes de pago y 12  solicitudes de anulación de Reservas Presupuestales, para un total de 207 solicitudes en el tercer  trimestre de 2024
* En cuanto la gestión de los ordenadores del gasto, en pagos y anulaciones de reservas, la cifra acumulada fue de $31,816,696,596 representa el 74,85% de las Reservas Presupuestales constituidas en 2023 ($42,508,495,250) cifra base que es fija para toda la vigencia 2024, </t>
  </si>
  <si>
    <t>* No obstante que la labor de registro de anulaciones y pagos de pasivos se realiza sin inconvenientes en hojas de cálculo de excel, el sistema Sicapital debería generar las estadísticas e información correspondiente, o un Sistema integral de la información financiera que minimice el riesgo del error humano,
* Al respecto, el nuevo ERP Sofía sigue en proceso de implementación y ajuste,</t>
  </si>
  <si>
    <t>% de registros de reservas presupuestales pagadas</t>
  </si>
  <si>
    <t xml:space="preserve"> (Valor Total de reservas pagadas / Valor Total de reservas constituidas) * 100%</t>
  </si>
  <si>
    <t>#############</t>
  </si>
  <si>
    <t>Realizar el registro, control y seguimiento de los pasivos exigibles,</t>
  </si>
  <si>
    <t>% de registros de pasivos exigibles</t>
  </si>
  <si>
    <t>(# de registros de pago y anulaciones de pasivos atendidos /# de solicitudes recibidas de registro de pagos y anulaciones de pasivos)* 100</t>
  </si>
  <si>
    <t>* Una vez efectuadas las tareas que hacen parte del proceso, se dio cumplimiento al registro del total de las 6 solicitudes de anulación de pasivos exigibles de enero a marzo de 2024, No hubo solicitudes de pago,
* En pesos: A manera de información en cuanto la gestión de los ordenadores del gasto, esto es pagos y anulaciones de pasivos exigibles, la suma fue de $92,181,382 que representa el 0,45% del total Pasivos 2022 ($20,498,549,632 ) cifra base que es fija para toda la vigencia 2024,</t>
  </si>
  <si>
    <t xml:space="preserve">* Una vez efectuadas las tareas que hacen parte del proceso, se dio cumplimiento al registro del total de las  16  solicitudes de anulación de Pasivos Exigibles de abril a junio de 2024, No hubo solicitudes de pago, 
* En pesos a manera de información en cuanto la gestión de los ordenadores del gasto, esto es pagos y anulaciones de pasivos exigibles, la suma acumulada fue de $153,138,069 que representa el 0,75% del total Pasivos 2022 ($20,498,549,632) cifra base que es fija para toda la vigencia 2024, </t>
  </si>
  <si>
    <t>* No obstante que la labor de registro de anulaciones y pagos de pasivos se realiza sin inconvenientes en hojas de cálculo de excel, el sistema Sicapital debería generar las estadísticas e información correspondiente, o un sistema integral de la información financiera que minimice el riesgo del error humano,</t>
  </si>
  <si>
    <t xml:space="preserve">* Una vez efectuadas las tareas que hacen parte del proceso, se dio cumplimiento al registro del total de las 16  solicitudes de anulación de Pasivos Exigibles de julio a septiembre de 2024, No hubo solicitudes de pago,
* En pesos: A manera de información en cuanto la gestión de los ordenadores del gasto, esto es pagos y anulaciones de pasivos exigibles, la suma acumulada fue de $619,647,184 que representa el 3,02% del total Pasivos 2022 ($20,498,549,632) cifra base que es fija para toda la vigencia 2024, </t>
  </si>
  <si>
    <t>* No obstante que la labor de registro de anulaciones y pagos de pasivos se realiza sin inconvenientes en hojas de cálculo de excel, el sistema Sicapital debería generar las estadísticas e información correspondiente, o un Sistema integral de la información financiera que minimice el riesgo del error humano, 
* Al respecto, el nuevo ERP Sofía sigue en proceso de implementación y ajuste,</t>
  </si>
  <si>
    <t>Gestionar, determinar registrar y controlar la viabilidad de las modificaciones presupuestales en sus diferentes modalidades (adiciones, traslados, reducciones, y sustitución de cuentas)</t>
  </si>
  <si>
    <t>% Modificaciones presupuestales solicitadas</t>
  </si>
  <si>
    <t>(# modificaciones realizadas/ # modificaciones solicitadas)* 100%</t>
  </si>
  <si>
    <t>* En el primer trimestre 2024 se efectuó el registro y control de 3 modificaciones: traslados presupuestales según Rectoría 036 de enero 4, la 053 de febrero 13, 108 de marzo 2 y modificación presupuestal  por Resolución CSU 002 de marzo 8 de 2024,
* La fecha de atención de las modificaciones presupuestales, es la semana siguiente a la recepción de la Resolución,</t>
  </si>
  <si>
    <t>* La modificación en el sistema de la UD Sicapital no tuvo inconvenientes y en BogData de Secretaría de Hacienda Distrital finalmente pudieron realizarse,</t>
  </si>
  <si>
    <t>* En el segundo trimestre 2024 se efectuó el registro y control de cuatro (4) modificaciones: traslados presupuestales según Resoluciones de Rectoría 141 de abril 23, 145 de Abril 25, 207 de junio 12 de 2024 y Modificación presupuestal  por Resolución 007 de abril 10 de 2024,
* Esta cifra incluye las solicitudes que no se radican, como son estados de cuenta, derechos de petición entre otros,  
* La fecha de atención de las modificaciones presupuestales, es a más tardar la semana siguiente a la recepción de la Resolución,</t>
  </si>
  <si>
    <t>* La modificación en el sistema de la UD Sicapital no tuvo inconvenientes y en BogData de Secretaría de Hacienda Distrital pudieron realizarse,</t>
  </si>
  <si>
    <t>* En el tercer trimestre 2024 se efectuó el Registro y control de  traslados presupuestales según Resoluciones Rectoría 237 de julio 9, 304 de agosto 2, 374 de septiembre 9 de 2024,
* Modificaciones presupuestales  por Resoluciones CSU 013 de julio 5, 015  de agosto 29, para un total de 5 modificaciones presupuestales,
* La fecha de atención de las modificaciones presupuestales, es a más tardar la semana siguiente al recibo de la Resolución,</t>
  </si>
  <si>
    <t>* Las modificaciones en el sistema de la UD Sicapital en paralelo con el ERP SOFÍA no tuvo inconvenientes y en BogData de Secretaría de Hacienda Distrital finalmente pudieron realizarse,</t>
  </si>
  <si>
    <t>% Modificaciones presupuestales viabilizadas</t>
  </si>
  <si>
    <t>(# modificaciones viabilizadas/ # modificaciones presentadas)* 100%</t>
  </si>
  <si>
    <t>Dar trámite a las solicitudes recibidas en la Unidad de Presupuesto,</t>
  </si>
  <si>
    <t>% Solicitudes tramitadas</t>
  </si>
  <si>
    <t>(# solicitudes tramitadas/ # solicitudes radicadas)* 100</t>
  </si>
  <si>
    <t>* Durante el primer trimestre de 2024 se dio cumplimiento estricto al ciclo  de los trámites presupuestales, desde el recibo de solicitudes, hasta el envío de los mismos, de forma digital, Del total de 2,167 solicitudes, se tramitaron 2,029, es decir se devolvieron 41,
* Igualmente, la atención de los trámites presupuestales ha seguido siendo de forma virtual, aunque la asistencia de los funcionarios de la Unidad sea presencial en el sitio de labor,</t>
  </si>
  <si>
    <t>* Se presentó un leve margen de solicitudes radicadas que se devuelven de forma definitiva, 41 en el primer trimestre, por causas como documentación incompleta o vencida, Algunas son subsanadas en el trascurso del día y pasan para trámite normalmente; otras no pasan el primer filtro de verificación las cuales no se están contabilizando en la base de datos de trámites,</t>
  </si>
  <si>
    <t>* Durante el segundo trimestre de 2024 se dio cumplimiento estricto al ciclo  de los trámites presupuestales, desde el recibo de solicitudes, hasta el envío de los mismos, de forma digital, Del total de 1,764 solicitudes, se tramitaron 1,654, es decir se devolvieron 110, Están incluidas solicitudes de informes, reportes, derechos de petición y estados de cuenta que no tienen número de radicado, generalmente por correo electrónico,
* Igualmente, la atención de los trámites presupuestales ha seguido siendo de forma virtual, aunque la asistencia de los funcionarios de la Unidad sea presencial en el sitio de labor,</t>
  </si>
  <si>
    <t>* Se presentó un  margen de solicitudes radicadas que se devuelven de forma definitiva, 110 en el segundo trimestre , por causas como documentación incompleta o vencida, Algunas son subsanadas en el trascurso del día y pasan para trámite normalmente; otras no pasan el segundo filtro de verificación las cuales no se están contabilizando en la base de datos de trámites,
* La salida en producción del nuevo sistema ERP SOFIA en paralelo al actual Sicapital, ha ocasionado dificultades en la expedición de las solicitudes en las dependencias, lo cual desemboca en algunas devoluciones por parte de la Unidad de Presupuesto,</t>
  </si>
  <si>
    <t>* Durante el tercer trimestre de 2024 se dio cumplimiento estricto al ciclo  de los trámites presupuestales, desde el recibo de solicitudes, hasta el envío de los mismos, de forma digital,
* Del total de 2,107  solicitudes, se tramitaron 1,989, es decir se devolvieron 118, Están incluidas solicitudes de informes, reportes, derechos de petición y estados de cuenta que no tienen número de radicado, generalmente por correo electrónico,
* Igualmente, la atención de los trámites presupuestales ha seguido siendo de forma virtual, aunque la asistencia de los funcionarios de la Unidad sea presencial en el sitio de labor,</t>
  </si>
  <si>
    <t>* Se presentó un  margen de solicitudes radicadas que se devuelven de forma definitiva, 118 en el tercer trimestre , por causas como documentación incompleta o vencida, algunas son subsanadas en el trascurso del día y pasan para trámite normalmente; otras no pasan el segundo filtro de verificación las cuales no se están contabilizando en la base de datos de trámites,
* La salida en producción del nuevo sistema ERP SOFIA en paralelo al actual Sicapital, ha ocasionado dificultades en la expedición de las solicitudes en las dependencias, lo cual genera devoluciones por parte de la Unidad de Presupuesto,</t>
  </si>
  <si>
    <t>Dar trámite a las solicitudes de firmas recibidas en la Unidad de Presupuesto,</t>
  </si>
  <si>
    <t>% solicitudes de firmas tramitadas</t>
  </si>
  <si>
    <t>(# solicitudes firmas tramitadas/ # solicitudes firmas)* 100</t>
  </si>
  <si>
    <t>* En el transcurso del primer trimestre de 2024 en la UP se realizó la firma y cargue de solicitudes CDP's y CRP's, para un total de 3,005 documentos, proceso que se da en 4 fases:
1, Autorizar el documento en el sistema Bogdata,
2, Generar la vista en formato PDF para visualizar el documento,
3, Una vez actualizado, se descarga el documento para firmarlo (colocar la firma electrónica del líder de presupuesto),
4, El documento firmado se carga nuevamente al sistema Bogdata,    
• Proyectar y archivar oficios de la UP, 
• Archivar los diferentes documentos generados por la UP,</t>
  </si>
  <si>
    <t>* En ocasiones el sistema Bogdata imposibilita alguna de las fases en el proceso de cargue, pero estas no se contabilizan, dado que los documentos deben quedar en su totalidad firmados y cargados, además del gran volumen de documentos presupuestales expedidos,</t>
  </si>
  <si>
    <t>* En el transcurso del segundo trimestre de 2024 en la Unidad de Presupuesto se realizó la firma y cargue de solicitudes CDPs y CRPs, para un total de 3,050 documentos, proceso que se da en 4 fases:
1, Autorizar el documento en el sistema Bogdata,
2, Generar la vista en formato PDF para visualizar el documento,
3, Una vez actualizado, se descarga el documento para firmarlo (colocar la fima electrónica del jefe de presupuesto),
4, El documento firmado se carga nuevamente al sistema Bogdata,
*  Proyectar oficios de la Unidad de Presupuesto
* Archivar los diferentes documentos generados por la Unidad de Presupuesto</t>
  </si>
  <si>
    <t>En el transcurso del tercer trimestre de 2024 en la Unidad de Presupuesto se realizó la Firma y Cargue de CDPs y CRPs, para un total de 3,967 documentos, proceso que se da en 4 fases:
1, Autorizar el documento en el sistema Bogdata,
2, Generar la vista en formato PDF para visualizar el documento,
3, Una vez actualizado, se descarga el documento para firmarlo (colocar la firma electrónica del jefe de presupuesto),
4, El documento firmado se carga nuevamente al sistema Bogdata,   
*Proyectar y Archivar oficios de la Unidad de Presupuesto
* Archivar los diferentes documentos generados por la Unidad de Presupuesto</t>
  </si>
  <si>
    <t>* En ocasiones el sistema Bogdata imposibilita alguna de las fases en el proceso de cargue, pero estas no se contabilizan, dado que los documentos deben quedar en su totalidad firmados y cargados,</t>
  </si>
  <si>
    <t>Ejecutar el plan anual de caja de la Secretaria Distrital de Hacienda,</t>
  </si>
  <si>
    <t>Plan Anual de Caja -PAC- ejecutado</t>
  </si>
  <si>
    <t>(Recursos ejecutados del plan anual de caja / Recursos proyectados en el plan anual de caja) * 100%</t>
  </si>
  <si>
    <t>*El proceso de solicitud y la gestión de seguimiento al PAC de la Secretaria de Hacienda Distrital, se realizó a través del programa BogData, En el primer trimestre el PAC ejecutado de los meses de enero, febrero y marzo fue por un monto de $57,342,590,417, siendo este el resultado de un PAC programado por valor de $58,361,191,000; para el mes de enero no se solicitan recursos y para el mes de febrero lo ejecutado fue del 96,75% y para marzo del 99,97%,
* El total de ejecución del PAC en el trimestre fue del 98,25% de acuerdo a lo programado,</t>
  </si>
  <si>
    <t>* Se presenta la dificultad en los reportes de SiCapital como de Tike, no generan información confiable y completa para esta actividad, para lo cual se debe solicitar semanalmente los reportes de OP y RA a la OATI,
* El proceso de identificación de fuente de las OP y RA, se realiza a través de un cruce manual en excel entre varios archivos, labor que hace demasiado dispendiosa con el cargue de las órdenes de pago que se debe realizar en el sistema de BOG DATA,
* Se ha tenido que solicitar soporte en varias ocasiones por dificultades de tipo técnico en el manejo de aplicativo BogData labores que pueden tardar en responder la SHD entre 2 y 4 días hábiles,</t>
  </si>
  <si>
    <t>*El proceso de solicitud y la gestión de seguimiento al PAC de la Secretaria de Hacienda Distrital, se realizó a través del programa Bog Data diseñado por la Entidad Distrital, En el segundo trimestre la gestión se ha encaminado en realizar una ejecución acorde a lo programado desde el inicio de la presente vigencia, Por tanto, lo ejecutado del PAC desde los meses de abril, mayo y junio fue por un monto de $98,699,089,640,00 siendo este el resultado de un PAC programado por valor de $99,238,730,000; evidenciando que para los meses de abril a junio se solicitó los recursos en ejecución del 99,46% de acuerdo a lo programado,</t>
  </si>
  <si>
    <t>* Se presenta la dificultad en los reportes de Si Capital como de Tike, no generan información confiable y completa para esta actividad, para lo cual se debe solicitar semanalmente los reportes de OP y RA a la OATI,
* El proceso de identificación de fuente de las OP y RA, se realiza a través de un cruce manual en Excel entre varios archivos, labor que hace demasiado dispendiosa y poco amena con el cargue de las órdenes de pago que se debe realizar en el sistema de BOG DATA,
* Se ha tenido que solicitar soporte en varias ocasiones por dificultades de tipo técnico en el manejo de aplicativo BOG DATA labores que pueden tardar en responder la SHD entre 2 y 4 días hábiles,</t>
  </si>
  <si>
    <t>* El proceso de solicitud y la gestión de seguimiento al PAC de la Secretaria de Hacienda Distrital, se realizó a través del programa Bog Data diseñado por la Entidad Distrital,
* En el tercer trimestre la gestión se ha encaminado en realizar una ejecución acorde a lo programado desde el inicio de la presente vigencia,
* Por tanto, lo ejecutado del PAC desde los meses de julio, agosto y septiembre fue por un monto de $99,788,194,938 siendo este el resultado de un PAC programado por valor de $99,788,194,958,00 ; evidenciando que para los meses de julio a septiembre se solicitó los recursos en ejecución del 99,99% de acuerdo a lo programado,</t>
  </si>
  <si>
    <t>Coordinar de forma conjunta con la Unidad de Contabilidad, Tesorería General y la Oficna Financiera el proceso de depuración de la cartera</t>
  </si>
  <si>
    <t>Ingresos y egresos control diario partidas a depurar</t>
  </si>
  <si>
    <t>(Partidas depuradas / Partidas identificadas a depurar) * 100%</t>
  </si>
  <si>
    <t>* Se presento disminución de partidas conciliatorias en el trimestre, 
* Se llevo a cabo una gestión responsable minimizando el riesgo de error en la información de los registros contables evitando partidas conciliatorias,</t>
  </si>
  <si>
    <t>* Errores en la identificación de cuentas bancarias diligenciadas en las OP, lo cual genera rechazos en el pago a terceros,
* Demora en el cobro de pagos en efectivo por parte de los terceros beneficiarios del giro, debido a la emergencia sanitaria evitando que se desplacen al banco a reclamar los dineros,
* Demora en el reporte de información requerido por la tesorería general para la consecución de soportes de ingresos con conceptos no identificados,</t>
  </si>
  <si>
    <t>* Errores en la identificación de cuentas bancarias diligenciadas en las OP, lo cual genera rechazos en el pago a terceros,
* Demora en el reporte de información requerido por la tesorería general para la consecución de soportes de ingresos con conceptos no identificados,</t>
  </si>
  <si>
    <t>* Se presento disminución de partidas conciliatorias en el trimestre,
* Se llevo a cabo una gestión responsable minimizando el riesgo de error en la información de los registros contables evitando partidas conciliatorias,</t>
  </si>
  <si>
    <t>Pagar veraz y oportunamente los compromisos de la vigencia adquiridos por parte de la Universidad tanto internos como externos,</t>
  </si>
  <si>
    <t>Ordenes de pago tramitadas</t>
  </si>
  <si>
    <t>(# de obligaciones radicadas ( orden de pago) / # de obligaciones recibidas) * 100%</t>
  </si>
  <si>
    <t>* Con el fin de dar cumplimiento con las condiciones de ley plasmadas en el estatuto tributario Nacional y Distrital en lo que compete a la aplicación de retenciones en la fuente y reglamentos internos de la UD, en el primer trimestre del año 2024, se realizaron revisiones de los soportes de las órdenes de pago radicadas a la Tesorería General para el proceso final de giro,
* Para el trimestre en mención la cantidad de Órdenes de Pago, ODV, RA, es de 6,890 registros por valor de $97,149,026,020 con un cumplimiento de pagos del 100%,</t>
  </si>
  <si>
    <t>* La información de algunas de las obligaciones llega vencida, 
* Algunas de las órdenes de pago se demoran en su trámite de recolección de firmas para poder realizar el proceso de revisión de la información y proceder con el pago, 
* Las órdenes de pago de seguridad social y pagos de nóminas las radican para pago al medio día, y se pasen para pago el mismo día que se reciben, labor que puede llevar a correr un riesgo de error por contar con un tiempo mínimo de revisión,
* Corrección en los errores identificados en la liquidación de impuestos,
* Se reciben las orden de pago masivamente y no flujo de radicación permanente,</t>
  </si>
  <si>
    <t>* Con el fin de dar cumplimiento con las condiciones de ley plasmadas en el estatuto tributario Nacional y Distrital en lo que compete a la aplicación de retenciones en la fuente y reglamentos internos de la Universidad Distrital Francisco José de Caldas, en el segundo trimestre del año 2024, se realizaron revisiones de los soportes de las órdenes de pago radicadas a la Tesorería General para el proceso final de giro, 
* Para el trimestre en mención la cantidad de Órdenes de Pago, ODV, RA, es de 10,085 registros por valor de $140,323,728,280 con un cumplimiento de pagos del 100%,</t>
  </si>
  <si>
    <t>* Con el fin de dar cumplimiento con las condiciones de ley plasmadas en el estatuto tributario Nacional y Distrital en lo que compete a la aplicación de retenciones en la fuente y reglamentos internos de la Universidad Distrital Francisco José de Caldas, en el tercer trimestre del año 2024, se realizaron revisiones de los soportes de las órdenes de pago radicadas a la Tesorería General para el proceso final de giro,
* Para el trimestre en mención la cantidad de Órdenes de Pago, ODV, RA, es de 8,380 registros por valor de $118,567,013,913 con un cumplimiento de pagos del 100%,</t>
  </si>
  <si>
    <t>* La información de algunas de las obligaciones llega vencida,
* Algunas de las órdenes de pago se demoran en su trámite de recolección de firmas para poder realizar el proceso de revisión de la información y proceder con el pago,
* Las órdenes de pago de seguridad social y pagos de nóminas las radican para pago al medio día, y se pasen para pago el mismo día que se reciben, labor que puede llevar a correr un riesgo de error por contar con un tiempo mínimo de revisión,
* Corrección en los errores identificados en la liquidación de impuestos,
* Se reciben las orden de pago masivamente y no flujo de radicación permanente,</t>
  </si>
  <si>
    <t>Depurar las cuentas contables para el proceso de sostenibilidad financiera,</t>
  </si>
  <si>
    <t>Avance del control de las partidas a depurar</t>
  </si>
  <si>
    <t>(Partidas depuradas / Partidas identificadas a depurar) * 100</t>
  </si>
  <si>
    <t>* De acuerdo con la dinámica y actividades de la Tesorería General, el proceso de depuración de las cuentas contables inherentes a nuestra gestión, es permanente; es por ello que durante este trimestre la gestión de depuración de las cuentas contables en las que se registran partidas de la vigencia y de años anteriores se realizaron a través de 27 registros,</t>
  </si>
  <si>
    <t>* Errores en la identificación de cuentas bancarias diligenciadas en las OP, lo cual genera rechazos en el pago a terceros,
* Demora en el cobro de pagos en efectivo por parte de los terceros beneficiarios del giro, debido a la emergencia sanitaria evitando que se desplacen al banco a reclamar los dineros,
 * Demora en el reporte de información requerido por la tesorería general para la consecución de soportes de ingresos con conceptos no identificados,</t>
  </si>
  <si>
    <t>* De acuerdo con la dinámica y actividades de la Tesorería, el proceso de depuración de las cuentas contables inherentes a nuestra gestión, es permanente; es por ello que durante este trimestre la gestión de depuración de las cuentas contables en las que se registran partidas de la vigencia y de años anteriores se realizaron a través de 594 registros,</t>
  </si>
  <si>
    <t>* Errores en la identificación de cuentas bancarias diligenciadas en las OP, lo cual genera rechazos en el pago a terceros,
* Demora en el reporte de información requerido por la tesorería general para la consecución de soportes de ingresos con conceptos no identificados,
* Reclasificación de matrículas Icetex,
* Legalización de Avances,
* Depuración de Cartera Matrículas Diferidas,</t>
  </si>
  <si>
    <t>* De acuerdo con la dinámica y actividades de la Tesorería, el proceso de depuración de las cuentas contables inherentes a nuestra gestión, es permanente; es por ello que durante este trimestre la gestión de depuración de las cuentas contables en las que se registran partidas de la vigencia y de años anteriores se realizaron a través de 342 registros,</t>
  </si>
  <si>
    <t>* Errores en la identificación de cuentas bancarias diligenciadas en las OP, lo cual genera rechazos en el pago a terceros,
* Demora en el cobro de pagos en efectivo por parte de los terceros beneficiarios del giro, debido a la emergencia sanitaria evitando que se desplacen al banco a reclamar los dineros,
* Demora en el reporte de información requerido por la tesorería general para la consecución de soportes de ingresos con conceptos no identificados,
* Reclasificación de matrículas ICETEX,
* Legalización de Avances,
* Depuración de Cartera Matrículas Diferidas,</t>
  </si>
  <si>
    <t>Registrar Ingresos de la Universidad Distrital, de acuerdo con la información reportada en los portales de las entidades bancarias en donde se manejan los recursos que percibe la Universidad,</t>
  </si>
  <si>
    <t>Registro de ingresos reportados por entidades bancarias</t>
  </si>
  <si>
    <t>(# de registros de ingresos / Valor total de ingresos reportados por las entidades bancarias) * 100%</t>
  </si>
  <si>
    <t>* Al cierre del primer trimestre de la vigencia 2024 y de acuerdo con los procedimientos de seguimiento, verificación, análisis y registro de los ingresos propios de la Universidad, dentro de los que se cuenta matrículas, inscripciones y derechos pecuniarios, se obtuvo como resultado un total de 21,176 registros equivalente a un 100% del total reportado por la entidad bancaria recaudadora por valor de $5,048,613,574,</t>
  </si>
  <si>
    <t>* Se presenta dificultad en el registro de información contable, debido a que la información de los reportes bancarios no contiene los parámetros de información que requiere el sistema contable SIIGO para realizar el registro, por lo que es necesario consolidar la información requerida con el sistema académico CONDOR lo que genera un gran volumen de tiempo para consolidar toda la información ya que se consulta registro por registro,</t>
  </si>
  <si>
    <t>* Al cierre del segundo trimestre de la vigencia 2024 y de acuerdo con los procedimientos de seguimiento, verificación, análisis y registro de los ingresos propios de la Universidad, dentro de los que se cuenta matrículas, inscripciones y derechos pecuniarios, se obtuvo como resultado un total de 27,269 registros equivalente a un 100% del total reportado por la entidad bancaria recaudadora por valor de $2,326,261,003,</t>
  </si>
  <si>
    <t>* Al cierre del tercer trimestre de la vigencia 2024 y de acuerdo con los procedimientos de seguimiento, verificación, análisis y registro de los ingresos propios de la Universidad, dentro de los que se cuenta matrículas, inscripciones y derechos pecuniarios, se obtuvo como resultado un total de 19,914 registros equivalente a un 100% del total reportado por la entidad bancaria recaudadora por valor de $6,248,850,589,</t>
  </si>
  <si>
    <t>Realizar las declaraciones tributarias de retención en la fuente y exogenas ante la DIAN y SDH</t>
  </si>
  <si>
    <t>Declaraciones presentadas según lo indicado en el calendario tributario de la Universidad Distrital</t>
  </si>
  <si>
    <t>(# de declaraciones elaborados y presentados oportunamente / 58 declaraciones de obligatorio cumplimento) * 100%</t>
  </si>
  <si>
    <t>* Se realizo la respectiva verificación de liquidación y presentación de las obligaciones tributarias (impuestos Renta, IVA, ICA, Estampillas) correspondientes al primer trimestre del año en curso, cumpliendo con los términos establecidos por la norma,
* La presentación y pago de las obligaciones tributarias (retención en la fuente de Renta obligación Tributaria a nivel Nacional y las contribuciones de estampillas, y Retención de ICA), se efectuaron dando cumplimiento al calendario tributario del año correspondiente a los periodos a declarar de manera exitosa, manteniendo los indicadores de cumplimiento en un 100%, 
* Se realizo la respectiva elaboración y liquidación de las obligaciones tributarias (impuestos Renta, IVA, ICA, Estampillas) correspondientes al primer trimestre del año en curso, cumpliendo con los términos establecidos por la norma,</t>
  </si>
  <si>
    <t>* En el sistema contable cuando se exporta un movimiento de cuenta, en la casilla base, el valor que reporta es el valor total de la OP y no la base que se liquida en el movimiento financiero de la Orden de pago, 
* Los programas que maneja la universidad no permite que el proceso de exógenas sea mas dinámico, 
* La generación de la información por interface para la generación de los impuestos es bastante dispendiosa y dificulta la preparación y liquidación de impuestos,</t>
  </si>
  <si>
    <t>* Se realizo la respectiva verificación de liquidación y presentación de las obligaciones tributarias (Ingresos y Patrimonio, Rte-ICA, Rte-Fte Rte-IVA Estampillas) correspondientes al segundo trimestre del año en curso, cumpliendo con los términos establecidos por la norma, 
* La presentación y pago de las obligaciones tributarias (retención en la fuente de Renta obligación Tributaria a nivel Nacional y las contribuciones de estampillas, y Retención de ICA), se efectuaron dando cumplimiento al calendario tributario del año correspondiente a los periodos a declarar de manera exitosa, manteniendo los indicadores de cumplimiento en un 100%, 
* Se realizo la respectiva elaboración y liquidación de las obligaciones tributarias (impuestos Renta, IVA, ICA, Estampillas) correspondientes al segundo trimestre del año en curso, cumpliendo con los términos establecidos por la norma,</t>
  </si>
  <si>
    <t>* En el Sistema Contable cuando se exporta un movimiento de cuenta, en la casilla base, el valor que reporta es el valor total de la OP y no la base que se liquida en el movimiento financiero de la orden de pago, 
* Los programas que maneja la Universidad no permiten que el proceso de exógenas sea más dinámico, 
* La generación de la información por interface para la generación de los impuestos es bastante dispendiosa y dificulta la preparación y liquidación de impuestos,</t>
  </si>
  <si>
    <t>* Presentación y pago de las obligaciones tributarias (retención en la fuente de Renta obligación Tributaria a nivel Nacional y las contribuciones de estampillas, y Retención de ICA),
* Se realizó la respectiva elaboración y liquidación de las obligaciones tributarias (impuestos Renta, IVA, ICA, Estampillas) correspondientes al tercer trimestre del año en curso, cumpliendo con los términos establecidos por la norma, Se realizo la respectiva elaboración y liquidación de las obligaciones tributarias (impuestos Renta, IVA, ICA, Estampillas) correspondientes al tercer trimestre del año en curso, cumpliendo con los términos establecidos por la norma,
* Declaraciones realizada:
Estampillas Julio, Agosto, Septiembre
- 50 años
- Pro-Personas mayores
- Pro-Cultura
- Obra Pública (julio)
Retención en la Fuente: Julio, Agosto, Septiembre
Rete-ICA
Exógena de estampillas</t>
  </si>
  <si>
    <t>* En el Sistema Contable cuando se exporta un movimiento de cuenta, en la casilla base, el valor que reporta es el valor total de la OP y no la base que se liquida en el movimiento financiero de la Orden de pago,
* Los programas que maneja la Universidad no permiten que el proceso de exógenas sea más dinámico,
* La generación de la información por interface para la generación de los impuestos es bastante dispendiosa y dificulta la preparación y liquidación de impuestos,</t>
  </si>
  <si>
    <t>Revisar diariamente los registros reportados en las órdenes de pago elaboradas en la Oficna Financiera con cargo al presupuesto de la Universidad,</t>
  </si>
  <si>
    <t>Ordenes de pago radicadas y revisadas</t>
  </si>
  <si>
    <t>(# de órdenes de pago revisadas / # de órdenes de pago recibidas) * 100</t>
  </si>
  <si>
    <t>* Se realizaron revisiones de los soportes de las órdenes de pago radicadas a la Tesorería General para el proceso final de giro, 
* Para el trimestre en mención la cantidad de Órdenes de Pago, ODV, RA, es de 6,890 registros por valor de $97,149,026,020 con un cumplimiento de pagos del 100%,</t>
  </si>
  <si>
    <t>* Se realizaron revisiones de los soportes de las órdenes de pago radicadas a la Tesorería General para el proceso final de giro,
* Para el trimestre en mención la cantidad de Órdenes de Pago, ODV, RA, es de 10,085 registros por valor de $140,323,728,280 con un cumplimiento de pagos del 100%,</t>
  </si>
  <si>
    <t>Informacion diaria de Tesorería - Boletines diarios de Tesorería</t>
  </si>
  <si>
    <t>Consolidar los boletines diarios</t>
  </si>
  <si>
    <t>(# de boletines consolidados / Total boletines del mes) * 100%</t>
  </si>
  <si>
    <t>* Se realizó control de las partidas bancarias diarias en el cual se evidencia la presentación de la información financiera (Bancos vs SIIGO),
* Se realizo el Boletín diario de Tesorería en el trascurso del trimestre, así como el balance de las cuentas bancarias 11, cta 12, cta 19 fondo de préstamos y de pensiones en sus cuentas de ahorros y CDT,</t>
  </si>
  <si>
    <t>* Inconvenientes técnicos con SIIGO y plataforma del Banco de Occidente, que generaron retraso en los procesos y en algunos reprocesos,                                       
* Demora en el registro contable de los ingresos bancarios, debido a la dificultad para identificarlos por falta de información en los reportes bancarios,</t>
  </si>
  <si>
    <t>* Se realizó control de las partidas bancarias diarias en el cual se evidencia la presentación de la información financiera (Bancos vs SIIGO),
* Se realizó el Boletín diario de Tesorería en el trascurso del trimestre, así como el Balance de las cuentas bancarias 11, cta 12, cta 19 fondo de préstamos y de pensiones en sus cuentas de ahorros y CDT,</t>
  </si>
  <si>
    <t>* Inconvenientes técnicos con SIIGO y plataforma del Banco de Occidente, que generaron retraso en los procesos y en algunos reprocesos,                                      
* Demora en el registro contable de los ingresos bancarios, debido a la dificultad para identificarlos por falta de información en los reportes bancarios,</t>
  </si>
  <si>
    <t>Analizar, verificar y reconocer inicialmente las transacciones, hechos económicos y operaciones en las cuentas contables para entes del Estado aplicables a la Universidad, inherentes a las operaciones de Tesorería General de acuerdo con las directrices, lineamientos y procedimientos contables establecidos por la Unidad de Contabilidad,</t>
  </si>
  <si>
    <t>Hechos económicos y financieros reportados</t>
  </si>
  <si>
    <t>(# de registros contables realizados / # de hechos económicos y financieros reportados) * 100</t>
  </si>
  <si>
    <t>* La Tesorería General tiene como objetivos principales el recaudo y registro de los recursos que ingresan a los fondos de la UD, así como el pago de los compromisos adquiridos, esta gestión se realiza en cumplimiento de los requisitos de Ley y la reglamentación interna de nuestra Universidad; a través de políticas de autocontrol y mejoramiento continuo, nos permite entregar en forma oportuna la información a la Unidad de presupuesto para el cargue de la ejecución presupuestal,</t>
  </si>
  <si>
    <t>* Inconvenientes para el cargue manual de los archivos al sistema por estructura de archivo plano,
* Los soportes no lleguen completos,
* Algunos de los recursos no llegan totalmente  identificados,
* El sistema presenta inconvenientes por la cantidad de registros que se cargan,</t>
  </si>
  <si>
    <t>* La Tesorería General tiene como objetivos principales el recaudo y registro de los recursos que ingresan a los fondos de la Universidad Francisco José de Caldas, así como el pago de los compromisos adquiridos, esta gestión se realiza en cumplimiento de los requisitos de Ley y la reglamentación interna de nuestra Universidad; a través de políticas de autocontrol y mejoramiento continuo, nos permite entregar en forma oportuna la información a la sección de presupuesto para el cargue de la ejecución presupuestal,</t>
  </si>
  <si>
    <t>Elaborar  certificaciones de recaudo y certificaciones para reintegro</t>
  </si>
  <si>
    <t>Elaborar solicitudes de certificaciones</t>
  </si>
  <si>
    <t>(# de certificaciones elaboradas / # de solicitudes de certificaciones radicadas) * 100</t>
  </si>
  <si>
    <t xml:space="preserve">* Durante el primer trimestre, la gestión realizada se configuro en dar resultados en la elaboración total de 270 certificaciones, de las cuales 257 corresponden a certificaciones de pago de matrículas solicitadas por los estudiantes correspondiente a paz y salvos de los años educativos cursados en la Universidad, con el fin de completar los requisitos para su proceso de graduación; 3 certificaciones pasivos exigibles y 10 certificaciones de reintegros, </t>
  </si>
  <si>
    <t>1)  El sistema presenta inconvenientes por la cantidad de registros que se cargan por tal motivo se tiene que verificar con varios aplicativos para revisar la fecha exacta del pago realizado tanto para estudiantes como para pasivos exigibles,
2) Dado el volumen de solicitudes, y los plazos establecidos por la Universidad Distrital F,J,C, para el proceso de graduación, se hizo necesario en la Tesorería General, distribuir la elaboración de estos certificados en el apoyo de cuatro profesionales para el logro y cumplimiento de entrega de los certificados en los plazos establecidos,</t>
  </si>
  <si>
    <t xml:space="preserve">* Durante el segundo semestre, la gestión realizada se configuro en dar resultados en la elaboración total de 101 certificaciones, de las cuales 84 corresponden a certificaciones de pago de matrículas solicitadas por los estudiantes correspondiente a paz y salvos de los años educativos cursados en la Universidad, con el fin de completar los requisitos para su proceso de graduación; 7 certificaciones pasivos exigibles y 10 certificaciones de reintegros, </t>
  </si>
  <si>
    <t>* El sistema presenta inconvenientes por la cantidad de registros que se cargan por tal motivo se tiene que verificar con varios aplicativos para revisar la fecha exacta del pago realizado tanto para estudiantes como para pasivos exigibles,</t>
  </si>
  <si>
    <t xml:space="preserve">* Durante el tercer semestre, la gestión realizada se configuro en dar resultados en la elaboración total de 252 certificaciones, de las cuales 240 corresponden a certificaciones de pago de matrículas solicitadas por los estudiantes correspondiente a paz y salvos de los años educativos cursados en la Universidad, con el fin de completar los requisitos para su proceso de graduación; 4 certificaciones pasivos exigibles y 8 certificaciones de reintegros, </t>
  </si>
  <si>
    <t>Reconocer y revelar todas las transacciones económicas y demás hechos financieros, jurídicos, sociales, ambientales, entre otros, a través de los Estados Financieros de la Universidad, de conformidad con lo establecido en el Régimen de Contabilidad Pública “Manual de procedimientos contables”, teniendo en cuenta los principios y normas técnicas en cuanto al tratamiento de la información dentro del ciclo contable,</t>
  </si>
  <si>
    <t>Registros contables realizados, para cumplimiento a entes de control</t>
  </si>
  <si>
    <t>(# de registros contables elaborados/225) * 100%</t>
  </si>
  <si>
    <t>* Durante el primer trimestre de 2024 se realizaron los registros contables correspondientes a este periodo:
* P8; Entrada de Almacén
* P5: Regalías
* L18: Ajuste Planillas Seguridad Social
* L33: Amortización Seguro
* L27: Beneficio Empleados
* N10-34: Ajustes</t>
  </si>
  <si>
    <t>* El sistema contable SIIGO presento en algunas intermitencias lo cual dificulta la realización del proceso contable de una manera eficaz</t>
  </si>
  <si>
    <t>* Durante el segundo trimestre de 2024 se realizaron los registros contables correspondientes a este periodo:
* P8; Entrada de Almacén
* P5: Regalías
* L18: Ajuste Planillas Seguridad Social
* L33: Amortización Seguro
* L27: Beneficio Empleados
* N10-38: AJUSTES</t>
  </si>
  <si>
    <t>El sistema contable SIIGO presento en algunas intermitencias lo cual dificulta la realización del proceso contable de una manera eficaz</t>
  </si>
  <si>
    <t>* Durante el tercer trimestre de 2024 se realizaron los registros contables correspondientes a este periodo:
- L18: Ajuste Planillas Seguridad Social: 54
- L27: Beneficio Empleados: 2
- L33: Amortización Seguro: 0
- N10-34: AJUSTES: 63
- P8; Entrada de Almacén: 74
- P5: Regalías: 7</t>
  </si>
  <si>
    <t>Procesar y registrar en los libros contables de la Universidad la información recibida por las áreas de forma oportuna y de acuerdo a la normativa vigente,</t>
  </si>
  <si>
    <t>% de registros realizados en los libros</t>
  </si>
  <si>
    <t>(# de registros realizados / # de registros totales) *100</t>
  </si>
  <si>
    <t>* Durante el primer trimestre de 2024 se realizaron los registros contables correspondientes a este periodo:
* P8= 4
* P12=3462
* P16=250
* L18=21
* L27=2</t>
  </si>
  <si>
    <t>* Durante el tercer trimestre de 2024 se realizaron los registros contables correspondientes a este periodo:
- L18=54
- L27=2
- P8= 74
- P12=8861
- P16=113</t>
  </si>
  <si>
    <t>* El sistema contable SIIGO presento en algunas intermitencias lo cual dificulta la realización del proceso contable de una manera eficaz,</t>
  </si>
  <si>
    <t>Registrar la provisión de los Procesos Judiciales de acuerdo al porcentaje de probabilidad de fallo en contra de la universidad, y se concilia con la información cargada por la oficina jurídica de la Universidad en el SIPROJ,</t>
  </si>
  <si>
    <t>Procesos judiciales % registros de la provisión de cumplidos</t>
  </si>
  <si>
    <t>(# criterios cumplidos / # criterios establecidos) * 100</t>
  </si>
  <si>
    <t>* No se ha podido contabilizar el primer trimestre debido a un error en la plataforma del SIPROJ WEB</t>
  </si>
  <si>
    <t>* Fallas en  el aplicativo</t>
  </si>
  <si>
    <t>* En este Trimestre se realizó la conciliación con la Oficina Asesora Jurídica donde se evidencia el reconocimientos del 100% de los procesos reportados como probables en el aplicativo SIPROJ,</t>
  </si>
  <si>
    <t>* Durante el tercer trimestre de 2024 se realizaron los registros contables correspondientes a este periodo:
- L24: 4</t>
  </si>
  <si>
    <t>* Fallas en  el aplicativo SIPROJ</t>
  </si>
  <si>
    <t>Tramitar el 100 % de las solicitudes de pago radicadas en la Oficina Financiera,</t>
  </si>
  <si>
    <t>Número de órdenes de pago tramitadas</t>
  </si>
  <si>
    <t>∑ órdenes de pago tramitadas</t>
  </si>
  <si>
    <t>* Se realizaron las respectivas ordenes de pago clasificadas de acuerdo a su categoría diariamente para ir consolidando mensualmente la información y generar el presente reporte</t>
  </si>
  <si>
    <t>* Se devuelven algunas solicitudes debido a que no cumplían con los requisitos para el respectivo trámite</t>
  </si>
  <si>
    <t>* Para el presente trimestre, se realizaron las respectivas ordenes de pago clasificadas de acuerdo a su categoría diariamente para ir consolidando mensualmente la información y generar el presente reporte,</t>
  </si>
  <si>
    <t>Se devuelven algunas solicitudes debido a que no cumplían con los requisitos para el respectivo trámite,</t>
  </si>
  <si>
    <t>* Para el tercer trimestre, se realizaron las respectivas ordenes de pago clasificadas de acuerdo a su categoría diariamente para ir consolidando mensualmente la información y generar el presente reporte,</t>
  </si>
  <si>
    <t>* Se devuelven algunas solicitudes debido a que no cumplían con los requisitos para el respectivo trámite, algunos inconvenientes con la plataforma TIKE</t>
  </si>
  <si>
    <t>Publicar el informe de gestión trimestral Oficina Financiera,</t>
  </si>
  <si>
    <t>Número de Informes de gestión trimestral Oficina Financiera publicados</t>
  </si>
  <si>
    <t>∑ Informes de gestión trimestral publicados</t>
  </si>
  <si>
    <t>* Se solicito a las secciones la información necesaria para consolidar y cargar el informe de gestión correspondiente al primer trimestre de 2024: se envió correo a electrónico a cada una de las unidades presupuesto, contabilidad y a Tesorería General para la respectiva consolidación, a vuelta de correo enviaron la información solicitada</t>
  </si>
  <si>
    <t>* Sin dificultades,</t>
  </si>
  <si>
    <t>* Se solicito a las Unidades de Contabilidad y presupuesto y a la Tesorería General la información necesaria para consolidar y cargar el informe de gestión correspondiente al segundo trimestre de 2024,</t>
  </si>
  <si>
    <t>* Sin dificultad</t>
  </si>
  <si>
    <t>* Se publico el informe de Gestión correspondiente al II trimestre de 2024,
* Se solicito a las unidades y a la Tesorería General la información necesaria para consolidar y cargar el informe de gestión correspondiente al tercer trimestre de 2024: se envió correo a electrónico a cada una de las unidades presupuesto, contabilidad y a Tesorería General para la respectiva consolidación,</t>
  </si>
  <si>
    <t>Asistir a reuniones, comités, mesas de trabajo, entre otras, cuyo objetivo sea dirigir, coordinar, supervisar, evaluar, planear y hacer seguimiento a las actividades presupuestales, contables y tesorales para el manejo adecuado y oportuno de los recursos financieros de la Universidad,</t>
  </si>
  <si>
    <t>Registro de reuniones, comités, mesas de trabajo entre otras asistidas por la Oficina Financiera</t>
  </si>
  <si>
    <t>(# sesiones asistidas/ # sesiones convocadas)*100</t>
  </si>
  <si>
    <t xml:space="preserve">Se asitieron a las respectivas reuniones a las cuales hace parte la Oficina Financiera como son :
*Comisión tercera del CSU,
*Mesas de trabajo de la Oficna Financiera en lo relacionado al levantamiento de procesos y procedimientos,
* Comité de Planeación y Gestión Presupuestal y Financiera
</t>
  </si>
  <si>
    <t>* Se asistieron a las respectivas reuniones a las cuales hace parte la Oficina Financiera como son :
* Comisión tercera del CSU,
* Mesas de trabajo de la Oficina Financiera en lo relacionado al levantamiento de procesos y procedimientos,
* Comité de Planeación y Gestión Presupuestal y Financiera,
* Reunión de seguimiento de beneficio institucional,</t>
  </si>
  <si>
    <t>* Sin dificultades</t>
  </si>
  <si>
    <t>Se asistió a las respectivas reuniones a las cuales hace parte la Oficina Financiera como son :
* Comisión tercera del CSU,
* Mesas de trabajo de la Oficina Financiera en lo relacionado al levantamiento de procesos y procedimientos,
* Comité de Planeación y Gestión Presupuestal y Financiera,
* Sesiones 'plenas del CSU como invitada,
* XIII Encuentro de Gestión Universitaria,
* Seguimiento beneficio institucional,</t>
  </si>
  <si>
    <t>Sin dificultad, no se pueden colocar todas las actas de las reuniones en las cuales ha participado la ingeniera Diana, debido a que por ejemplo algunas de la Comisión Tercera Permanente del CSU y de las sesiones plenarias a las cuales ha sido invitada, aún no están publicadas en el SISGRAL</t>
  </si>
  <si>
    <t>Realizar  seguimiento al beneficio institucional de la Oficina de Extensión, dando cumplimiento a lo estipulado en el Acuerdo 04 de 2013 artículo 9,</t>
  </si>
  <si>
    <t>Número de reuniones de seguimiento trimestral al beneficio institucional del Oficina de Extensión realizadas</t>
  </si>
  <si>
    <t>∑ de reuniones realizadas</t>
  </si>
  <si>
    <t>* Las reuniones se llevan a cabo con el objetivo de cumplir con lo acordado en el Acuerdo 4 de 2013 Articulo 9 “Del Seguimiento Financiero de manera trimestral
* Se programo la realización de la primera reunión para el día 4 de abril de 2024,con los siguientes invitados: Profesional de la Oficina de Control Interno Profesional de la Oficina Financiera y la Jefe de la Oficina Financiera y por supuesto el delegado del IDEXUD</t>
  </si>
  <si>
    <t>Sin dificultades,</t>
  </si>
  <si>
    <t>* Las reuniones se llevan a cabo con el objetivo de cumplir con lo acordado en el Acuerdo 4 de 2013 Articulo 9 “Del Seguimiento Financiero de manera trimestral
* Se realizó la primera reunión para el día 4 de abril de 2024,con los siguientes invitados: Profesional de la Oficina de Control Interno Profesional de la Oficina Financiera y la Jefe de la Oficina Financiera y el delegado de la Oficina de Extensión, 
* La segunda reunión que corresponde al seguimiento del II trimestre esta programada para el 12 de julio de 2024,</t>
  </si>
  <si>
    <t>* Las reuniones se llevan a cabo con el objetivo de cumplir con lo acordado en el Acuerdo 4 de 2013 Articulo 9 “Del Seguimiento Financiero de manera trimestral
* Se realizó la segunda reunión para el día 12 de julio de 2024,con los siguientes invitados: Profesional de la Oficina de Control Interno Profesional de la Oficina Financiera y la Jefe de la Oficina Financiera y el delegado de la Oficina de Extensión,
* La tercera reunión esta programada para el 09 de octubre de 2024,</t>
  </si>
  <si>
    <t>Gestionar solicitudes de préstamos ordinarios de los administrativos y pensionados,</t>
  </si>
  <si>
    <t>Solicitudes de préstamos ordinarios de los administrativos y pensionados tramitadas,</t>
  </si>
  <si>
    <t xml:space="preserve">(# de solicitudes de préstamos ordinarios tramitadas / # de préstamos ordinarios recibidas) * 100% </t>
  </si>
  <si>
    <t>* Para el presente trimestre no se han realizado solicitudes para el  otorgamiento de prestamos ordinarios a funcionarios administrativos de la Universidad Distrital Francisco José de Caldas</t>
  </si>
  <si>
    <t>* Para el presente trimestre evaluaron dos (2)  solicitudes para el  otorgamiento de prestamos ordinarios a funcionarios administrativos de la Universidad Distrital Francisco José de Caldas</t>
  </si>
  <si>
    <t>* Para el tercer trimestre no se realizaron solicitudes para el  otorgamiento de prestamos ordinarios a funcionarios administrativos de la Universidad Distrital Francisco José de Caldas</t>
  </si>
  <si>
    <t>Solicitudes de autorizaciones de libranzas tramitadas,</t>
  </si>
  <si>
    <t xml:space="preserve">(# de solicitudes de autorizaciones de libranzas tramitadas / # de autorizaciones de libranzas recibidas) * 100% </t>
  </si>
  <si>
    <t>Revisar las ejecuciones presupuestales, estados financieros y boletines de cierre de mes generados de cada uno de las unidades que hacen parte de la Oficina Financiera,</t>
  </si>
  <si>
    <t>Estados financieros revisados aleatoriamente en la vigencia, mínimo 1 por trimestre</t>
  </si>
  <si>
    <t xml:space="preserve">∑ Estados financieros revisados </t>
  </si>
  <si>
    <t>* Revisión y aprobación Estados financieros correspondientes al 31 de diciembre de 2023,
* Revisión y aprobación ejecuciones presupuestales correspondientes al periodo
* Revisión de Boletines Diarios realizados por la Tesorería General,</t>
  </si>
  <si>
    <t xml:space="preserve">Sin dificultad, </t>
  </si>
  <si>
    <t>* Revisión y aprobación Estados financieros correspondientes de acuerdo a los plazos estipulados por la ley,
* Revisión y aprobación ejecuciones presupuestales correspondientes al periodo
* Revisión de Boletines Diarios emitidos por la Sección de Tesorería General se encuentran debidamente radicados en la Sección de Contabilidad y cargados en la unidad productora de la Oficina Financiera</t>
  </si>
  <si>
    <t>Sin dificultad,</t>
  </si>
  <si>
    <t>* Revisión y aprobación Estados financieros correspondientes de acuerdo a los plazos estipulados por la ley,
* Revisión y aprobación ejecuciones presupuestales correspondientes al periodo
* Emisión de Boletines Diarios por la Sección de Tesorería General se encuentran debidamente radicados en la Sección de Contabilidad y cargados en la unidad productora de la Oficina Financiera</t>
  </si>
  <si>
    <t>Boletines  de Tesorería revisados durante la vigencia, mínimo 1 al mes</t>
  </si>
  <si>
    <t xml:space="preserve">∑ Boletines revisados </t>
  </si>
  <si>
    <t>Desarrollar las acciones que dentro de las competencias de la Oficina Financiera se requieran para la aplicación del Estatuto Presupuestal y Financiero</t>
  </si>
  <si>
    <t>% avance en la Implementación del Estatuto Financiero</t>
  </si>
  <si>
    <t>∑ %  avances de la tarea  * ponderación total</t>
  </si>
  <si>
    <t>* Se convoco a través de la Secretaría General a los jefes de las dependencias, a la Jornada de Trabajo Fondos Presupuestales, la cual es una jornada de trabajo para la elaboración de los documentos que permitan la reglamentación de los fondos presupuestales y especiales de la Universidad Distrital Francisco José de Caldas, de acuerdo a lo establecido en el Estatuto Presupuestal y Financiero</t>
  </si>
  <si>
    <t>* Seguimiento a la ejecución y gestión del presupuesto que se ha afectado de acuerdo a lo establecido en el Estatuto Presupuestal y Financiero se publico y remitió copia al CSU,  
* Se trabajo en la reglamentación y la operación del Banco de Proyectos, 
* Se presentaron ante el CSU las resoluciones para 3 modificaciones y una adición al presupuesto, 
* Se definieron lineamientos en lo referente al PAC Plan Mensual de Caja,</t>
  </si>
  <si>
    <t>* Se convoco  a los jefes de las dependencias, a la Jornada de Trabajo Fondos Presupuestales, la cual es una jornada de trabajo para la elaboración de los documentos que permitan la reglamentación de los fondos presupuestales y especiales de la Universidad Distrital Francisco José de Caldas, de acuerdo a lo establecido en el Estatuto Presupuestal y Financiero</t>
  </si>
  <si>
    <t>Coordinar en conjunto con la Oficina Asesora  de Planeación y la Vicerrectoría Administrativa y la Oficina Financiera las acciones institucionales requeridas en el proceso de programación presupuestal correspondiente a la vigencia 2025,</t>
  </si>
  <si>
    <t>Acciones institucionales realizadas frente a la elaboración del proyecto de Rentas, Ingresos, Gastos e Inversiones 2025</t>
  </si>
  <si>
    <t>∑  Acciones institucionales realizadas</t>
  </si>
  <si>
    <t>* La proyección del presupuesto de rentas e ingresos, gastos e inversiones para la vigencia 2025, se inicia a partir del 2 semestre del año en curso, cuando la OAP solicite a las dependencias la proyección del plan de acción de dicha vigencia</t>
  </si>
  <si>
    <t>* La proyección del presupuesto de rentas e ingresos se inicia a partir del 2 semestre del año en curso,</t>
  </si>
  <si>
    <t>* Sin dificultad,</t>
  </si>
  <si>
    <t>* Se emitió la circular 008 Presupuesto 2025,
* Reunión en la sede Aduanilla de Paiba orientada por la Vicerrectoría Administrativa y Financiera, la Vicerrectoría Académica, la Oficina Financiera y la Oficina Asesora de PLaneación, para orientar la metodología de la formulación del Plan de acción de la vigencia 2024,
* Se presentaron las fechas para la realización del Plan de Acción 2025, por cada una de las dependencias de la Universidad,
* Ajuste presupuestal por parte de la Oficina Asesora de Planeación con relación a lo presentado en los respectivos planes de acción e las dependencias,</t>
  </si>
  <si>
    <t xml:space="preserve">Realizar los correspondientes monitoreos cuatrimestrales a los controles registrados en el Mapa Integral de Riesgos  (MIR) de la Universidad,  </t>
  </si>
  <si>
    <t>Realizar los respectivos monitoreos Mapa Integral de Riesgos (MIR)</t>
  </si>
  <si>
    <t>(# de monitoreos realizados / 3) *100</t>
  </si>
  <si>
    <t>* El Monitoreo de maneja de manera cuatrimestral, por lo tanto a la fecha no se ha realizado,
* Se participó en una reunión con la OAP, en la cual se dieron los lineamientos para realizar el respectivo seguimiento</t>
  </si>
  <si>
    <t>* Se realizó el monitoreo al primer cuatrimestre del Mapa Integral de Riesgos MIR de la Oficina Financiera (Oficina Financiera, Tesorería General, Unidad de Contabilidad y Unidad de Presupuesto)</t>
  </si>
  <si>
    <t>* Se realizó el monitoreo al segundo cuatrimestre del Mapa Integral de Riesgos MIR de la Oficina Financiera (Oficina Financiera, Tesorería General, Unidad de Contabilidad y Unidad de Presupuesto)</t>
  </si>
  <si>
    <t>* Atender los requerimientos de los diferentes entes de control, PQRS y demás usuarios internos y externos que involucren información de la Oficina Financiera, Gestionar planes de mejoramiento correspondientes a la Oficina Financiera   generados en el marco de las auditorias</t>
  </si>
  <si>
    <t>Registro de atención a Entes de control y PQRS</t>
  </si>
  <si>
    <t>(# de requerimientos atendidos (PQRS, observaciones etc) / # requerimientos recibidos (PQRS, observaciones etc)) * 100</t>
  </si>
  <si>
    <t>* La gestión de peticiones radicadas para las actuaciones por parte de la tesorería general tanto del Sistema Distrital para la gestión de Peticiones Ciudadanas Bogotá te escucha y las peticiones internas, se han resuelto en el ejercicio de la institucionalidad y en los términos establecidos por la ley, A continuación, se relaciona la gestión del trimestre I -2024; PQRS por Bogotá te escucha 17 peticiones y PQRS internas 68, para un total 85 PQRS atendidas,
* En el ejercicio continuo de atender los requerimientos que se radicaron para esta dependencia, se presenta la gestión adelantada por la Tesorería General durante los meses de enero, febrero y marzo de la presente vigencia, que desarrollo lo pertinente a la atención en mejora continua de la gestión,
* La tesorería General presenta dos Hallazgos en la auditoria de regularidad COD,21 PAD 2023 de la Contraloría, para los cuales se presentó el plan de mejoramiento donde se indicaron las acciones a realizar, 
* Cumplimiento por parte de la Unidad de Presupuesto de la preparación, validación y  cargue y/o envío de la información presupuestal solicitada por los entes de control dentro de los plazos  y periodicidad establecidos: 
• SNIES- MEN - Mensual
• SIVICOF - CONTRALORÍA - Mensual
• CHIP CUIPO - CONTRALORIA - Trimestral
- CHIP REGALIAS - CONTRALORIA - Trimestral
• SIRECI TRANSFERENCIAS - CONTRALORIA - Anual
• SIRECI REGALIAS - CONTRALORIA - Mensual
• SFTP CONTRALORIA - Mensual</t>
  </si>
  <si>
    <t>* Algunas PQRS asignadas en el sistema Distrital Bogotá te Escucha, son trasladadas por otras dependencias a la Tesorería General en estado vencido, lo que genera que menor tiempo se deba atender la petición,
* Para la presentación de informes se debe consolidar la información manualmente por lo que genera demora en el envío de la información solicitada,
* Sobre los supuestos fácticos señalados por parte de la Contraloría, la tesorería envió y presento ante este Despacho contestación al proceso de Responsabilidad Fiscal en restablecimiento del derecho de defensa y fundamento los hechos investigados, Nos encontramos a la espera de recibir lineamientos para el cierre de este proceso
* Incongruencia en la información comparativa de los Reportes de los sistemas Sicapital y Tike  dificulta la elaboración de estadísticas e indicadores presupuestales,  a falta  de un Sistema de información  que integre toda la información presupuestal y financiera requerida internamente y para los entes de control</t>
  </si>
  <si>
    <t xml:space="preserve">* Se contestaron los diferentes requerimientos solicitados por entes de Control como la Contraloría, la personería , la veeduría y Control Interno  por parte de las diferentes Unidades, la Tesorería General y la Oficina Financiera, 310 solicitudes que incluyen solicitudes de informes, reportes, derechos de petición y estados de cuenta en el segundo trimestre 2024 
* Cumplimiento por parte de la Unidad de Presupuesto de la preparación, validación y  cargue y/o envío de la información presupuestal solicitada por los entes de control dentro de los plazos  y periodicidad establecidos: 
• SNIES- MEN - Mensual
• SIVICOF - CONTRALORÍA - Mensual
• CHIP CUIPO - CONTRALORIA - Trimestral
• CHIP REGALIAS - CONTRALORIA - Trimestral
• SIRECI TRANSFERENCIAS - CONTRALORIA - Anual
• SIRECI REGALIAS - CONTRALORIA - Mensual
• SFTP CONTRALORIA - Mensual 
* La gestión de peticiones radicadas para las actuaciones por parte de las diferentes Unidades, la Tesorería General y la Oficina Financiera tanto del Sistema Distrital para la Gestión de Peticiones Ciudadanas Bogotá te Escucha y las peticiones internas, se han resuelto en el ejercicio de la institucionalidad y en los términos establecidos por la ley, 
* Respuesta a los entes de control y solicitudes y PQRs atendidas y Planes de Mejoramiento, </t>
  </si>
  <si>
    <t>* Tiempo para dar respuesta y en algunos casos se cruzan las solicitudes de información por diferentes dependencias y entidades al tiempo, adicional a los vencimientos propios de la Oficina Financiera y cada una de sus unidades,
* Incongruencia en la información comparativa de los Reportes de los sistemas Sicapital y Tike  dificulta la elaboración de estadísticas e indicadores presupuestales,  a falta  de un Sistema de información  que integre toda la información presupuestal y financiera requerida internamente y para los entes de control, aclarando que el nuevo sistema ERP SOFIA implementado desde junio 2024, aún no emite reportes o informes,  
* El sistema presenta inconvenientes por la cantidad de registros que se cargan por tal motivo se tiene que verificar con varios aplicativos para revisar la fecha exacta del pago realizado tanto para estudiantes como para pasivos exigibles, 
* En algunas ocasiones la información solicitada no corresponde a la dependencia que remiten los oficios,
* La información que solicitan en varias oportunidades están involucradas más de una dependencia por lo que dificulta concluir una respuesta en el menor tiempo posible,
* Los sistemas de información no son amigables para hacer un seguimiento de la información</t>
  </si>
  <si>
    <t>* Se contestaron los diferentes requerimientos solicitados por entes de Control como la Contraloría, la Personería , la Veeduría y Control Interno
por parte de la Unidad de Presupuesto, la Unidad de Contabilidad, la Tesorería General y la Oficina Financiera, que incluyen solicitudes de informes, reportes, derechos de petición y estados de cuenta en el tercer trimestre 2024, entre otro,
* Preparación, validación y  cargue y/o envío de la información presupuestal solicitada por los entes de control dentro de los plazos  y periodicidad establecidos:
- SNIES- MEN - Mensual
- SIVICOF - CONTRALORÍA - Mensual
- CHIP CUIPO - CONTRALORIA - Trimestral
- CHIP REGALIAS - CONTRALORIA - Trimestral
- SIRECI TRANSFERENCIAS - CONTRALORIA - Anual
- SIRECI REGALIAS - CONTRALORIA - Mensual
- SFTP CONTRALORIA - Mensual
* Se dio respuesta a los requerimientos de la Contraloría relacionados con el Pasivo Pensional y Cuotas Partes Pensionales, relacionados con unos hallazgos,</t>
  </si>
  <si>
    <t>* Algunas PQRS asignadas en el Sistema Distrital Bogotá te Escucha, son trasladadas por otras dependencias a la Tesorería General en estado vencido, lo que genera que en menor tiempo se deba atender la petición,
* Una de las dificultades que se encuentra en el momento de dar respuesta a los diferentes entes es el poco tiempo otorgado para contestar,
* En algunas ocasiones la información solicitada no corresponde a la dependencia que remiten los oficios,
* La información que solicitan en varias oportunidades están involucradas más de una dependencia por lo que dificulta concluir una respuesta en el menor tiempo posible,
* Los sistemas de información no son amigables para hacer un seguimiento de la información</t>
  </si>
  <si>
    <t xml:space="preserve">% Informes Realizados </t>
  </si>
  <si>
    <t>(# de informes atendidos / # requerimientos recibidos) * 100</t>
  </si>
  <si>
    <t>porcentaje de requerimientos atendidos a los hallazgos realizados</t>
  </si>
  <si>
    <t>(# de requerimientos atendidos (hallazgos) / # requerimientos recibidos (hallazgos) * 100</t>
  </si>
  <si>
    <t>Ejecutar las acciones de mejora necesarias para cerrar las brechas identificadas y lograr incrementar el nivel de implementación de las políticas del Modelo Integrado de Gestión – MIPG:
Política: 7-1) Control Interno
Política: 5-1) Gestión Documental 
Política: 2-2) Gestión Presupuestal y Eficiencia del Gasto Publico
Política: 5-2) Transparencia, acceso a la información pública y lucha contra la corrupción,
Política: 3-5) Gobierno Digital 
Política: 3-2) servicio al ciudadano</t>
  </si>
  <si>
    <t>Cumplimiento de las acciones de mejora,</t>
  </si>
  <si>
    <t>(Acciones realizadas en el trimestre para el cierre de brechas identificadas / Acciones de mejoras sobre las políticas identificadas)*100,</t>
  </si>
  <si>
    <t>* En el primer trimestre de 2024  la UP participó en las mesas de trabajo, presentando el avance en cada uno de las acciones para solucionar los hallazgos internos y externos (Contraloría) de cara a la  evaluación de los Planes de Mejoramiento establecidos, 
* Se anexa el soporte de cierre de brechas de MIPG por parte de la UC,</t>
  </si>
  <si>
    <t>* La dificultad se presenta con algunos hallazgos que el ente de control insiste en mantener y no acepta las razones que repetidamente se esbozan y que algunas siguen en consideración y solución por parte de S,H,D,, ejemplo los inconvenientes y errores en el cargue mensual en BogData,  con atrasos que se prolongan más de un mes y por lo mismo reflejan diferencias en el porcentaje  entre la ejecución presupuestal de la Universidad en Si Capital vs la ejecución presupuestal SHD,</t>
  </si>
  <si>
    <t>* La Tesorería General presento Plan de Mejoramiento referente a la auditoria Financiera y de Gestión código No, 22 PAD 2024, según oficio OCI-344-2024IE6786, Hallazgo 3,2,1,1,
* En auditoria de regularidad COD,21 PAD 2023 de la Contraloría, la Tesorería presentó el plan de mejoramiento donde se indicaron las acciones a realizar respecto de dos hallazgos 3,1,3,4 y 3,3,1,1, 
* En el segundo trimestre de 2024  la Unidad de Presupuesto participó en las mesas de trabajo, y dio respuesta a la Oficina Asesora de control Interno, del avance de cada una de las acciones para solucionar los hallazgos internos y externos (Contraloría) de cara a la  evaluación de los Planes de Mejoramiento establecidos,</t>
  </si>
  <si>
    <t>* La dificultad se presenta con algunos hallazgos que el ente de control insiste en mantener y no acepta las razones que repetidamente se esbozan y que algunas siguen en consideración y solución por parte de Secretaría de Hacienda Distrital, la Tesorería Distrital y la misma Contraloría con el fin de solucionar  diferencias en el porcentaje  entre la ejecución presupuestal de la Universidad en Si Capital vs la ejecución presupuestal SHD, 
* Sobre los supuestos fácticos señalados por parte de la Contraloría, la tesorería envió y presento ante este Despacho contestación al proceso de Responsabilidad Fiscal en restablecimiento del derecho de defensa y fundamento los hechos investigados, La Tesorería general presento el día 29 de mayo de 2024, las pruebas solicitadas en el marco del proceso de referencia para esclarecer los hechos objeto de investigación y en el derecho de defensa se fundamentó con la documentación que dio cumplimiento al tributo de acuerdo a la presentación y pagos de las estampillas U, DISTRITAL, PRO-CULTURA, PROADULTO MAYOR y RETEICA, por valor de $30,590,257, Adicionalmente, se solicito archivar el proceso en razón de que la Universidad cumple con los principios constitucionales descritos en el articulo 209 de la Constitución Política de eficacia y economía, y las demás normas que rigen la actuación administrativa de la Universidad Distrital,</t>
  </si>
  <si>
    <t>* Auditoría 30 PAD 2024: La Tesorería General participó virtualmente de la reunión de la Oficina de Control Interno, el día 06 de septiembre de 2024, con el objetivo de revisar las acciones planteadas por las diferentes dependencias involucradas en los hallazgos de la auditoría 30 PAD 2024,
* Auditoria COD 22 PAD 2024: La Tesorería General, ha realizado las acciones de mejora en cumplimiento con el Plan de Mejoramiento de auditoria COD22 PAD2024, Hallazgo 3,2,1,1: “Hallazgo administrativo con presunta incidencia disciplinaria por inconsistencia en los saldos de las cuentas corrientes y de ahorro de la UDFJC, frente a las partidas pendientes por conciliar y depurar por valor total de $193,023,926, que se originaron en las vigencias 2016 y 2023”, (Pág, No, 13 Informe Final),
• En cuanto a la acción 1 del Plan de Mejoramiento: Realizar dos (02) capacitaciones de actualización en el año al personal administrativo que lo requiere, con el fin de fortalecer sus conocimientos para la implementación del procedimiento GRF-PR-024,
La tesorería general, realizó la primera jornada de capacitación del procedimiento GRF-PR-024 ACREEDORES EFECTIVOS NO COBRADOS, el día 31 de julio de 2024, en las instalaciones de la Universidad Distrital F,J,C, en la sede Calle 40, séptimo piso, donde hubo asistencia de 17 personas administrativas donde se fortalecieron los conocimientos en la implementación de este procedimiento de acuerdo con la dinámica y actividades de la Tesorería General, Se tiene como evidencia el acta de capacitación No, 001 y la planilla de asistencia,
• En cuanto a la acción 2 del Plan de Mejoramiento: Realizar cuatro (04) seguimientos en el año con relación a la implementación del procedimiento GRF-PR-024 de acuerdo a la frecuencia que este especifica,
La tesorería general, ha realizado con una frecuencia semanal los seguimientos pertinentes para el control de los ACREEDORES EFECTIVOS NO COBRADOS, gestión que ha logrado la articulación de los actores tanto de facultades como de beneficiarios, Se deja como evidencia de los seguimientos los efectuados en los meses de mayo, agosto, octubre de 2024,
* Auditoria COD,21 PAD 2023: Para esta auditoría a la tesorería se le configuraron dos hallazgos:
1, Hallazgo: “3,1,3,4: Hallazgo administrativo con presunta incidencia disciplinaria y fiscal, por la inobservancia de los pagos de ley por concepto de estampillas, en el convenio 998-01-2021 suscrito entre la UDFJC y Consortia S,A,S en cuantía de $30,590,571”, (Informe_Final_Auditoria_de_Regularidad_COD_21_PAD_2023_-_UDFJC; pag,86),
De acuerdo con la evaluación de acciones de los planes de mejoramiento de auditorías externas descrita en el Informe Final de auditoria COD24-2024, otorga a la tesorería como evaluación de las acciones de la auditoria COD 21 PAD2023, acción 2489 y 2491 hallazgo 3,1,3,4 como resultado CUMPLIDA-EFECTIVA,
2, Hallazgo: 3,3,1,1- “Hallazgo administrativo con presunta incidencia disciplinaria subcuenta 1110 efectivo y equivalentes de efectivo por la existencia de partidas conciliatorias con antigüedad superior a treinta días por valor de $112,327,757,86 situación que contraviene la política establecida por la entidad para su identificación, depuración y registro,”
En este hallazgo, se aclaró la responsabilidad conjunta entre la Oficina de Talento Humano- cuotas partes y la Tesorería General y se establecieron las siguientes acciones en el plan de mejoramiento:
1, Realizar mesas de trabajo bimestralmente entre la tesorería general y la Oficina de Talento humano, para adelantar la gestión que conlleva a realizar la conciliación de partidas de cuotas partes,
2, Registrar en el sistema correspondiente los valores identificados en actos administrativos u oficios, emitidos por las entidades reportantes para su correspondiente conciliación,
La tesorería general realizo la tercera mesa de trabajo el día 09 de agosto de 2024, se establecieron los compromisos para la gestión e identificación de los ingresos,
Se cargo en el aplicativo SISIFO las actas de reunión y los comprobantes de ajustes contables donde evidencia la reclasificación de las partidas por el valor del hallazgo con el fin de evidenciar al auditor que la gestión de identificación si se realizó en cumplimiento a lo establecido en plan de mejoramiento con lo anterior se logre el cierre del hallazgo mencionado,</t>
  </si>
  <si>
    <t>*Sobre los supuestos fácticos señalados por parte de la Contraloría, la tesorería envió y presento ante el Despacho contestación al proceso de Responsabilidad Fiscal en restablecimiento del derecho de defensa y fundamento los hechos investigados, Nos encontramos a la espera de recibir respuesta del despacho de la Contraloría respecto del Oficio de solicitud de archivo del proceso de Responsabilidad Fiscal No,170100-0109-23, enviado el 29 de mayo de 2024, en razón a que fueron enviadas las pruebas solicitadas para esclarecer los hechos objeto de investigación y en derecho se fundamentó con la documentación que evidencio el cumplimiento al tributo de acuerdo con la presentación y pagos de las estampillas U, DISTRITAL, PRO-CULTURA, PROADULTO MAYOR Y RETEICA, por valor de $30,590,257, con lo anterior se demostró que la Universidad Distrital cumple con los principios constitucionales descritos en el artículo 209 de la Constitución Política de eficacia y economía, y las demás normas que rigen la actuación administrativa de esta Universidad,</t>
  </si>
  <si>
    <t>OFICINA DE INFRAESTRUCTURA</t>
  </si>
  <si>
    <t>Para la vigencia 2024, la Oficina de Infraestructura, estructuró su Plan de Acción a través de 8 actividades generales y 18 metas e indicadores. En el presente informe se consolidan los avances cuantitativos reportados por la Unidad durante el 3 trimestre. De acuerdo con los resultados, el nivel de avance del Plan de Acción de la dependencia es del 48%. En ese sentido, desde la Oficina Asesora de Planeación se establece la siguiente recomendación:
Las actividades 1, 2, 3, 6 y 7 no presentan avances significativos. Se recomienda realizar acciones de manera que se garantice el cumplimiento de las metas establecidas para la vigencia.</t>
  </si>
  <si>
    <t>Cumplimiento General Plan de Acción 2024 - OFICINA DE INFRAESTRUCTURA</t>
  </si>
  <si>
    <t>Lineamiento de acción 6.4</t>
  </si>
  <si>
    <t>Identificar  las necesidades y gestionar la ejecución  de mejoramiento y mantenimiento de la infraestructura física en las diferentes sedes de la Universidad.</t>
  </si>
  <si>
    <t>Realizar la programación, ejecución y seguimiento a los proyectos de infraestructura física de la Universidad Distrital, financiados con recursos de inversión.</t>
  </si>
  <si>
    <t>Obras físicas terminadas de vigencias anteriores</t>
  </si>
  <si>
    <t>∑Obras físicas terminadas</t>
  </si>
  <si>
    <t xml:space="preserve">En el primer trimestre se realizó la elaboración del plan de adquisiciones (PAA) por funcionamiento e inversión. 
Se elaboraron las necesidades correspondientes a los CPS, procesos de contratación de: Combustible, taller, impuestos prediales, corredor de seguros.  
Se estructuró el proceso de vigilancia, combustible por acuerdo marco de precios, corredor de seguros, CPS, taller y se envían al área de la vice rectoría administrativa y financiera para el respectivo trámite. 
Con respecto a los demás proyectos programados en el Plan anual de adquisiciones se realizaron los levantamientos correspondientes, para cumplir con los tiempos programados para cada actividad. Se espera que en próximo reporte se genere el avance del la programación del PAA. 
</t>
  </si>
  <si>
    <t xml:space="preserve">Se han presentado dificultades en las respuestas de los proveedores para realizar el estudio de mercado </t>
  </si>
  <si>
    <t>En el segundo trimestre por parte de la Oficina Asesora de Planeación y en trabajo con la Oficina de Infraestructura se realizó el proceso de armonización del presupuesto asignado por inversión en el 2024 con el nuevo plan de desarrollo de Bogotá Camina Segura, en la elaboración del plan de adquisiciones del nuevo proyecto de inversión 8153 “Ampliación y Mejoramiento de la infraestructura física de las Sedes de la Universidad Distrital Francisco José de Caldas. Bogotá D.C”. Código BPIN: 2024110010257. Y se cierra el presupuesto del proyecto 7896 de los periodos comprendidos del 2020 al 2024.
Respecto a la Elaboración de las necesidades por el aplicativo SI-CAPITAL y SOFIA al estar en armonización, las dependencias de Financiera – presupuesto y Oficina Asesora Tecnologías e información realizan las mesas de trabajo para la socialización de los rubros por funcionamiento, con respecto a inversión se están migrando la información correspondiente. De lo anterior, en este trimestre no se elaborar las necesidades por inversión por los dos aplicativos.
Se realiza la solicitud de actualización de cotización para los procesos de Obra de sede tecnológica, Adquisición de Ascensores nuevos. Con respecto a los proyectos que fueron adjudicados en el 2023 y su ejecución es en el 2024 se relaciona a continuación el respectivo reporte: 
-	Contrato de obra 2037 de 2023, Avance Físico del 85% y Financiero del 80% 
-	Contrato de Mantenimiento 1961 de 2023: Avance Físico del 56% y Financiero del 48%
-	Contrato de Interventoría 2013 de 2023: Avance Físico del 56% y Financiero del 35%
-	Contrato de obra 2036 de 2023: Avance Físico del 40% y Financiero del 0%
-	Contrato de obra 2021 de 2023: Avance Físico del 100% y Financiero del 100% en proceso de liquidación del contrato.
-	Contrato de Mobiliario 2025 de 2023: Avance Físico del 54,4% y Financiero del 54.4%
-	Contrato de Tableros 1964 de 2023: Avance Físico del 100% y Financiero del 0%; en proceso de liquidación del contrato.
-	Contrato de Diseños Cerramiento Bosa: 1848 de 2023: Avance Físico del 40% y Financiero del 20%
-	Contrato 1397 de 2022 Diseño de Muro de Contención: Avance Físico del 100% y Financiero del 100% en proceso de liquidación del contrato.
-	Contrato interadministrativo de levantamiento BIM: Avance Físico del 60% y Financiero del 20%
Se continua con el proceso de elaboración de especificaciones técnicas para los nuevos proyectos de inversión programados en el plan de adquisiciones.</t>
  </si>
  <si>
    <t>Se han presentado dificultades en la elaboración de los estudios de mercado, ya que los proveedores no contestan en el tiempo señalado, adicional a esto tampoco se interesan por presentar la solicitud de cotización por cantidad de ítems. Con respecto a las obras en ejecución no se han presentado dificultades significativas que afecten el contrato.</t>
  </si>
  <si>
    <t>En este trimestre se reporta el siguiente avance:
Se realizó la actualización del plan de adquisiciones por inversión
Elaboración de la necesidades por los aplicativos de SI-CAPITAL para la respectiva aprobación por la Oficina Asesora de Planeación
Se Elaboraron los  documentos para los estudios de conveniencia y oportunidad para los procesos de ( Convocatoria 12 (obra sede tecnológica, Suministro e instalación para los nuevos ascensores sede calle 40, pago del inicio de los trámites para la licencia de construcción del cerramiento de Bosa, estudios de mercado para : Obra inmuebles SAE y inmuebles macarena, calle 40 y otros espacios de las sedes de la universidad.
Los proyectos de inversión en este trimestre se encuentran en la etapa preparatoria.</t>
  </si>
  <si>
    <t xml:space="preserve">La principal dificultada presentada para la estructuración de los procesos de contratación se deriva en la dificultad de los proveedores en el proceso de las cotizaciones para establecer el estudio de mercado, lo que se genera una demos en los tiempos programados inicialmente. </t>
  </si>
  <si>
    <t xml:space="preserve">Promover iniciativas de accesibilidad en las diferentes sedes de la Universidad. </t>
  </si>
  <si>
    <t>Porcentaje de ejecución presupuestal</t>
  </si>
  <si>
    <t>Presupuesto ejecutado con RP/Presupuesto asignado*100</t>
  </si>
  <si>
    <t>Porcentaje de ejecución física de proyectos vigencia actual</t>
  </si>
  <si>
    <t>∑ de porcentaje de ejecución física de proyectos/Total de proyectos</t>
  </si>
  <si>
    <t xml:space="preserve"> Lineamiento de acción 6.5</t>
  </si>
  <si>
    <t>Hacer seguimiento al desarrollo del Proyecto del Edificio de la Facultad de Ingeniería.</t>
  </si>
  <si>
    <t>Apoyo a la supervisión en el desarrollo de la obra para el nuevo edificio de la Facultad de Ingeniería, con el fin de lograr su óptimo desarrollo.</t>
  </si>
  <si>
    <t>Actividades de supervisión ejecutadas</t>
  </si>
  <si>
    <t>(acciones ejecutadas/acciones requeridas)*100</t>
  </si>
  <si>
    <t>En el primer trimestre de 2024 el contrato de  Interadministrativo de Prestación de Servicios 1656 de 2021, tuvo un avance del  etapa 1_precontractual del 80% y Etapa 2 del 15%, para un avance del edificio en la construcción del 29%, en la etapa de cimentación y estructura del edificio. 
Se realizó el cargue de la información del avance del proyecto en la plataforma de GESPROY CON CORTE A MARZO</t>
  </si>
  <si>
    <t xml:space="preserve">En este primer trimestre no se presentaron dificultades que afectara la obra directamente en su ejecución </t>
  </si>
  <si>
    <t xml:space="preserve">En el segundo trimestre el proyecto CONSTRUCCIÓN, DOTACIÓN Y PUESTA EN FUNCIONAMIENTO DEL EDIFICIO DE LABORATORIOS DE INGENIERÍA con contratos: 1656-2021 (CONTRATAR LA GESTIÓN INTEGRAL Y LA PRESTACIÓN DE SERVICIOS ESPECIALIZADOS DE ASISTENCIA TÉCNICA,	JURÍDICA, ADMINISTRATIVA, FINANCIERA Y AMBIENTAL, PARA DESARROLLAR EL PROYECTO DE CONSTRUCCIÓN Y DOTACIÓN DEL EDIFICIO DE LABORATORIOS E INVESTIGACIÓN DE LA FACULTAD DE INGENIERÍA DE LA UNIVERSIDAD DISTRITAL FRANCISCO JOSÉ DE CALDAS.), se reportan las siguientes actividades de avances:
-Teniendo como referencia la programación presentada por el Administrador Delegado, aprobada el 04 de agosto de 2023, al término del segundo trimestre de 2024 se evidencia un avance físico de obra del 25% ejecutado respecto de un 31% programado. Se presenta por tanto una desviación negativa de -6%. 
Por otra parte, durante el segundo trimestre se realizó la revisión del balance presupuestal elaborado por el administrador delegado para lo que se empleó una metodología diferente a la del presupuesto contractual. Adicionalmente, el Administrador Delegado incluyó la estimación de cantidades de obra adicionales y actividades no previstas, lo que , según las cifras presentadas por el consorcio constructor, supondría un porcentaje de incremento cercano al 77% adicional respecto del presupuesto inicial.
 Por su parte, la interventoría, hizo un ejercicio con base en los ítems contractuales, actualizando precios por medio de un método de indexación resultando en un porcentaje de incremento del 26.78% adicional respecto del presupuesto inicial.
RENOBO, por su parte, aplica el ejercicio de actualización con históricos de contratos celebrados por la empresa, además con los de otras entidades, arrojando un porcentaje de incremento del 25% adicional respecto del presupuesto inicial.
• Desembolso parcial No 2 encargo fiduciario: teniendo en cuenta la validación del documento por parte de la interventoría (06/06/2024) y RENOBO (11/06/2024). RENOBO realiza traslado de documento a la UDFJC el 21/06/2024 para su validación y aprobación. Mediante comité de seguimiento del 28/06/2024 la UDFJC dio lectura al oficio de observaciones donde solicita se adjunten los soportes de los contratos 1656 (RENOBO) y 1058 (interventoría) para proceder con la validación del documento. Las partes manifiestan que la solicitud no es procedente, pues RENOBO e interventoría no se encuentran dentro del encargo de la fiducia. Ante esta aclaración, se reporta que el oficio de solicitud no aplica. Teniendo en cuenta lo anterior, la UDFJC informa que iniciará con el trámite el 2 de julio del 2024.
- Modificación de licencia de construcción: el 26/06/2024 el CSJ remite oficio UDIS-3543-2024 radicación respuesta al acta de observaciones ante la Curaduría Urbana No 1. Anexando los siguientes:
- Respuesta acta de observaciones.
- Boletín radicación anexos.
</t>
  </si>
  <si>
    <t xml:space="preserve">En este trimestre en la ejecución del proyecto se presentaron las siguientes dificultades: 
Durante la construcción de la cimentación profunda, fue necesario poner en conocimiento de la construcciones colindantes algunos inconvenientes con respecto a la filtración de aguas al predio donde se desarrolla el proyecto. Inconvenientes que han sido atendidos parcialmente por los propietarios de estas edificaciones.
Se ha solicitado a movilidad (PMT) su actualización, teniendo en cuenta que iniciada la excavación, es necesario que la zona determinada para de descargue de materiales, se vea ocupada durante un mayor tiempo al no contar con espacio suficiente en la obra para realizar la maniobrabilidad internamente.
Ocupación del espacio público sobre la carrera 8va, que dificulta la movilidad en esta vía.
Al momento del presente informe, se ha dificultado conciliar un porcentaje de incremento en el presupuesto inicial del contrato, por lo diferentes aspectos que se describen en los respectivos informes. 
A través del siguiente enlace se puede acceder a las actas correspondientes al período reportado, para los comités Técnico, de Obra, de Compras y Contratación y del comité de contratación
https://drive.google.com/drive/folders/1UNWQlO3PfC8QcMoIjOX_fuP_BnSIgzV7?usp=drive_link
</t>
  </si>
  <si>
    <t>En este tercer trimestre se ha desarrollo las siguientes actividades en la obra para el nuevo edificio de la Facultad de Ingeniería en lo siguiente:
Teniendo como referencia la programación presentada por el Administrador Delegado, aprobada el 04 de agosto de 2023, al término del tercer trimestre de 2024 se evidencia un avance físico de obra del 29,07% ejecutado respecto de un 29,86% programado, presentándose por tanto una desviación negativa de -0,79%.
Se dio inicio a las actividades de instalaciones eléctricas e hidrosanitarias las cuales van avanzando de forma paralela con la estructura, así mismo después de analizada la propuesta de mejora presentada por el administrador delegado relacionada con el postensionamiento de las vigas en voladizo, se estableció que la mejora es viable pero se dejó claro que los diseños elaborados por parte de la universidad nacional cumplían con lo exigido por la Norma NSR 10, esta actividad de postensionamiento se ha ejecutado para la placa del nivel + 14,62.
De igual forma se avanza con la demolición de los balcones del edificio sabio caldas que permitan la conexión con el edificio de laboratorios, presentando esta actividad un avance cercano al 90%
Por otra parte, durante el tercer trimestre se realizó la revisión del balance presupuestal elaborado por el administrador delegado teniendo en cuenta que se ha avanzado con los temas de contratación y ya se tienen cantidades más ciertas de la estructura, se ha podido establecer un escenario más acertado del costo real del proyecto planteándose un escenario adicional que nos permita dejar el edifico operativo; el panorama a hoy se encuentra de la siguiente forma:
El administrador delegado de acuerdo con los ajustes hechos requeriría recursos adicionales por un 60,42%, la interventoría considera que estos recursos están del orden del 34,79% y RenoBo considera que son del orden del 34,49% para lograr el alcance inicial de acuerdo con los diseños, se tienen grandes diferencias en los capítulos de carpintería, y acabados.
De otro lado se han logrado avances en un presupuesto conciliado que permita dejar el edificio operativo el cual está alrededor de los 12 mil millones de pesos adicionales, con casi el 90% de los capítulos que componen el presupuesto, ya conciliados.
Desembolso parcial No 3 encargo fiduciario: dio trámite al mismo atendiendo las recomendaciones hechas por la Universidad Distrital puntualmente sobre el ajuste del PAC que permita realizar el respectivo tramite.
La licencia de Construcción se encuentra revalidada hasta el 26 de septiembre de 2026 la cual puede ser ampliada por un año más hasta 26 de septiembre de 2027, se encuentra pendiente la modificación a la licencia donde se incluye la optimización del proceso constructivo de la cimentación profunda, esta se encuentra en trámite ante la curaduría urbana No 1.</t>
  </si>
  <si>
    <t xml:space="preserve">
El contratista administrador delegado ha informado a la interventoría de obra y a la gestión integral, que ha tenido problemas con el suministro de concreto y por esta razón se han realizado actividades de construcción de la estructura por fuera de los horarios aprobados por la Alcaldía menor de Teusaquillo, lo que ha generado varias peticiones, quejas y reclamos por parte de los vecinos colindantes del proyecto. También el contratista administrador delegado ha informado que ha tenido dificultades con el suministro de acero esto ha generado un avance más lento en la construcción de la estructura.
Por recomendación de la interventoría de obra se le solicitó al administrador delegado solicitará una aprobación de una actualización del plan de manejo de tránsito (P.M.T.), teniendo en cuenta que, iniciada la excavación, era necesario que la zona determinada para el descargue de materiales, estuviera ocupada por volquetas durante un mayor tiempo, al no contar dentro del predio con espacio suficiente. El especialista del administrador delegado informó que el PMT cumplía de acuerdo a las necesidades de la obra y no era necesaria esta actualización. Sin embargo, se tiene la dificultad que hay mucho flujo de peatones y el espacio dispuesto para el cruce de esos se vuelve insuficiente y riesgoso para tener peatones y volquetas al mismo tiempo.
Ocupación del espacio público sobre la carrera 8va, que dificulta la movilidad en esta vía.
Al momento del presente informe, se ha dificultado conciliar un porcentaje de incremento en el presupuesto inicial del contrato, debido a las diferencias antes mencionadas toda vez que los precios presentados por el administrados delegado son muy elevados
A través de los siguientes enlaces se puede acceder a las actas correspondientes al período reportado, para los comités Técnico, de Obra, de Compras y Contratación .</t>
  </si>
  <si>
    <t>Porcentaje de ejecución física de actividades de obra programadas.</t>
  </si>
  <si>
    <t>∑ de porcentaje de ejecución física de actividades obra programadas /Total de actividades de obra programadas</t>
  </si>
  <si>
    <t xml:space="preserve">Identificar y gestionar alternativas de localización de sedes de la Universidad en el mediano plazo y priorizar aquellas con mayor viabilidad. </t>
  </si>
  <si>
    <t>Realizar la gestión y asignación de espacios físicos de la Universidad y Acompañar la supervisión para los estudios y diseños de la nueva sede de la Facultad de Artes ASAB, así como su interventoría.</t>
  </si>
  <si>
    <t xml:space="preserve">Requerimientos de asignación de espacios físicos </t>
  </si>
  <si>
    <t xml:space="preserve">En el primer trimestre se adelantaron las actividades de estudios y diseños para nueva sede de Artes ASAB en lo siguiente: metodología de la estructuración del proyecto, topografía, estructuración del plan de espacios Facultad de Artes ASAB. 
La oficina de Infraestructura atendió los requerimientos solicitados por las diferentes dependencias para concepto de viabilidad de espacios a los diferentes inmuebles, se atendieron diez(10) visitas técnicas. 
</t>
  </si>
  <si>
    <t xml:space="preserve">En este primer de reporte en la ejecución de avance se presentaron inconvenientes ya que esta en el etapa de contratación de los contratos de prestación de servicios de los profesionales de apoyo para el proyecto de la nueva sede de artes ASAB, como el apoyo técnica para las visitas de los espacios nuevos y arriendos. </t>
  </si>
  <si>
    <t xml:space="preserve">
Durante el presente segundo trimestre, el equipo de diseño y sedes ha llevado a cabo una serie de actividades clave para la optimización y gestión de nuestros espacios físicos. En primer lugar, se realizaron visitas técnicas exhaustivas para valorar los espacios físicos disponibles, permitiendo una comprensión detallada de su estado y potencial. A partir de estas visitas, se elaboraron conceptos técnicos específicos que definieron las características y requerimientos de cada espacio.
Con esta información, se procedió a asignar los espacios físicos de acuerdo con la disponibilidad, asegurando una distribución eficiente y adecuada para las necesidades del equipo. Además, se gestionaron las solicitudes de conceptos de viabilidad para arriendos, evaluando opciones que cumplen con nuestros estándares y requisitos operativos. Estas actividades han sido fundamentales para garantizar que nuestros espacios físicos estén alineados con nuestros objetivos y necesidades estratégicas.
En el acompañamiento de la supervisión del contrato de interventoría y el contrato del consultoría número 1877 de 2022 para ELABORAR EL DISEÑO ARQUITECTÓNICO Y TODOS LOS ESTUDIOS TÉCNICOS, GESTIÓN Y OBTENCIÓN DE LA LICENCIA DE CONSTRUCCIÓN DE LA NUEVA SEDE DE LA FACULTAD DE ARTES DE LA UNIVERSIDAD DISTRITAL FRANCISCO JOSE DE CALDAS, e interventoría a los diseños número 1148 de 2023 presentó el siguiente avance de actividades: 
Revisión de los documentos correspondientes a la metodología de estructuración de los diseños de la Facultad de Artes, el plan de exploración de sondeos y el levantamiento topográfico se procede a continuar con el proceso de diseño y se realizaron las propuestas para la adaptación del programa arquitectónico, y el esquema del proyecto integral. Estas revisiones se hacen en compañía de los profesionales del contratista, de la interventoría y de la supervisión.
</t>
  </si>
  <si>
    <t xml:space="preserve">En la asignación de espacios no se presentaron dificultades
Consultoría diseños ASAB:
Se han realizado mesas de trabajo en compañía de Curadurías, Secretaria de Planeación Distrital y la empresa de Renovación Urbana con el fin de determinar el Área Construida del proyecto y los cambios que podría tener el uso del suelo de los predios objeto de estudio. 
</t>
  </si>
  <si>
    <t>1. En este tercer trimestre se realizaron las siguientes gestiones de espacios se realizaron las siguientes actividades:
Realizar visita técnica para valorar los espacios físicos disponibles
Elaborar el concepto técnico de los espacios físicos
Asignar los espacios físicos de acuerdo con la disponibilidad
Solicitud de conceptos de viabilidad para arriendos
Diseños de espacios
Dotación de espacios
Durante el presente trimestre, el equipo de diseño y sedes ha llevado a cabo una serie de actividades claves para la optimización y gestión de nuestros espacios físicos. En primer lugar, se realizaron visitas técnicas exhaustivas para valorar los espacios físicos disponibles, permitiendo una comprensión detallada de su estado y potencial. A partir de estas visitas, se elaboraron conceptos técnicos específicos que definieron las características y requerimientos de cada espacio. Con esta información, se procedió a asignar los espacios físicos de acuerdo con la disponibilidad, asegurando una distribución eficiente y adecuada para las necesidades del equipo. Además, se gestionaron las solicitudes de
conceptos de viabilidad para arriendos, evaluando opciones que cumplen con nuestros estándares y requisitos operativos. Estas actividades han sido fundamentales para garantizar que nuestros espacios físicos estén alineados con nuestros objetivos y necesidades estratégicas. Es importante precisar que para la asignación de un espacio físico en la Universidad se deben seguir unos lineamientos específicos que se mencionan en la circular número 12, esto con el fin de realizar la asignación de los espacios físicos según la disponibilidad de los espacios pero atendiendo las necesidades de los diferentes grupos u oficinas de la UDFJC.
2. Con respecto al seguimiento  de la supervisión para los estudios y diseños de la nueva sede de la Facultad de Artes ASAB, así como su interventoría el avance:
Una vez revisados los documentos correspondientes a la metodología de estructuración de los diseños de la Facultad de Artes, el plan de exploración de sondeos y el levantamiento topográfico se procede a continuar con el proceso de diseño y se empiezan a generar propuestas para la adaptación del programa arquitectónico, y el esquema del proyecto integral. Estas revisiones se hacen en compañía de los profesionales del contratista, de la interventoría y de la supervisión.
El contratista se compromete a entregar el programa arquitectónico y esquema básico del proyecto integral y el anteproyecto del diseño arquitectónico del nuevo edificio de la Facultad de Artes. Una vez se aprueben todo ese anteproyecto se empezaran a gestionar los documentos de diseños arquitectónicos y estructurales con el fin de iniciar el tramite correspondiente.</t>
  </si>
  <si>
    <t>En este trimestre con respecto a la asignación de espacios no se presentaron dificultades.
Con respecto contrato de estudios y diseños se han realizado mesas de trabajo en compañía de Curadurías, Secretaria de Planeación Distrital y la empresa de Renovación Urbana con el fin de determinar el Área Construida del proyecto y los cambios que podría tener el uso del suelo de los predios objeto de estudio.</t>
  </si>
  <si>
    <t xml:space="preserve">Elaborar los estudios y diseños para las nuevas sedes de la Universidad en los predios incorporados. </t>
  </si>
  <si>
    <t>Realizar el levantamiento de inventarios y las bajas de los bienes que por  su estado (obsolescencia, hurto, daño, deterioro, cambio) pierden su funcionalidad para la Universidad</t>
  </si>
  <si>
    <t>Solicitudes de bajas tramitadas</t>
  </si>
  <si>
    <t>(Bajas realizadas/Bajas solicitadas)*100</t>
  </si>
  <si>
    <t>El avance del primer trimestre las bajas por la oficina de Almacén, este proceso de bajas consta de dos actividades, inicialmente se registra la baja donde la custodia del elemento pasa a la sección de almacén, con el fin de presentar al comité de inventarios la solicitud de baja para su aprobación.
En este sentido, se revisaron los documentos necesarios para el proceso de bajas de elementos inservibles u obsoletos, en atención a las diferentes solicitudes de los funcionarios y se dispuso en el lugar correspondiente los elementos de bajas y reintegrados al almacén, para su destino final. A continuación, las bajas registradas en el sistema Arka I que son 41 elementos. 
Se realiza la Elaboración de Paz y Salvo para los funcionarios que están en proceso de pensionarse o para la solicitud de año sabático, para un total de 21.
El avance del primer trimestre en los levantamientos de inventarios solicitados por los responsables de la custodia de elementos y cambios de sedes, donde se generó una verificación física versus los registros almacenados en el sistema de información de inventarios ARKA I. En lo corrido del primer trimestre del año 2024, se han realizado los inventarios a los siguientes funcionarios: HERNANDO ACUÑA CARVAJAL, OMAR PATIÑO SILVA, JAIME BENITEZ FORERO, YURI DE JESUS FERRER.
De las solicitudes levantamiento de se realizaron en el primer trimestre cantidad de elementos de levantamientos: 3519 elementos. En este periodo no se han llegado solicitudes de traslados.</t>
  </si>
  <si>
    <t>Para este primer trimestre se presentaron las diferentes dificultades de la gestión de inventarios se presenta las siguientes dificultades:
Falta de oportunidad en mantener actualizados los inventarios por parte de los funcionarios que tienen la custodia, informando al almacén los cambios tales como ubicación específica, traslados internos de cargos, solicitudes de bajas que afecta la información de los bienes
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</si>
  <si>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LEVANTAMIENTO FÍSICO E INVENTARIOS:
Durante este trimestre, conforme a la dinámica institucional, se están llevando a cabo levantamientos físicos por sedes. En este sentido, actualmente se encuentran en proceso dichos levantamientos, iniciando por las sedes Macarena A Y B y en consonancia con la Circular Nº 04 – 2024 y en colaboración con el Almacén General y la Decanatura. Este procedimiento se extenderá a todas las sedes a lo largo del período vigente, con el propósito de actualizar y verificar todos los elementos
registrados en el sistema de inventarios de la Universidad Francisco José de Caldas.
Teniendo la base de datos con la información del levantamiento físico, se realizó el levantamiento de la sede Porvenir Bosa y se procede a realizar el cruce con la información registrada en ARKA dónde se encontraron 2198 elementos, esto con el fin de validar diferencias de unidades, responsables actuales, bajas pendientes,
ubicaciones erradas, y/o elementos no encontrados.
BAJAS:
En el proceso de bajas consta de dos actividades, inicialmente se registra la baja donde la custodia del elemento pasa a la sección de almacén, con el fin de presentar al comité de inventarios la solicitud de baja para su aprobación.
En este sentido, se revisaron los documentos necesarios para el proceso de bajas de elementos inservibles u obsoletos, en atención a las diferentes solicitudes de los funcionarios y se dispuso en el lugar correspondiente los elementos de bajas y reintegrados al almacén, para su destino final.
A continuación, las bajas registradas en el sistema Arka I que son 224 elementos.</t>
  </si>
  <si>
    <t>Para el desarrollo de las actividades propias de la gestión de inventarios se presenta las
siguientes dificultades:
Falta de oportunidad en mantener actualizados los inventarios por parte de los funcionarios que tienen la custodia, informando al almacén los cambios tales como
ubicación específica, traslados internos de cargos, solicitudes de bajas que afecta la información de los bienes
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</si>
  <si>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En el tercer trimestre en la actividad de levantamiento de inventarios y las bajas de los bienes tuvo un avance en las siguientes actividades:
- LEVANTAMIENTO FÍSICO E INVENTARIOS
Durante este trimestre, conforme a la dinámica institucional, se están llevando a cabo levantamientos físicos por sedes. En este sentido, actualmente se encuentran en proceso dichos levantamientos, iniciando por las sedes Vivero y Tecnológica en consonancia con la Circular Nº 10 – 2024 y en colaboración con el Almacén General y las Decanatura. Este procedimiento se extenderá a todas las sedes a lo largo del período vigente, con el propósito de actualizar y verificar todos los elementos registrados en el sistema de inventarios de la Universidad Francisco José de Caldas.
- BAJAS
En el proceso de bajas consta de dos actividades, inicialmente se registra la baja donde la custodia del elemento pasa a la sección de almacén, con el fin de presentar al comité de inventarios la solicitud de baja para su aprobación. En este sentido, se revisaron los documentos necesarios para el proceso de bajas de elementos inservibles u obsoletos, en atención a las diferentes solicitudes de los funcionarios y se dispuso en el lugar correspondiente los elementos de bajas y reintegrados al almacén, para su destino final. A continuación, las bajas registradas en el sistema Arka I que son 955 elementos</t>
  </si>
  <si>
    <t>Para el desarrollo de las actividades propias de la gestión de inventarios se presenta las siguientes dificultades:
Falta de oportunidad en mantener actualizados los inventarios por parte de los funcionarios que tienen la custodia, informando al almacén los cambios tales
como ubicación específica, traslados internos de cargos, solicitudes de bajas que afecta la información de los bienes
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</si>
  <si>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1,219,00</t>
  </si>
  <si>
    <t>1,220,00</t>
  </si>
  <si>
    <t>Levantamientos de inventarios atendidos</t>
  </si>
  <si>
    <t>(Levantamientos realizados / Levantamientos solicitados)*100</t>
  </si>
  <si>
    <t>1,958,00</t>
  </si>
  <si>
    <t>7,675,00</t>
  </si>
  <si>
    <t>Porcentaje de traslados tramitados</t>
  </si>
  <si>
    <t>(Traslados realizados/Traslados solicitados)*100</t>
  </si>
  <si>
    <t>elaborar y generar los traslados (en el aplicativo de gestión de inventarios) de los bienes tangibles e intangibles los cuales deben quedar asignados  al  funcionario y/o docente encargado del bien.</t>
  </si>
  <si>
    <t xml:space="preserve">solicitudes de traslados atendidos
</t>
  </si>
  <si>
    <t>En este primer trimestre se realizaron los traslados de bienes se realizaron 38 traslados el sistema ARKA I todos con sus formatos firmados de mutuo acuerdo por los funcionarios solicitantes.
Se realizó el proceso de impresión y colocación de las placas a los elementos adquiridos por la universidad de acuerdo con los ingresos en el Almacén y los registros realizados en el aplicativo ARKA, se colocaron 169.</t>
  </si>
  <si>
    <t>Falta de oportunidad en mantener actualizados los inventarios por parte de los funcionarios que tienen la custodia, informando al almacén los cambios tales como ubicación específica, traslados internos de cargos, solicitudes de bajas que afecta la información de los bienes.</t>
  </si>
  <si>
    <t xml:space="preserve">
TRASLADOS DE BIENES:
Es el proceso mediante el cual se modifica la ubicación física del bien o el responsable de su uso o custodia de los bienes, depende de la dinámica de los procesos.
Durante el trimestre se realizaron 111 traslados el sistema ARKA I todos con sus formatos firmados de mutuo acuerdo por los funcionarios solicitantes.
ASIGNACIÓN DE PLACAS:
Se realizó el proceso de impresión y colocación de las placas a los elementos adquiridos por la universidad de acuerdo con los ingresos en el Almacén y los registros realizados en el aplicativo ARKA, se colocaron 658 en el trimestre en diferentes sedes : CALLE 40 ( Abril 132, mayo 183) IDEXUD (Mayo 22); VIVERO (abril 12 y mayo 44) Paiba (abril 12 y mayo 36); Macarena ( abril 21 y mayo 35), tecnológica (abril 45 y 109 mayo).
ELABORACIÓN DE PAZ Y SALVOS:
Se realizan paz y salvo para los funcionarios que están en proceso de pensionarse o para la solicitud de año sabático, para un total de 39.
ENTREGA DE PAPELERÍA Y ELEMENTOS MANEJADOS POR EL ALMACÉN:
Se realizó la entrega de suministros como papelería, tóner y demás elementos de consumo de oficina para un total de 19.030 suministrados en las distintas sedes y
dependencias para el óptimo desarrollo de los procesos misionales y de apoyo.
Adicionalmente, En la vigencia del 2024 se entregaron un total de 176 tóner a las diferentes Facultades, Oficinas y dependencias de la Universidad Francisco José de
Caldas.
Se relaciona a continuación las entregas: Para el desarrollo de las actividades misionales se entregaron a las decanaturas marcadores y fue un total de 8.100 marcadores.
</t>
  </si>
  <si>
    <t>Dificultad presentada es que cada funcionario no tiene actualizados los inventarios y cada vez que allá un nombramiento, traslado, o renuncia, este sea reportado de inmediato por el funcionario.</t>
  </si>
  <si>
    <t>En este trimestres se reportaron las siguientes actividades referentes a los traslados de bienes:
Es el proceso mediante el cual se modifica la ubicación física del bien o el responsable de su uso o custodia de los bienes, depende de la dinámica de los procesos.
Durante el trimestre se realizaron 117 traslados el sistema ARKA I y ERP alternos todos con sus formatos firmados de mutuo acuerdo por los funcionarios solicitantes.
También se realizaron las actividades de asignaciones de placas:
Se realizó el proceso de impresión y colocación de las placas a los elementos adquiridos por la universidad de acuerdo con los ingresos en el Almacén y los registros realizados en el aplicativo ERP, se colocaron 465 en el trimestre en diferentes sedes.</t>
  </si>
  <si>
    <t xml:space="preserve">En esta actividad en el tercer trimestre no se presentaron dificultadas. </t>
  </si>
  <si>
    <t>Realizar el mantenimiento de la infraestructura física, equipos, plantas, UPS, motobombas, ascensores y demás servicios administrativos que requieran las sedes de la Universidad</t>
  </si>
  <si>
    <t>Informes de supervisión realizados o estudios previos por proceso o contrato</t>
  </si>
  <si>
    <t>(Informes elaborados/informes requeridos)*100</t>
  </si>
  <si>
    <t xml:space="preserve">En este trimestre se realizaron las actividades de mantenimiento en las diferentes sedes atendiendo los diferentes requerimientos. También se programan el plan de mantenimiento para el mes y ferretería. 
Con respecto al plan de Adquisiciones por funcionamiento se realizó la modificación para la inclusión de los proceso de mantenimientos de equipos, aires acondicionados, extintores, ascensores y demás mantenimiento de equipos activos. Se realizó los estudios de conveniencia y oportunidad para el mantenimiento de ascensores. 
Se realizó el informe de gestión al contrato de vigilancia y aseo y cafetería. 
</t>
  </si>
  <si>
    <t xml:space="preserve">En este trimestre se han presentado dificultades al mantener las sedes, debido a la toma o orden público por parte de los estudiantes que ha deteriorado por las acciones de vandalismo. Lo que genera un alto costo para la universidad.  </t>
  </si>
  <si>
    <t xml:space="preserve">En el segundo trimestre por parte de la Oficina de Infraestructura se realizó la actualización del PAA por funcionamiento. Se estructuraron los siguientes procesos de contratación en la etapa precontractual equipos activos:
Plantas eléctricas, transferencias y Subestaciones: 
Elaboración de los documentos del Anexo técnico y solicitud de cotización, de este proceso se remitió varias ocasiones solicitudes de cotización a empresas especialistas del sector, pero a la fecha no se ha logrado obtener respuestas, para con esto estimar el presupuesto, publicar el proceso y lograr la contratación.
Motobombas
Se estructuró los documentos de ECO, Anexo técnico y solicitud de cotización, se obtuvieron cotizaciones con el cual se definió presupuesto, este proceso esta en borrador y etapa de expedición de CDP para ser publicado en AGORA y SECOP.
Aires Acondicionados y sistemas de ventilación mecánica.
Se realizó el mantenimiento preventivo de los equipos de Aire acondicionado y ventilación mecánica y el mantenimiento correctivo del aire acondicionado Liebert de Doctorado Calle 40.
Se gestionaron  en los procesos finalizados las respectiva liquidación donde se proyectaron las actas de liquidación de los siguientes ordenes de servicio y se está a la espera de recibirlas firmadas por parte de los contratistas.
Orden de servicio 1543-2023 - REALIZAR EL MANTENIMIENTO PREVENTIVO Y CORRECTIVO CON SUMINISTRO DE REPUESTOS PARA LOS SISTEMAS DE MOTOBOMBAS DE PRESIÓN, AGUAS LLUVIAS Y AGUAS RESIDUALES DE LA UNIVERSIDAD DISTRITAL
Orden de servicio 1648-2023 - REALIZAR EL MANTENIMIENTO PREVENTIVO PARA LAS SUBESTACIONES ELÉCTRICAS DE LAS SEDES TORRE ADMINISTRATIVA, SABIO CALDAS, FACULTAD TECNOLÓGICA, MACARENA B, MACARENA A, VIVERO, ADUANILLA DE PAIBA, FACULTAD DE ARTES ASAB Y BOSA PORVENIR
Orden de servici1193-2023 - REALIZAR EL MEJORAMIENTO DE LA INFRAESTRCUTURA FÍSICA, MECÁNICA Y ELÉCTRICA DE LOS EQUIPOS DE DESPLAZAMIENTO VERTICAL DE LA UNIVERSIDAD DISTRITAL FRANCISCO JOSÉ DE CALDAS.
Con respecto a los mantenimientos en las sedes en este segundo trimestre se avanzó en lo siguiente:
Acciones implementadas:
•	Planificación: Creación de un plan detallado para mantener las instalaciones en óptimas condiciones.
•	Mantenimiento preventivo: Inspecciones y reparaciones regulares para evitar fallas mayores.
•	Mantenimiento correctivo: Solución rápida de problemas cuando surgen.
•	Modernización: Actualización de equipos y sistemas para mejorar eficiencia y sostenibilidad.
•	Gestión de contratos: Contratación de expertos para trabajos especializados.
Logros obtenidos:
•	Mejoras físicas: Espacios más limpios, seguros y funcionales.
•	Eficiencia: Reducción de costos y consumo de recursos.
•	Calidad educativa: Entorno de aprendizaje más favorable.
•	Sostenibilidad: Menor impacto ambiental.
•	Imagen institucional: Mayor prestigio y atractivo.
La Universidad Distrital, a través de un enfoque estratégico y sistemático, ha logrado mejorar significativamente las condiciones de sus sedes, optimizando recursos y brindando un mejor servicio a su comunidad.
</t>
  </si>
  <si>
    <t xml:space="preserve">se presenta en este segundo trimestre en lo siguiente:
En la elaboración del estudio de mercado por parte de los proveedores. Para obtener respuestas por parte de empresas para lograr definir los costos unitarios y totales de los servicios requeridos tanto en mantenimientos preventivos como en correctivos.
El Presupuesto asignado no es suficiente para lograr satisfacer las necesidades de mantenimientos correctivos- Mal estado general de los equipos activos (plantas eléctricas, motobombas, aires acondicionados etc) generan altos costos en mantenimiento preventivo y correctivo.
Con respecto a la implementación de un plan de mantenimiento integral en la Universidad Distrital se enfrenta a diversos desafíos. La heterogeneidad de la infraestructura, la dispersión geográfica de las sedes, la escasez de recursos y la complejidad de la planificación son algunos de los obstáculos más comunes. Además, factores externos como cambios normativos y eventos imprevistos pueden complicar aún más la tarea. 
Para superar estas dificultades, es fundamental establecer un plan de mantenimiento detallado, implementar un sistema de gestión eficaz, fomentar la participación de todos los actores involucrados, capacitar al personal, realizar un seguimiento continuo y buscar financiamiento adicional.
Al abordar estos desafíos de manera proactiva, la Universidad Distrital a través de la Oficina de Infraestructura puede garantizar la conservación de sus instalaciones, mejorar las condiciones de estudio y trabajo, y prolongar la vida útil de sus edificios. Un mantenimiento adecuado no solo contribuye a la eficiencia operativa de la institución, sino que también mejora la imagen institucional. 
</t>
  </si>
  <si>
    <t>En el tercer trimestre se realizó el avance de las siguientes actividades:
Acciones implementadas:
• Planificación: Creación de un plan detallado para mantener las instalaciones en óptimas condiciones.
• Mantenimiento preventivo: Inspecciones y reparaciones regulares para evitar fallas mayores.
• Mantenimiento correctivo: Solución rápida de problemas cuando surgen.
• Modernización: Actualización de equipos y sistemas para mejorar eficiencia y sostenibilidad.
• Gestión de contratos: Contratación de expertos para trabajos especializados.
Logros obtenidos:
• Mejoras físicas: Espacios más limpios, seguros y funcionales.
• Eficiencia: Reducción de costos y consumo de recursos.
• Calidad educativa: Entorno de aprendizaje más favorable.
• Sostenibilidad: Menor impacto ambiental.
• Imagen institucional: Mayor prestigio y atractivo.
En resumen, la Universidad Distrital, a través de un enfoque estratégico y sistemático, ha logrado mejorar significativamente las condiciones de sus sedes, optimizando recursos y brindando un mejor servicio a su comunidad.
Mantenimiento de equipos:
-Se realizó el proceso de contratación para el mantenimiento de aires acondicionados y motobombas. Adicional se realiza la actualización al plan de adquisiciones.
-Se realizaron las necesidades para el pago de servicios públicos, inclusión de pólizas y solicitud de CDP para el proceso de extintores.</t>
  </si>
  <si>
    <t>Se presentan las dificultades en los procesos de contratación de plantas eléctricas en el estudio de mercado por la falta de cotizaciones recibidas por parte de los proveedores para realizar el estudio de mercado.
La implementación de un plan de mantenimiento integral en la Universidad Distrital se enfrenta a diversos desafíos. La heterogeneidad de la infraestructura, la dispersión geográfica de las sedes, la escasez de recursos y la complejidad de la planificación son algunos de los obstáculos más comunes. Además, factores externos como cambios normativos y eventos imprevistos pueden complicar aún más la tarea. Para superar estas dificultades, es fundamental establecer un plan de mantenimiento detallado,
implementar un sistema de gestión eficaz, fomentar la participación de todos los actores involucrados, capacitar al personal, realizar un seguimiento continuo y buscar financiamiento adicional. Al abordar estos desafíos de manera proactiva, la Universidad Distrital puede garantizar la conservación de sus instalaciones, mejorar las condiciones de estudio y trabajo, y prolongar la vida útil de sus edificios. Un mantenimiento adecuado no solo contribuye a la eficiencia operativa de la institución, sino que también mejora la imagen y la reputación de la universidad</t>
  </si>
  <si>
    <t>Requerimientos de mantenimiento de infraestructura atendidos</t>
  </si>
  <si>
    <t>1,103,00</t>
  </si>
  <si>
    <t>1,317,00</t>
  </si>
  <si>
    <t>Elaborar y ejecutar el Plan Maestro de Espacios Educativos.</t>
  </si>
  <si>
    <t>Consolidar y gestionar la aprobación del Plan Maestro de Espacios Educativos, PMEE.</t>
  </si>
  <si>
    <t>Documento del PMEE finalizado</t>
  </si>
  <si>
    <t xml:space="preserve">(número de actividades ejecutadas/número de actividades programadas)*100
</t>
  </si>
  <si>
    <t xml:space="preserve">En este primer trimestre se realizo la inclusión y aprobación del plan de adquisiciones por inversión de la actividad para la contratación de los profesionales para la estructuración del PMEE, y la solicitud de los estudios previos para su contratación.
</t>
  </si>
  <si>
    <t xml:space="preserve">En este primer trimestre se presentaron dificultades en la aprobación de la actividad de PMEE en el proyecto de inversión 7896, lo cual se pudo generar la contratación en el mes de marzo. </t>
  </si>
  <si>
    <t>En este segundo trimestre se avanzó en las siguientes actividades de los documentos técnicos de la consolidación del Plan Maestro de Espacios Educativos, PMEE:
Diagnostico general de las sedes actuales de la universidad.
Demanda Actual y Proyectada
Estudiantes actuales por sedes y facultades - Proyección de crecimiento de las matrículas.
Déficit Actual de Espacios por sedes y facultades - Proyección de crecimiento del déficit.
Revisión de Indicadores.
Se continua con las mesas de trabajo con las dependencias y actores para la estructuración de los documentos técnicos del Plan Maestro de Espacios Educativos</t>
  </si>
  <si>
    <t xml:space="preserve">se presentaron dificultades en la unificación para la consolidación información debido a que esta la deben suministrar otras dependencias y se han presentado demoras retrasando el proceso de consolidación.
</t>
  </si>
  <si>
    <t>Se reporta el avece del tercer trimestre del Plan Maestro de Espacios Educativos en lo siguiente:
Para el tercer trimestre se logró tener el diagnóstico del plan maestro de espacios educativos totalmente
consolidado, donde para lograr dicho diagnostico de logran actividades importantes como lo son:
• Revisión y reorganización de la información disponible en la nueva estructura de diagnostico
• Revisión de la normatividad urbanística vigente y del marco institucional
• Estructura análisis de la demanda y déficit actual
• Estudiantes actuales por sedes y facultades – Proyección de crecimiento de las matriculas
• Revisión del marco de encaje institucional
• Revisión de indicadores
• Diagnostico urbanístico
• Diagnostico normativo Nacional y Distrital
• Diagnostico espacial y cualitativo por sedes y facultades.
Así mismo, se ha logrado consolidar toda la información del plan en alrededor de un 70%, algunas de las actividades desarrolladas para el plan se realizan las siguientes actividades:
• Objetivos de la formulación del PMEE
• Estructura documento de formulación
• Estrategias y alternativas
• Programas y proyectos
• Mecanismos de seguimiento y evaluación
Es por ello se plantea la consolidación total para presentar un documento en su versión final para inicios de noviembre.</t>
  </si>
  <si>
    <t>En este periodo no se han presentado dificultades.</t>
  </si>
  <si>
    <t>Realizar la gestión de ingresos, salidas y traslados de los bienes tangibles e intangibles, los cuales deben quedar con asignación a los funcionarios de la universidad.</t>
  </si>
  <si>
    <t>Porcentaje de entradas tramitadas</t>
  </si>
  <si>
    <t xml:space="preserve">(Ingresos aprobados/Ingresos requerido)*100 </t>
  </si>
  <si>
    <t xml:space="preserve">En este primer trimestre se realizaron las entradas: se elaboraron 39 entradas conforme a la documentación y los soportes recibidos y Salidas: 40 salidas de los inventarios, de la propiedad planta y equipos de los bienes adquiridos por la Universidad. Adicional a esto, se realizó el proceso de impresión y colocación de las placas a los elementos adquiridos por la universidad de acuerdo con los ingresos en el Almacén y los registros realizados en el aplicativo ARKA, se colocaron 169 en el trimestre en diferentes sede.
</t>
  </si>
  <si>
    <t>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</si>
  <si>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 xml:space="preserve">En este segundo trimestre se avanzaron en las siguientes actividades en la gestión de ingresos, salidas y traslados de los bienes tangibles e intangibles, los cuales deben quedar con asignación a los funcionarios de la universidad: 
Con el fin de alcanzar los objetivos descritos con anterioridad, actualmente el Almacén cuenta con el aplicativo ARKA I, simultaneo con el nuevo sistema ERP como recurso de
software para el manejo de la información, aplicativo desarrollado por la Universidad para el manejo de inventarios, en el cual se registran los movimientos producto de los
diferentes procedimientos.
Sin embargo, teniendo en cuenta que este aplicativo genera errores, desde el año 2022 se realizó un proceso de conciliación con el área contable, y en este sentido se viene
trabajando en archivo manual donde se registran los movimientos de almacén para los diferentes procesos contables.
INGRESO DE ELEMENTOS:
El proceso de ingreso de bienes se define como el conjunto de operaciones que adelantan los Entes y Entidades, para recibir, custodiar y registrar en bases de datos o sistemas de información administrativa y contable. Este procedimiento tiene dos etapas Entradas: Inicia por medio de procesos de adquisiciones, donaciones, bienes recibidos sin contraprestación, permutas, aprovechamientos, dación en pago, producción, remesas, compensaciones, recuperaciones, reposiciones por parte de las dependencias de la
Universidad.
Los supervisores remiten los soportes que indican las características, las cantidades, los valores, la evidencia del recibo a satisfacción y demás información importante para su
identificación de manera individual; en este sentido se ingresa al inventario de la universidad los bienes:
Entradas: Se realizaron las entradas al almacén, elaborando 86 entradas  en abril 33, mayo 25, junio 28; conforme a la documentación y los soportes recibidos.
Salidas: Esta actividad se realiza con el fin de dar en custodia los elementos devolutivos y consumo controlados a los servidores públicos quien van hacer el uso de los mismos. Se elaboraron 99 salidas de los inventarios, de la propiedad planta y equipos de los bienes adquiridos por la Universidad.
ENTREGA DE PAPELERÍA Y ELEMENTOS MANEJADOS POR EL ALMACÉN:
Se realizó la entrega de suministros como papelería, tóner y demás elementos de consumo de oficina para un total de 19.030 suministrados en las distintas sedes y
dependencias para el óptimo desarrollo de los procesos misionales y de apoyo. Adicionalmente, En la vigencia del 2024 se entregaron un total de 176 tóner a las
diferentes Facultades, Oficinas y dependencias de la Universidad Francisco José de Caldas.
Se relaciona a continuación las entregas: para el desarrollo de las actividades misionales se entregaron a las decanaturas marcadores y fue un total de 8.100 marcadores.
IMPLEMENTACIÓN Y MEJORAS DE SISTEMAS DE INFORMACIÓN:
Teniendo en cuenta que continuamos en el proceso de implementación y estabilización del sistema ERP – SOFIA y ante las falencias del sistema de inventarios Arka I, el cual tiene parametrizado el plan de cuentas anterior, se continúa realizando conciliaciones mensuales de manera manual. En el proceso de implementación de ERP, se había establecido que desde el primer trimestre se vienen efectuando los movimientos de entradas y salidas por el aplicativo de ERP-SOFIA, sin embargo, en el módulo de producción se vio la necesidad de realizar algunos ajustes por lo cual se tomaron los siguientes lineamientos desde el almacén general:
Realizar las entradas por Arka 1 con el fin no afectar los procesos de pago a proveedores, mientras el aplicativo ERP-SOFIA se estabilizaban los registros de las
entrada y salidas hasta la tercera semana de mayo. Al corte del trimestre vamos en la entrada No. 131. 
Al cierre del segundo trimestre ya se encontraba en producción el proceso de salida, sin embargo, dado los ajustes identificados en el proceso de implementación, en el mes de mayo se recibió capacitación del proveedor para ajustar el proceso de elementos de consumo y de activos fijos para finalizar el movimiento de salida en el correspondiente
modulo; en este sentido y de acuerdo con la necesidad de realizar el paqueteo a los elementos devolutivos y de consumo controlado.
Se continuó con la decisión de registrar también en el ARKA 1 las salidas correspondientes de los meses de abril, mayo hasta dejar en stan by el sistema Arka 1; sin embargo, al cierre de junio el sistema ERP – SOFIA no tiene definido la generación  de las placas que conllevan a la identificación individualizada de cada elemento y bien adquirido por la universidad. 
La universidad desde las vigencias anteriores viene desarrollando un software que respalde y optimice el proceso de almacén e inventarios de la Universidad Distrital, que agilice la generación de reportes, permita conocer el estado real de los bienes muebles e inmuebles de la Universidad, se interrelacione con los otros sistemas existentes, permita conocer la ubicación real y verídica de los bienes y pertenencias de la Universidad; y permita la parametrización en los procesos y la gestión de estos activos por parte del responsable del inventario de la Universidad.
En este marco desde el equipo de Almacén con el apoyo de INFOTIC se llevaron a cabo:
Mesas de trabajo de validación del funcionamiento del sistema en el módulo de pruebas y producción en ERP para entradas y salidas.
Mesas de capacitación.
Entrega del archivo de migración de acuerdo con la información existente en ARKA I y la conciliación realizada con contabilidad mensualmente a ERP.
CONCILIACIÓN MENSUAL CON CONTABILIDAD:
Con base a las entradas y salidas realizadas, mensualmente se entregaron Informes a la Sección de Contabilidad con sus respectivos reportes, lo que permitió tener mensualmente conciliado los grupos contables que afecta la gestión de bienes.
</t>
  </si>
  <si>
    <t xml:space="preserve">En esta actividad no se presentaron inconvenientes en la realización de las entradas y salidas en almacén. </t>
  </si>
  <si>
    <t>Se reporta en el tercer trimestre en las siguientes actividades de entradas, salidas y traslados en lo siguiente:
Con el fin de alcanzar los objetivos descritos con anterioridad, actualmente el Almacén cuenta con el aplicativo ARKA I, simultaneo con el nuevo sistema ERP como recurso de
software para el manejo de la información, aplicativo desarrollado por la Universidad para el manejo de inventarios, en el cual se registran los movimientos producto de los
diferentes procedimientos.
Sin embargo, teniendo en cuenta que este aplicativo genera errores, desde el año 2022 se realizó un proceso de conciliación con el área contable, y en este sentido se viene
trabajando en archivo manual donde se registran los movimientos de almacén para los diferentes procesos contables.
INGRESO DE ELEMENTOS:
El proceso de ingreso de bienes se define como el conjunto de operaciones que adelantan los Entes y Entidades, para recibir, custodiar y registrar en bases de datos o sistemas de información administrativa y contable. Este procedimiento tiene dos etapas Entradas: Inicia por medio de procesos de adquisiciones, donaciones, bienes recibidos sin
contraprestación, permutas, aprovechamientos, dación en pago, producción, remesas compensaciones, recuperaciones, reposiciones por parte de las dependencias de la
Universidad. Los supervisores remiten los soportes que indican las características, las cantidades, los valores, la evidencia del recibo a satisfacción y demás información importante para su identificación de manera individual; en este sentido se ingresa al inventario de la universidad los bienes:
Entradas: Se realizaron las entradas al almacén, elaborando 72 entradas conforme a la documentación y los soportes.
Salidas: Esta actividad se realiza con el fin de dar en custodia los elementos devolutivos y consumo controlados a los servidores públicos quien van hacer el uso de los mismos.
Se elaboraron 79 salidas de los inventarios, de la propiedad planta y equipos de los bienes adquiridos por la Universidad.
TRASLADOS DE BIENES:  Es el proceso mediante el cual se modifica la ubicación física del bien o el responsable de su uso o custodia de los bienes, depende de la dinámica de los procesos. Durante el trimestre se realizaron 117 traslados el sistema ARKA I y ERP alternos todos con sus formatos firmados de mutuo acuerdo por los funcionarios solicitantes.
ELABORACIÓN DE PAZ Y SALVOS: Se realizan paz y salvo para los funcionarios que están en proceso de pensionarse o para la solicitud de año sabático, para un total de 24.
ENTREGA DE PAPELERÍA Y ELEMENTOS MANEJADOS POR EL ALMACÉN: Se realizó la entrega de suministros como papelería, tóner y demás elementos de consumo de oficina para un total de 1306 suministrados en las distintas sedes y dependencias para el óptimo desarrollo de los procesos misionales y de apoyo. Adicionalmente, En la vigencia del 2024 se entregaron un total de 43 tóner a las diferentes Facultades, Oficinas y dependencias de la Universidad Francisco José de Caldas.
 IMPLEMENTACIÓN Y MEJORAS DE SISTEMAS DE INFORMACIÓN: Desde el área de Almacén e Inventarios, para el tercer trimestre de 2024 hemos estado avanzando
en la implementación del ERP SOFIA, realizando: Mesas de trabajo enfocadas en la validación del correcto funcionamiento de los módulos
Sesiones de capacitación para la depreciación y el cierre de periodos.
En el transcurso de estas actividades, se ha identificado que las entradas por reposición no cuentan con la parametrización adecuada para permitir las salidas correspondientes, lo que está impidiendo la generación de las placas necesarias para el control de inventario, para lo cual se realizó la acción necesaria solicitando a la Unidad de Contabilidad la creación de grupos necesarios bajo los conceptos:
Reposición
Donación
Sobrantes
Clasificación de estos grupos según la naturaleza de los bienes:
ü De consumo
ü Controlado
ü Devolutivo
Además, como parte de nuestros esfuerzos por asegurar una gestión eficiente, estamos trabajando en el ajuste de los saldos en el proceso de conciliación de bodega. Este trabajo tiene como objetivo alinear los saldos de la conciliación mensual de nuestra área con los saldos en la Unidad de Contabilidad, garantizando así una precisión e información fidedigna.
Para facilitar este proceso, se han establecido las siguientes acciones:
ü Identificación de cuentas contables susceptibles a ajustes
ü Validación de información
ü Validación del documento y campos requeridos en el ERP SOFIA
Finalmente, hemos estado realizando un seguimiento constante a los pendientes relacionados con las salidas de inventario y activos fijos, asegurando que se cumplan los procedimientos establecidos para su correcta ejecución. Como parte de este proceso, nos hemos enfocado en la verificación del soporte documental idóneo por parte del ERP SOFIA, con el fin de garantizar que todas las operaciones cuenten con la trazabilidad y el respaldo necesarios para una gestión eficiente.
CONCILIACIÓN MENSUAL CON CONTABILIDAD
Con base a las entradas y salidas realizadas, mensualmente se entregaron 3 informes a la Sección de Contabilidad con sus respectivos reportes correspondientes al trimestre
en mención, lo que permitió tener mensualmente conciliado los grupos contables que afecta la gestión de bienes
El Almacén General e Inventarios viene cumpliendo las metas establecidas y  tramitando las solicitudes por parte de los diferentes funcionarios y procesos de
la universidad. En este sentido se ha logrado:
ü Registro de 72 entradas solicitadas por los ordenadores de gasto y sección de compras
ü Generación de 79 salidas de elementos de almacén.
ü Registro de 117 traslados en el sistema de inventarios.
ü Elaboraron 24 paz y salvos solicitados por profesores y la Oficina de talento humano.
ü Se registrado 955 bajas de elementos.</t>
  </si>
  <si>
    <t>La dificultad presentada en este trimestre presentado en la oficina de Almacén: 
Falta de oportunidad en mantener actualizados los inventarios por parte de los funcionarios que tienen la custodia, informando al almacén los cambios tales
como ubicación específica, traslados internos de cargos, solicitudes de bajas que afecta la información de los bienes
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</si>
  <si>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Porcentaje de salidas tramitadas</t>
  </si>
  <si>
    <t>(Salidas completas aprobadas/Entradas realizadas)*100</t>
  </si>
  <si>
    <t>OFICINA DE CONTRATACION</t>
  </si>
  <si>
    <t xml:space="preserve">Para la vigencia 2024, la Oficina de Contratación estructuró su Plan de Acción a través de 4 actividades generales y 7 metas e indicadores.En el presente informe se  consolidan los avances cuantitativos reportados por la Unidad durante el 3 trimestre.
De acuerdo con los resultados reportados,el nivel de avance del plan de acción de la dependendencia  cumplimiento de  es del 69%. En ese sentido, desde la Oficina Asesora de Planeación, se establecen las siguiente recomendación:
En términos generales presenta buen avance se recomienda mantener la misma capacidad de respuesta para garantizar el cumplimiento de metas.
</t>
  </si>
  <si>
    <t>Cumplimiento General Plan de Acción 2024 - OFICINA DE CONTRATACION</t>
  </si>
  <si>
    <t>Garantizar la legalidad de los trámites precontractuales adelantados por la institución y elaborar la totalidad de contratos de competencia de la Oficina de Contratación .</t>
  </si>
  <si>
    <t>Documentos precontractuales jurídicamente revisados y contratos elaborados.</t>
  </si>
  <si>
    <t>(Número de documentos precontractuales jurídicamente revisados y contratos elaborados / Total de documentos precontractuales y solicitudes de elaboración de contratos recibidas)*100</t>
  </si>
  <si>
    <t>1. Se realizo la correspondiente revision de los estudios previos correspondientes a la contratacion que se adelanto durante el primer trimestre 2024, cabe resaltar que durante este periodo se revisaron 1051 estudios previos los cuales fueron aprobados por 
    la Oficina de Contratacion
2. Se realizaron 1051 contratos de las areas academico-administrativas de la Uiversidad, igualmente se dio el correspondiente tramite a las diferentes areas y dejar totalmente legalizado el contrato.
3. Se enviaron los correspondientes documentos como (contrato, rp, poliza y acta de aprobacion poliza) de los 1051 contratos suscritos a los diferentes supervisores para seguir con la gestion poscontractual de cada contrato.
4. Se realizo la correspondiente verificacion y validacion de las polizas y sus acta de aprobacion correspondientes a la fecha de corte de primer trimestre. se han validado 777 polizas con sus correspondientes acta de aprobacion  
5. Se elaboraron 4 acta de terminacion, 4 acta de Cesion y una Suspension.</t>
  </si>
  <si>
    <t>Se presentaron dificultades en la plataforma ARGO 
Se presentaron dificultades al momento de descargue de la base de datos de la contratacion por falta de informacion y actualizacion de la misma.</t>
  </si>
  <si>
    <t xml:space="preserve">1. Se realizo la correspondiente revisión de los estudios previos correspondientes a la contratación que se adelantó durante el segundo trimestre 2024, cabe resaltar que durante este periodo se revisaron 313 estudios previos los cuales fueron aprobados por la Oficina de Contratación
2. Se realizaron 313 contratos de las áreas académico-administrativas de la Universidad, igualmente se dio el correspondiente tramite a las diferentes áreas y dejar totalmente legalizado el contrato.
3. Se enviaron los correspondientes documentos como (contrato, rp, póliza y acta de aprobación póliza) de los 313 contratos suscritos a los diferentes supervisores para seguir con la gestión poscontractual de cada contrato.
4. Se realizo la correspondiente verificación y validación de las pólizas y sus actas de aprobación correspondientes a la fecha de corte de primer trimestre. se han validado 777 pólizas con sus correspondientes actas de aprobación
5. Se elaboraron 2 acta de terminación, 15 acta de Cesión y una Suspensión.
</t>
  </si>
  <si>
    <t xml:space="preserve">Se presentaron dificultades en la plataforma ARGO
Se presentaron dificultades al momento de descargue de la base de datos de la contratación por falta de información y actualización de la misma.
</t>
  </si>
  <si>
    <t>Publicar, reportar los documentos asociados a la gestión contractual de la institución y alimentar las bases de datos sobre contratación para rendir los informes correspondientes, según la competencia asignada por las normas internas.</t>
  </si>
  <si>
    <t xml:space="preserve">Documentos contractuales publicados y reportados en el SECOP, SIVICOF, SIDEAP y SECCIÓN DE CONTABILIDAD
</t>
  </si>
  <si>
    <t>(Número de documentos contractuales publicados y actualizados / Total de documentos contractuales recibidos)*100</t>
  </si>
  <si>
    <t xml:space="preserve">1. Se ha realizado la correspondiente publicacion de los documentos contractuales en la plataforma secop II segun normatividad vigente, en dicha plataforma se ha llevado a cabo la publicacion de 1051 contratos suscritos por la Oficina de contratacion los 
    documentos alli publicados son Contrato, Doc publicos, RP, poliza y actas de aprobacion.
2. Se realizaron 6 informes correspondientes al SIVICOF Y SIDEAP donde se informan los contratos suscrito en lo que va en la vigencia 2024 y que cumplen con los estandares exigidos por el ente de control, asi mismo se ha realizado contratos de la 
    vigencia 2023 que cumplen igualmente con los estandares y por ultimo se reportan todas las modificaciones que se llevaron a cabo en el periodo reportado.
3. Se elaboraron 3 informes correspondiente a los contratos suscritos, donde se informa todos los detalles descriminados de los contratos.
4. Se generaron las actualizaciones correspondientes a la base de datos, segun informacion arrojada por la plataforma ARGO.
5. Se respondieron informes correspondientes a las diferentes solicitudes tanto externas como internas.
7. Se realizo un plan de mejoramiento frente a los hallazgos existentes a la Oficina de Contratacion.
</t>
  </si>
  <si>
    <t>No se presentan dificultades</t>
  </si>
  <si>
    <t xml:space="preserve">1. Se ha realizado la correspondiente publicacion de los documentos contractuales en la plataforma secop II segun normatividad vigente, en dicha plataforma se ha llevado a cabo la publicacion de 313 contratos suscritos por la Oficina de contratacion los
documentos alli publicados son Contrato, Doc publicos, RP, poliza y actas de aprobacion.
2. Se realizaron 6 informes correspondientes al SIVICOF Y SIDEAP donde se informan los contratos suscrito en lo que va en la vigencia 2024 y que cumplen con los estandares exigidos por el ente de control, asi mismo se ha realizado contratos de la
vigencia 2023 que cumplen igualmente con los estandares y por ultimo se reportan todas las modificaciones que se llevaron a cabo en el periodo reportado.
3. Se elaboraron 5 informes correspondiente a los contratos suscritos, donde se informa todos los detalles descriminados de los contratos.
4. Se generaron las actualizaciones correspondientes a la base de datos, segun informacion arrojada por la plataforma ARGO.
5. Se respondieron informes correspondientes a las diferentes solicitudes tanto externas como internas.
7. Se realizo un plan de mejoramiento frente a los hallazgos existentes a la Oficina de Contratacion.
</t>
  </si>
  <si>
    <t>no existe dificultades</t>
  </si>
  <si>
    <t>Informes elaborados y  tramitados</t>
  </si>
  <si>
    <t xml:space="preserve">∑Informes elaborados y tramitados
</t>
  </si>
  <si>
    <t xml:space="preserve">Tramitar de manera oportuna las acciones relacionadas con la gestión administrativa de la Oficina de Ocntratación
</t>
  </si>
  <si>
    <t xml:space="preserve">Respuesta a requerimientos (pqr, derechos de petición, certificaciones cps y de proveedores)
</t>
  </si>
  <si>
    <t xml:space="preserve">Es importante resaltar que los formatos que se relacionan a continuación hacían parte de la gestión contractual de la Oficina Asesora Jurídica en su momento, debido a los cambios que fueron realizados para el segundo semestre del 2023 estos formatos debían ser ajustados a la Oficina de Contratación quien según sus competencias debe ser la encargada de requerir dichos formatos.
•	GC-PR-013-FR-044 – Acta de Aprobación Póliza.
•	GC-PR-013-FR-047 – Acta de Inicio CPS Y OPS.
•	GC-PR-014-FR-052 – Acta de Cesión
•	GC-PR-014-FR-054 – Acta de Suspensión
•	GC-PR-014-FR-057 – Acta de Terminación Anticipada y Liquidación
•	GC-PR-002-FR-006 – Lista de Documentos CPS
•	GC-PR-002-FR-038 – Declaración de Veracidad y Capacidad para contratar con la Universidad Francisco José de Caldas.
Igualmente, la Oficina de Contratación para la vigencia 2024 realizo la creación de los formatos.
•	GC-FR-042 – Declaración Juramentada.
•	GC-FR-043 – Formato de Vinculación y Caracterización.
La Ofician de Contratación viene adelantado el proceso de la digitalización y archivar    documentos de los expedientes de la vigencia 2024,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t>
  </si>
  <si>
    <t xml:space="preserve">La Oficina de Contratación viene adelantado el proceso de la digitalización y archivar documentos de los expedientes de la vigencia 2024,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Igualmente se sigue adelantando la digitalizacion de las vigencias 2023, 2022 y 2021 de los contratos que se suscribieron en la Seccion de Compras,
Con respeto a la pagina de web de la Oficina se realiza la correspondiente publicacion de los contratos que se llevaron a cabo en el segundo trimestre de la presente vigencia. 
Asi mismo se realizon a satisfaccion los requerimientos por la plataforma SDQS y los solicitados por correo de las peticiones que alli registran para dar respuesta correspondiente.
</t>
  </si>
  <si>
    <t>No se presenta dificultades</t>
  </si>
  <si>
    <t xml:space="preserve">Página web actualizada
</t>
  </si>
  <si>
    <t xml:space="preserve">(solicitudes tramitadas/solicitudes requeridas de actualización)*100
</t>
  </si>
  <si>
    <t>Planes de mejoramiento elaborados</t>
  </si>
  <si>
    <t>(planes de mejoramientos elaborados/planes de mejoramiento solicitados)*100</t>
  </si>
  <si>
    <t xml:space="preserve">Intervenir archivísticamente (archivo físico) y creación de un sistema que administre en carpetas compartidas (archivo digital) el archivo de gestión de la Oficina de Contratación , de acuerdo a las TRD y las normas vigentes.
</t>
  </si>
  <si>
    <t xml:space="preserve">Documentación del archivo organizada, depurada y digitalizada 
</t>
  </si>
  <si>
    <t xml:space="preserve">(Expedientes archivísticos organizados, depurados y digitalizados / Total expedientes archivísticos de 2024)*100                                               
</t>
  </si>
  <si>
    <t xml:space="preserve">La Ofician de Contratación viene adelantado el proceso de la digitalización y archivar    documentos de los expedientes de la vigencia 2024,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t>
  </si>
  <si>
    <t xml:space="preserve">La Ofician de Contratación viene adelantado el proceso de la digitalización y archivar documentos de los expedientes de la vigencias 2024 y terminado 2019,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t>
  </si>
  <si>
    <t>No presentan dificultades</t>
  </si>
  <si>
    <t>OFICINA DE TALENTO HUMANO</t>
  </si>
  <si>
    <t>Para la vigencia 2024, la oficina de talento humano, estructuró su Plan de Acción a través de 31 actividades generales y 68 metas e indicadores. En el presente informe se consolidan los avances cuantitativos reportados por la Unidad durante el 3 trimestre. De acuerdo con los resultados, el nivel de avance del Plan de Acción de la dependencia es del 47%. En ese sentido, desde la Oficina Asesora de Planeación se establece la siguiente recomendación:
Las actividades 3, 8, 12, 13, 14, 15, 22, 23, 26, 27 y 31 no presentan avances significativos. Se recomienda realizar acciones de manera que se garantice el cumplimiento de las metas establecidas para la vigencia.</t>
  </si>
  <si>
    <t>Cumplimiento General Plan de Acción 2024 - OFICINA DE TALENTO HUMANO</t>
  </si>
  <si>
    <t>Implementar y normalizar el trámite de liquidación de nómina y aportes al Sistema de Seguridad Social bajo el nuevo sistema ERP.</t>
  </si>
  <si>
    <t>Implementación del nuevo sistema ERP - Nómina</t>
  </si>
  <si>
    <t>(Actividades ejecutadas en el periodo / Actividades programadas en el periodo) x 100.</t>
  </si>
  <si>
    <t>No se realizaron actividades en pro de la liquidación de nómina y seguridad social en el  ERP y no se ha convocado al Equipo de Nómina para continuar con el acompañamiento en la parametrización de la Nómina.</t>
  </si>
  <si>
    <t>Está pendiente la entrega del ERP por parte de Infotic.</t>
  </si>
  <si>
    <t xml:space="preserve">Se estuvo realizando la revisión de los paralelos del cargue de información que envió la OAS para validar la liquidación de SARA vs OAS en las nóminas de enero a marzo.
Se inició con el cargue de información de la seguridad social del mes de enero, febrero y marzo de 2024.
</t>
  </si>
  <si>
    <t>El sistema de SARA sigue teniendo diferencias en la parametrización.
Organizar la información que se venía manejando en Excel por parte de la Universidad, ha requerido mayor tiempo para el cargue en SARA.
Falta de tiempo porque se cruza con las actividades cotidianas."
Esta pendiente la entrega por parte de Infotic</t>
  </si>
  <si>
    <t>Se está realizando la liquidación paralela del mes de septiembre en Sara y Titan</t>
  </si>
  <si>
    <t>Nómina y planillas de seguridad social liquidadas oportunamente bajo el nuevo sistema ERP.</t>
  </si>
  <si>
    <t>(Nóminas y planillas de seguridad social liquidadas dentro del tiempo referente / Nóminas y planillas de seguridad social liquidadas)*100</t>
  </si>
  <si>
    <t>Garantizar la actualización permanente de la información de los Servidores Públicos de planta de la Universidad en el Sistema de Información Distrital del Empleo y la Administración Pública - SIDEAP</t>
  </si>
  <si>
    <t>Actualización del módulo de planta del SIDEAP</t>
  </si>
  <si>
    <t>(Novedades del personal registradas en el SIDEAP/ novedades presentadas)*100</t>
  </si>
  <si>
    <t>Se realizaron reuniones con los Ingenieros del DASC y se enviaron correos reportando las inconsistencias en la actualización de la planta según los Acuerdos N. 015 y 18 del 2023.</t>
  </si>
  <si>
    <t>Los Acuerdos de modificación de la planta de personal administrativo no se pudieron cagar en el sistema por los Ingenieros del SIDEAP, debido a la falta de creación de unos cargos.</t>
  </si>
  <si>
    <t>Se ha trabajado mancomunadamente con el SIDEAP, en la actualización de la planta administrativa, según acuerdos 013, 015 y 018.
Se expidió la circular N°08 exhortando a todos los Funcionarios de Planta (Administrativos, docentes y oficiales) a cumplir con la obligación legal de presentar la declaración de bienes y rentas en la plataforma del SIDEAP, así como la declaración de conflictos de interés.</t>
  </si>
  <si>
    <t>Al ser una herramienta de propiedad del DASC, cualquier cambio  o modificación estructural de  la Planta se debe solicitar y sustentar a la entidad, para su estudio e implementación,  es así que, actualmente aún estamos en el proceso de actualizar la planta administrativa de conformidad con los acuerdos N 013, 015, 018 de 2023.</t>
  </si>
  <si>
    <t>Se logró realizar mesas de trabajo presenciales con el Equipo del DASC.</t>
  </si>
  <si>
    <t>Falta que el DASC termine de actualizar la estructura de la planta y crear los cargos y oficinas  pendientes, según reporte enviado.</t>
  </si>
  <si>
    <t>Establecer e implementar un procedimiento de depuración de saldos contables de incapacidades  en conjunto con la Oficina Financiera - Proyecto Contabilidad.</t>
  </si>
  <si>
    <t>Ejecución cronograma de actividades para depuración de saldos contables de incapacidades.</t>
  </si>
  <si>
    <t>(Actividades ejecutadas en el periodo / actividades programadas en el periodo) x 100.</t>
  </si>
  <si>
    <t>Se recibió información en Excel de los recaudos ingresados a la Universidad que corresponden a incapacidades y se logró iniciar la identificación de un porcentaje de los valores informados  por concepto de incapacidad de las EPS Compensar y Nueva EPS.</t>
  </si>
  <si>
    <t>No se contaba con las contraseñas de acceso a las plataformas de las EPS, por lo cual fue necesario gestionar mesas de trabajo con los asesores de cada una de ellas.
Dificultad  en la consolidación de los valores que ingresan por incapacidad, debido a que se debe realizar cruce entre lo informado  y lo recibido.</t>
  </si>
  <si>
    <t>Se recibió información en Excel de los recaudos ingresados a la Universidad y que corresponden a incapacidades.
Se logró iniciar la identificación de un porcentaje de los valores informados  por concepto de incapacidad de las EPS Compensar y Nueva EPS.</t>
  </si>
  <si>
    <t xml:space="preserve">Se presentan errores al consultar la información de recobros por las Eps (sanitas) la cual no permite verificar a que incapacidad corresponden los valores recibidos 
No se tiene acceso al aplicativo de nóminas para consultar los descuentos y determinar si los valores recibidos son ingresos de la Universidad o reintegros a ejecutar a cada empleado </t>
  </si>
  <si>
    <t>Se presentan errores al consultar la información de recobros por las Eps (sanitas) la cual no permite verificar a que incapacidad corresponden los valores recibidos.</t>
  </si>
  <si>
    <t>Depuración de saldos contables de incapacidades.</t>
  </si>
  <si>
    <t>(Valor depurado de saldos contables / Valor total de saldos contables por depurar) x 100.</t>
  </si>
  <si>
    <t>Ejecución cronograma de actividades para depuración de saldos contables de incapacidades (44)</t>
  </si>
  <si>
    <t>Estandarizar y formalizar el trámite respectivo de: Ingresos, retiros, incapacidades, licencias de maternidad o paternidad, vacaciones, sanciones, reubicación de personal, libranzas, etc.  bajo el nuevo sistema ERP.</t>
  </si>
  <si>
    <t>Implementación trámites de actos administrativos de la Oficina de Talento Humano bajo el nuevo sistema ERP.</t>
  </si>
  <si>
    <t>No se realizaron actividades en pro de la implementación de los actos administrativos en el  ERP</t>
  </si>
  <si>
    <t>Esta pendiente la entrega del ERP por parte deLproveedor Infotic.</t>
  </si>
  <si>
    <t>No se realizaron actividades en pro de la implementación de los actos administrativos en el  ERP.</t>
  </si>
  <si>
    <t>Esta pendiente la entrega por parte de Infotic</t>
  </si>
  <si>
    <t>Controlar los procesos y tiempos de liquidación de cumplimiento de sentencias, prestaciones sociales.</t>
  </si>
  <si>
    <t>Sentencias liquidadas oportunamente</t>
  </si>
  <si>
    <t>(Sentencias liquidadas dentro del tiempo referente/ sentencias recibidas en el periodo) x 100.</t>
  </si>
  <si>
    <t>En cuanto a sentencias liquidadas oportunamente:
* Se realizó elaboración de los tableros de control y el respectivo seguimiento a los mismos, garantizando el cumplimiento en tiempos en la liquidación y entrega para pago de sentencias
* Se elaboró control de legalidad sobre los diferentes conceptos o prestaciones económicas a reconocer.
* Se revisaron los métodos de liquidación, criterios y factores que determinaron los valores a reconocer en las diferentes prestaciones económicas que liquida la Oficina de Talento Humano.
En cuanto a prestaciones sociales liquidadas oportunamente :
"* Se elaboraron los tableros de control y se realizó seguimiento a los tableros de control garantizando el cumplimiento en tiempos en la liquidación y entrega para pago de prestaciones sociales.
* Se elaboró un control de legalidad sobre los diferentes conceptos o prestaciones económicas a reconocer.
* Se revisaron y actualizaron los métodos de liquidación, criterios y factores para determinar los valores a reconocer en las diferentes prestaciones económicas que liquida la Oficina de Talento Humano."</t>
  </si>
  <si>
    <t>El Flujo de trabajo fue alto por cuanto fue necesario cerrar procesos de la vigencia anterior, más los procesos normales de la vigencia 2024 y el equipo liquidador se redujo.</t>
  </si>
  <si>
    <t>Se realizó liquidación y pago de la sentencia de la Sra. Odalis María Sánchez.</t>
  </si>
  <si>
    <t xml:space="preserve">Se dio por terminado el contrato con el actual CPS, y se espera contar con el nuevo CPS para inicios del 3er. Trimestre, y poder continuar con el logro de esta actividad.
</t>
  </si>
  <si>
    <t xml:space="preserve">Se actualizó cuadro de control diseñado por la jefe de Talento Humano, donde se incluyen todas las gestiones realizadas por el proceso de liquidación de prestaciones sociales, cesantías  y seguridad social . 
</t>
  </si>
  <si>
    <t xml:space="preserve">Se reciben las solicitudes de sentencias faltantes por liquidar sin acta de entrega, (contratar realidad, sustituciones pensionales, restablecimiento pensional) en relación de Excel e informado por la Jefe de la Oficina de Talento Humano.  Se realiza la revisión y contextualización de la situación real del estado de las liquidaciones pendientes por gestionar. 
La falta e información por parte del área, desconocimiento de los procesos y procedimientos referentes a los procesos generan demoras, lo cual dificulta la continuación al proceso de la liquidación.
El nuevo liquidador está gestionando las liquidaciones de prestaciones sociales y cesantías entregadas por la jefe de Talento Humano de fechas antiguas.
Las autorizaciones a áreas son demoradas lo cual dificulta la continuación al proceso de la liquidación.
</t>
  </si>
  <si>
    <t>Prestaciones Sociales liquidadas oportunamente</t>
  </si>
  <si>
    <t>(Prestaciones liquidadas dentro del tiempo referente / prestaciones recibidas en el periodo) x 100.</t>
  </si>
  <si>
    <t xml:space="preserve">Establecer e implementar las gestiones necesarias para la consecución del pacto de concurrencia de la Universidad Distrital y proyectar estrategias para su ejecución.
</t>
  </si>
  <si>
    <t>Generación de información que se consolide para soportar la futura suscripción de un Pacto de Concurrencia de la Universidad.</t>
  </si>
  <si>
    <t>(Documentación generada/ Documentación solicitada) x 100.</t>
  </si>
  <si>
    <t>Durante este trimestre se recibió y resolvió una solicitud de información.</t>
  </si>
  <si>
    <t>Durante este período, se  emitió la minuta del acuerdo interadministrativo a la Alcaldía Mayor de Bogotá, con el fin que se surta la revisión por parte del Distrito.</t>
  </si>
  <si>
    <t>Durante este período no se ha recibido solicitud alguna con ocasión del pacto de Concurrencia.</t>
  </si>
  <si>
    <t>Establecer e implementar las  gestiones necesarias para  normalización del pasivo pensional en materia de Cuotas Partes.</t>
  </si>
  <si>
    <t>Consulta Cuotas partes a cargo de la Universidad.</t>
  </si>
  <si>
    <t>* Consulta Cuotas partes a cargo de la Universidad:
Durante este período no se realizó la consulta de cuotas partes
* Cobro de Cuotas Partes Pensionales.:
Se realizaron cuentas de cobro, resumen de las cuentas de cobro y los oficios correspondientes del periodo 01/09/2023 al 30/11/2023, y se enviaron a las entidades: Departamento De Boyacá, Policía Nacional, Departamento De Caldas, Departamento De Cundinamarca, E.S.P. Empresa De Acueducto Y Alcantarillado De Bogotá, Fondo De Prestaciones Económicas, Cesantías y Pensiones (FONCEP), Ministerio De Comercio, Industria Y Turismo, Ministerio de defensa nacional, MINISTERIO DE SALUD Y PROTECCIÓN SOCIAL, Universidad Del Cauca, Universidad Del Quindío y Universidad tecnológica De Pereira, para su procesamiento y pago, con un valor total 210.854.628.
Las cuentas del periodo 01/12/2023 al 29/02/2024, se enviaron a las entidades: Banco De la Republica, Departamento De Boyacá, Departamento De Caldas, Departamento de Cundinamarca, Empresa Acueducto y Alcantarillado De Bogotá, Foncep, Ministerio De Comercio, Industria y Turismo, Policía Nacional, Universidad De Córdoba, Universidad Del Cauca, Universidad Del Quindío y Universidad tecnológica De Pereira, para su procesamiento y pago, con un valor total $157.940.264. 
* Pago Pasivo Pensional (Bonos Pensionales - Devolución aportes - Cuotas Partes Pensionales etc.):
a) Se recibió por parte de las Administradoras de Pensiones, 13 solicitudes de reconocimiento y pago de Bonos Pensiones,  correspondiente a los siguientes pensionados y/o afiliados: Sonia Patricia Rodríguez; María del Pilar Morales Santodomingo; Ana Isabel Olarte: Juana Patricia Caycedo;  Magaly Acosta;  Mesías Vega Niño;  Pablo Olarte; Álvaro Becerra; Amanda Castaño; Edgar Namen; Fanny Gómez Collazos; Gustavo Enrique Castro y María Cristina Gámez, de las cuales 8 cuenta con respuesta (4 objetadas y cuatro pagadas); 3 con resolución de reconocimiento pendientes de pago y 2  pendiente de resolver, se encuentran en revisión.  
b)Se ha recibido durante este trimestre y se traía de la vigencia 2023 un total de cuentas de cobro por concepto de cuotas partes  34, de las cuales , se han pagado 7 cuentas de cobro,  y 27 se encuentran en revisión y trámite para el respectivo pago. 
c) Se recibió 2 cuentas de cobro por concepto de devolución de aportes las cuales se pagaron oportunamente.</t>
  </si>
  <si>
    <t>Consulta Cuotas partes a cargo de la Universidad.:
Durante este período se inició con la reconstrucción de 57 carpetas de consulta de cuotas partes,  verificando que se encuentra la documentación completa para dar continuidad al proceso de consulta, por lo que se ofició a la Secretaria General de la Universidad, solicitando copia de los actos administrativos de consulta emitidos y notificados durante la vigencia de 2022, la respuesta recibida fue parcial; de cara a lo anterior se genera el requerimiento nuevamente por la totalidad de la documentación solicitada.
Cobro de Cuotas Partes Pensionales:
Durante el segundo trimestre de este período fiscal, se elaboraron 49 cuentas correspondientes al ciclo del 01/12/2023 al 20/05/2024. Estas cuentas reemplazaron las emitidas por el periodo 01/02/2023 hasta el 29/02/2024, efectuando así el cobro correspondiente desde diciembre hasta mayo de 2024 
Igualmente se resolvieron objeciones por los periodos de 01/06/2021 a 30/05/2024 y  01/04/2021 a 30/05/2024 quedando pendiente resolver dos. 
Se actualizó tablero de control para actualización de los saldos y dar continuidad al proceso del cobro de cuotas partes de forma efectiva 
Pago Pasivo Pensional (Bonos Pensionales - Devolución aportes - Cuotas Partes Pensionales etc.):
Se recibieron  3 solicitudes de Bonos Pensionales Tipo A y 11 solicitudes de Bonos Pensionales Tipo B,  de las cuales se encuentran resueltas  11 solicitudes, 2 objetados dos Bonos Tipos A y 1 tipo A y 9 pagados Tipo B. El total de lo pagado asciende a $949'541,000. 
Se recibió una solicitud de devolución de aportes la cual  asciende a la suma de $31'423.000. 
Se  realizó el pago de 18 cuentas de cobro por concepto de cuotas partes pensionales por un total de $164'349,174; se objetaron 3 cuentas de cobro,  y queda en trámite  en proceso de pago 28 cuentas de cobro.</t>
  </si>
  <si>
    <t>Consulta Cuotas partes a cargo de la Universidad:
Se presenta bastante dificultad en la reconstrucción de los expedientes para consulta de cuotas partes, toda vez que  las historias laborales de los pensionados se encuentran desactualizadas en primer lugar y en segundo porque no se cuenta con un repositorio que contenga las actuaciones y soportes de las consultas realizadas durante las vigencias anteriores.
Cobro de Cuotas Partes Pensionales:
"
Recolección de firmas
El aplicativo Openeva no permite actualizar la información de los pensionados lo que genera demoras al realizar cualquier modificación ya que toca radicar un incidente al Área de Cómputo.</t>
  </si>
  <si>
    <t>Consulta Cuotas partes a cargo de la Universidad:
Durante este trimestre, se elaboraron 18 proyectos de consulta de cuotas partes, 
Cobro de cuotas partes:
Se elaboraron 49 cuentas correspondientes al ciclo del 01/06/2024 al 30/07/2024, por un valor  total de $195,311,949
Se resolvió resolvieron 2 objeciones, por  ende se emitieron 2 cuentas de cobro nuevas  y se dejaron sin efectos las anteriores: 1. Dto. Cundinamarca,  por el período de 01/01/2021 a 30/07/2024, por valor $ 303,537,528  y  Policía Nacional ,  por el período de  04/07/2020 a 30/11/2023 ,  por valor de $ 5,788,986; sin embargo en este caso se debe tener en cuenta el pago que realizaron de $82,115,989,04.
Se actualizó el tablero de control para mejorar la gestión de saldos y asegurar la continuidad efectiva en el proceso de cobro de cuotas.
Pago Pasivo Pensional (Bonos Pensionales - Devolución aportes - Cuotas Partes Pensionales etc.):
Se recibieron durante este trimestre 6 cuentas de cobro por concepto de Bonos Pensionales, para un total del trimestre  de 27 cuentas de cobro; y se pagaron  cuatro Bonos Pensionales tipo B, por valor de $ 1,236,676,000, quedando pendiente de verificación y pago 5 cuentas de cobro este concepto.
Se recibieron  22 cuentas de cobro, más 28  se traían, para un falta de  50, se  pagaron 17 cuentas de cobro por  total de $ 287,519,933 y se objetaron 3 por valor de $ 330,999,000; quedando pendiente de tramite  30 cuentas de cobro.</t>
  </si>
  <si>
    <t xml:space="preserve">Realización del proceso de identificación de pagos y las respectivas conciliaciones  de lo cobrado y pagado por concepto de cuotas partes a favor de la Universidad Distrital
Durante este trimestre, se presentó dificultad porque se agotó el rubro presupuestal para el pago de Bonos Pensionales, siendo necesario solicitar una adición por 1.500.000.000
</t>
  </si>
  <si>
    <t>Cobro de Cuotas Partes Pensionales.</t>
  </si>
  <si>
    <t>(Valor cobro de cuotas partes radicadas / Valor cobro de cuotas partes a radicar) x 100.</t>
  </si>
  <si>
    <t>Pago Pasivo Pensional (Bonos Pensionales - Devolución aportes - Cuotas Partes Pensionales etc.)</t>
  </si>
  <si>
    <t>(Valor depurado de saldos contables del pasivo pensional / Valor total de saldos contables por depurar del pasivo pensional) x 100.</t>
  </si>
  <si>
    <t>Establecer e implementar las  gestiones necesarias para  normalización del pasivo pensional en materia de Dobles Pensiones.</t>
  </si>
  <si>
    <t>Avance de la gestión de Compatiblidad e Incompatibilidad de Dobles Pensiones.</t>
  </si>
  <si>
    <t>* Avance de la gestión de Compatibilidad e Incompatibilidad de Dobles Pensiones.:
Se realizó seguimiento a tres (3) solicitudes de pensión de vejez compartida radicadas en Colpensiones y se revisó el seguimiento de las radicaciones.  Sin embargo,  no llegaron las correspondientes notificaciones.   Adicionalmente, en este momento se encuentra en proceso la radicación del trámite de la Sra. Luz Ulloa Herreño.
* Avance en la gestión de Compartibilidad y Subrogaciones a favor de Colpensiones.
Una vez recibida las notificaciones de reconocimiento por pensión compartida de las Sras. Marleny Gómez Collazos, Omaira Cancelado Clavijo y María Aydee Gamboa Saavedra  se procederá a establecer la posible compartibilidad pensional.</t>
  </si>
  <si>
    <t>A pesar de que ya los trámites se encuentran resueltos por Colpensiones no llegaron a esta dependencias las correspondientes notificaciones de  Marleny Gómez Collazos, Omaira Cancelado Clavijo Y María Aydee Gamboa Saavedra</t>
  </si>
  <si>
    <t>Se logró revisar los expedientes con el fin revisar la compatibilidad e incompatibilidad de dobles pensiones de Jaime Enrique Rodríguez, Luis Alejandro Suarez y Gloria Elena Torres Duarte
Durante este trimestre realizó seguimiento a tres (3) solicitudes de pensión de vejez compartida radicadas en Colpensiones de las cuales dieron contestación a dos (2) trámites de Omaira Cancelado Clavijo y María Aydee Gamboa Saavedra generando un retroactivo por valor de $275.782.983; en consecuencia se procedió a proyectar los actos administrativos declarando la compartibilidad y procediendo a ordenar la subrogación para efectos de pagar únicamente el mayor.</t>
  </si>
  <si>
    <t>Colpensiones no ha remitido copia de los expedientes pensionales con el fin de verificar los tiempos laborados con el fin de verificar la compatibilidad e incompatibilidad pensional. 
A pesar de que ya los trámites se encuentran resueltos por Colpensiones no llegaron a esta dependencias las correspondientes notificaciones de  Marleny Gómez Collazos</t>
  </si>
  <si>
    <t xml:space="preserve">Se realizó seguimiento a tres (3) solicitudes de pensión de vejez radicadas en Colpensiones y se realizó y revisó el seguimiento de las radicaciones.   
Adicionalmente, se adelantó el proceso la radicación del trámite del Sr. Heber Diaz
Se realizó la compartibilidad de Marleny Collazos y Omaira Cancelado Clavijo.
Adicionalmente, se dio un alivio financiero a la Universidad por un valor mensual de $4'005,620.
</t>
  </si>
  <si>
    <t>La no remisión de as resoluciones de reconocimiento de pensiones por parte de Colpensiones.</t>
  </si>
  <si>
    <t>Avance en la gestión de Compartibilidad y Subrogaciones a favor de Colpensiones.</t>
  </si>
  <si>
    <t>Avance de la gestión de Compatiblidad e Incompatibilidad de Dobles Pensiones (33)</t>
  </si>
  <si>
    <t>Avance en la gestión de Compartibilidad y Subrogaciones a favor de Colpensiones (44)</t>
  </si>
  <si>
    <t>Gestionar la recuperación de cartera asociada a procesos propios de la Oficina de Talento Humano.</t>
  </si>
  <si>
    <t>Recuperación de cartera asociada a mayores valores pagados generados por nómina.</t>
  </si>
  <si>
    <t>(Valor recuperado de cartera asociado a mayores valores pagados generados por nómina / Valor total de cartera asociado a mayores valores pagados generados por nómina) x 100.</t>
  </si>
  <si>
    <t>* Recuperación de cartera asociada a mayores valores pagados generados por nómina.:
Durante la vigencia del primer trimestre se creó una base en Excel con el fin de verificar los mayores valores pagados y aún se encuentran sujetos a validación.
Es indispensable que a medida que se valla depurando la base, se irá estableciendo que valores efectivamente son susceptibles de cobro ya que cumplen con los requisitos legales para iniciar el respectivo cobro persuasivo como cobro coactivo, igualmente se establecerá que obligaciones se encuentran prescritas con el fin de llevarlas al comité respectivo para que se declare la prescripción y se pueda establecer el deterioro contable.
Se crearon los expedientes digitales de cobro persuasivo de los profesionales  Jorge Enrique Salamanca, , Rodrigo Esquivel, y William Barragán con el fin de realizar el análisis de la información recaudada y así mismo se dio el inicio al cobro persuasivo  por concepto de puntos salariales revocados.
* Recuperación de cartera asociada a mayores valores pagados por  concepto de reliquidación mesada pensional.:
Se creó el expediente digital de cobro persuasivo de la pensionada Blanca Elvia Triana González por concepto de mayores valores pagados en la mesada pensional, en el cual se firmó acuerdo de pago, quien devolvió la suma $33.527.799.
* Implementación del plan de medidas emergentes para reducir los mayores valores pagados por situaciones administrativas adversas.:
Con base en  la relación de deudores enviada por Oficina de Contabilidad se realizó una revisión persona por persona respecto de los créditos ordinarios otorgados a los servidores públicos con el fin de establecer los deudores morosos.</t>
  </si>
  <si>
    <t>Recuperación de cartera asociada a mayores valores pagados generados por nómina:
Durante este trimestre le logró recuperar la cartera de cobro persuasivo de Francisco Santamaria Piedrahita de 4 puntos salariales por un valor de $6.387.683 y de Juan Sebastián Plaza por pago Mayor de Salario para el mes de abril de 2024  por un valor de $3.522.511.
Recuperación de cartera asociada a mayores valores pagados por  concepto de reliquidación mesada pensional:
Durante el inició del año se tenia deuda por concepto de reliquidación de mesada pensional  de Ismael Cancino por un valor de $5.252.897, Esperanza Castañeda por un valor de $12.513.316 y de Blanca Elvia Triana González por un valor de $33.527.799 de la cual se recupero en el primer trimestre la suma de $33.527.799 por concepto de reliquidación de pensión de Blanca Elvia Triana González . Respecto a las dos obligaciones pendientes de pago se realizo el cobro persuasivo sin que fuera efectivo estos, por ende se procedió a remitir los dos casos  a la Oficina Asesora Jurídica con el fin de que se inicien los cobros coactivos respectivos. 
Implementación del plan de medidas emergentes para reducir los mayores valores pagados por situaciones administrativas adversas:
Con base en  la relación de deudores enviada por Oficina de Contabilidad se realizó una revisión persona por persona respecto de los créditos ordinarios otorgados a los servidores públicos con el fin de establecer los deudores morosos.</t>
  </si>
  <si>
    <t>Recuperación de cartera asociada a mayores valores pagados generados por nómina:
Falta de información y poca disposición de algunos docentes de devolver lo adeudado, se planeara para el tercer trimestre hacer reuniones con el área de novedades con el fin de que suministren la información de mayores valores pagados generados por nómina; en el caso que no cancelen estos mayores valores se remitirá a jurídica para iniciar cobro coactivo.</t>
  </si>
  <si>
    <t>Recuperación de cartera asociada a mayores valores pagados generados por nómina:
Se creó una matriz en Excel y se organizaron carpetas con el fin tener una trazabilidad y una mejor  verificación de los mayores valores pagados por nómina lo que conllevó a recuperar un valor de $42.469.606.
Recuperación de cartera asociada a mayores valores pagados por  concepto de reliquidación mesada pensional:
Se logró que ingresara un retroactivo por concepto de mesada pensional por un valor de $46,044,718
Implementación del plan de medidas emergentes para reducir los mayores valores pagados por situaciones administrativas adversas:
Con base en  la relación de deudores enviada por Oficina de Contabilidad se realizó una revisión persona por persona, respecto de los créditos ordinarios otorgados a los servidores públicos con el fin de establecer los deudores morosos. 
Adicionalmente se realizaron comunicaciones por mayores valores pagados por situaciones administrativas adversas como las que remite la Contraloría de Bogotá por concepto de mayores valores por abandono de cargo o fallos judiciales.</t>
  </si>
  <si>
    <t>La tardanza en el tiempo de respuesta de las Entidades Administradoras de Pensión en aplicar la depuración y actualizar los Estados de Cuenta, lo cual conlleva a no ver reflejado los Estados de Cuenta actualizados a la fecha.</t>
  </si>
  <si>
    <t>Recuperación de cartera asociada a mayores valores pagados por  concepto de reliquidación mesada pensional.</t>
  </si>
  <si>
    <t>(Valor recuperado de cartera asociado a mayores valores pagados por concepto de reliquidación mesada pensional / Valor total de cartera asociado a mayores valores pagados por concepto de reliquidación mesada pensional) x 100.</t>
  </si>
  <si>
    <t>Implementación del plan de medidas emergentes para reducir los mayores valores pagados por situaciones administrativas adversas.</t>
  </si>
  <si>
    <t>Implementar un procedimiento  de gestión de depuración de deuda presunta que permita a la Universidad estar al día con los Administradores de Fondos de Pensiones y Entidades de Promotoras de Salud.</t>
  </si>
  <si>
    <t>Avance en la gestión de cancelación de deuda presunta de la Universidad con los Administradores de Fondos de Pensiones y Entidades Promotoras de Salud.</t>
  </si>
  <si>
    <t>( Valor total depurado de estados de cuenta de deuda presunta con los Administradores de Fondos de Pensiones y Entidades Promotoras de Salud en el periodo / Valor total de estados de cuenta de deuda presunta reportados por los Administradores de Fondos de Pensiones y Entidades Promotoras de Salud en el periodo) x 100.</t>
  </si>
  <si>
    <t>* Avance en la gestión de cancelación de deuda presunta de la Universidad con los Administradores de Fondos de Pensiones y Entidades Promotoras de Salud:
Se analizó los Estados de Cuenta suministrados por las Entidades Administradoras de Fondos de Pensiones y Prestadoras de Salud,  Iniciando el  primer trimestre 2024, se analizó los Estados de Cuentas actualizados a la fecha del 01/feb/2024 .
Se procedió a la depuración de acuerdo al orden de importancia que en este caso fue la de mayor valor, Administradora de Pensiones COLPENSIONES, por valor de $3.821.457.723 logrando una depuración total de $1.641.769.547 a 21/mar/2024 que corresponde a 5.936 periodos desde el año 01/ene/1997 al 30/jul/2023, correspondiente a 26 funcionarios. A 31 de marzo se han aplicado a la cuenta de la Universidad Distrital, el valor de $344.222.888 quedando pendiente por aplicar depuración por valor de $1.297.546.569.
Con la Administradora del Fondo Porvenir se inició con un estado de cuenta de deuda presunta un valor de $66.166.155 logrando identificar y soportar una deuda del periodo jul/2001 por valor de $1.318.598.  Se realizó una solicitud vía e-mail para que sea  aplicado a la deuda presunta con la Universidad Distrital.
* Implementación del plan de medidas emergentes para reducir la deuda presunta de la Universidad con los Administradores de Fondos de Pensiones y Entidades Promotoras de Salud.:
Se elaboró y envió oficios a Entidades Administradoras de Fondos de Pensiones y Prestadoras de Salud solicitando el estado de cuenta mensual de deuda presunta con la Universidad.
Se realizó análisis al estado de cuenta de las administradoras (Pensiones y EPS) de deudas presuntas con la Universidad.
Se elaboró y envió oficios a Entidades Administradoras de Fondos de Pensiones, soportes de pago de las cuentas que nos reportaron como Deuda Presunta; Se aplicó los pagos de aportes de pensión por la plataforma Web de la Administrador para aquellos pagos que por error no fueron aplicados y la Universidad los canceló oportunamente.
Se generó estado de cuenta actualizado.</t>
  </si>
  <si>
    <t>La tardanza en el tiempo de respuesta de las Entidades Administradoras de Pensión en aplicar la depuración y actualizar los Estados de Cuenta, lo cual conlleva a no ver reflejado los Estados de Cuenta actualizados a la fecha.
Ubicar los documentos físicos  detallados de hace mas de 25 años que soporten la deuda presunta de  las administradoras del fondo de pensiones.</t>
  </si>
  <si>
    <t>Avance en la gestión de cancelación de deuda presunta de la Universidad con los Administradores de Fondos de Pensiones y Entidades Promotoras de Salud:
Se continúa analizando los Estados de Cuenta suministrados por las Entidades Administradoras de Fondos de Pensiones y Prestadoras de Salud.  Iniciando el  segundo  trimestre 2024, se analizó los Estados de Cuentas actualizados a la fecha del 01/04/2024 .
Se procedió a la depuración de acuerdo al orden de importancia, en este caso, continuando con el de mayor valor, Administradora de Pensiones Colpensiones, por valor de $2.237.923.819  logrando una depuración total de $1.294.146.543 a 30-May-2024 que corresponde a  periodos desde el año 01-ene/-996 al 30-01-2024, correspondiente a 8 funcionarios. A 30 de mayo se han aplicado a la cuenta de la Universidad Distrital, el valor de $1.294.146.543 quedando en el estado de cuenta un valor de deuda presunta de $943.777.276. por depurar
Con la Administradora del Fondo Porvenir se inició con un estado de cuenta de deuda presunta un valor de $664.373.255  logrando identificar y soportar una deuda del periodo 01/2015 por valor de $286.567.648.  correspondiente a 387 periodos desde  01/2015 a 07/2024.
Implementación del plan de medidas emergentes para reducir la deuda presunta de la Universidad con los Administradores de Fondos de Pensiones y Entidades Promotoras de Salud.
Se elaboró y envió oficios a Entidades Administradoras de Fondos de Pensiones y Prestadoras de Salud solicitando el estado de cuenta mensual de deuda presunta con la Universidad.
Se realizó análisis al estado de cuenta de las administradoras (Pensiones y EPS) de deudas presuntas con la Universidad.
Se elaboró y envió oficios a Entidades Administradoras de Fondos de Pensiones, soportes de pago de las cuentas que nos reportaron como Deuda Presunta; se aplicó los pagos de aportes de pensión por la plataforma Web de la Administrador para aquellos pagos que por error no fueron aplicados y la Universidad los canceló oportunamente.
Se generó estado de cuenta actualizado.</t>
  </si>
  <si>
    <t>Avance en la gestión de cancelación de deuda presunta de la Universidad con los Administradores de Fondos de Pensiones y Entidades Promotoras de Salud:
La tardanza en el tiempo de respuesta de las Entidades Administradoras de Pensión en aplicar la depuración y actualizar los Estados de Cuenta, lo cual conlleva a no ver reflejado los Estados de Cuenta actualizados a la fecha.
Implementación del plan de medidas emergentes para reducir la deuda presunta de la Universidad con los Administradores de Fondos de Pensiones y Entidades Promotoras de Salud.
Se dificultó ubicar los documentos físicos  detallados de hace más de 25 años que soporten la deuda presunta de  las administradoras del fondo de pensiones.
No se logra avanzar en el mes de junio 2024, debido a  la no continuidad del contrato.</t>
  </si>
  <si>
    <t>Avance en la gestión de cancelación de deuda presunta de la Universidad con los Administradores de Fondos de Pensiones y Entidades Promotoras de Salud:
Se continúa analizando los Estados de Cuenta suministrados por las Entidades Administradoras de Fondos de Pensiones y Prestadoras de Salud,  Iniciando el  tercer   trimestre 2024, se analizó los Estados de Cuentas actualizados a la fecha del 01/07/2024 .
Se continúa con la  depuración de acuerdo al orden de importancia que en este caso continuando con el de   mayor valor, Administradora de Pensiones Colpensiones, se inicia con una DP $943,777,276 se trabaja uno a uno cada funcionario del estado de cuenta  logrando avanzar una depuración de  $4,883,515  correspondiente a 22 periodos entre 2002 a 2018, de igual manera en la depuración de deuda presunta se detecta inconsistencia de  nombres   de 88 ciclos entre los años 2007 a 2014  realizan en la web periodo por periodo  logrando realizar  31 ajustes con la entidad y los 57 se solicita por medio de oficios, se detecta deuda real de $25,855.478 de 15 funcionarios de planta y pensionados, se solicita corrección de planilla Protección  con un estado de cuenta de $103,044,688 se logra un avance de $3,222,750 correspondiente a 8 periodos entre 2017 a 2023,  
Se logró una depuración de $650,100  con Famisanar EPS.
Implementación del plan de medidas emergentes para reducir la deuda presunta de la Universidad con los Administradores de Fondos de Pensiones y Entidades Promotoras de Salud:
Se elaboró y envió oficios a Entidades Administradoras de Fondos de Pensiones y Prestadoras de Salud solicitando el estado de cuenta mensual de deuda presunta con la Universidad.
Se realizó análisis al estado de cuenta de las administradoras (Pensiones y EPS) de deudas presuntas con la Universidad.
Se elaboró y envió oficios a Entidades Administradoras de Fondos de Pensiones, soportes de pago de las cuentas que nos reportaron como Deuda Presunta; se aplicó los pagos de aportes de pensión por la plataforma Web de la Administrador para aquellos pagos que por error no fueron aplicados y la Universidad los canceló oportunamente.
Se generó estado de cuenta actualizado.
Cabe destacar que este trimestre se encontró nombres errados lo que esta causando aumento en la Deuda Presunta, por tal razón se realiza oficio de corrección. y esto se ve de manera cualitativa.
https://udistritaleduco-my.sharepoint.com/my?login_hint=sreyess%40udistrital%2Eedu%2Eco&amp;id=%2Fpersonal%2Fsreyess%5Fudistrital%5Fedu%5Fco%2FDocuments%2FSisgplan%20%2D%20OAPC</t>
  </si>
  <si>
    <t>Se dificultó ubicar los documentos físicos  detallados de hace más de 25 años que soporten la deuda presunta de  las administradoras del fondo de pensiones.</t>
  </si>
  <si>
    <t>Implementación del plan de medidas emergentes para reducir la deuda presunta de la Universidad con los Administradores de Fondos de Pensiones y Entidades Promotoras de Salud.</t>
  </si>
  <si>
    <t> Meta Estratégica 29</t>
  </si>
  <si>
    <t>Identificar los avances en materia de conocimiento científico, tecnológico y de innovación que inciden en la organización, gestión y productividad de los procesos institucionales.</t>
  </si>
  <si>
    <t xml:space="preserve">Gestionar el Plan Estratégico de Talento Humano.
</t>
  </si>
  <si>
    <t>Implementación promedio de los planes en materia de talento humano.</t>
  </si>
  <si>
    <t>(∑ % implementación de los programas de ley en materia talento humano y bienestar social y laboral con seguimiento/ total de  Planes y programas del ley implementados por la Universidad en materia de talento humano, bienestar social y laboral)</t>
  </si>
  <si>
    <t>* Implementación promedio de los planes en materia de Talento Humano:
El 20/01/2024 se envió a la Jefatura de Talento Humano los planes Estratégico, de Previsión y de Bienestar para su revisión. 
En cuanto al Plan Institucional de Capacitación 2024 se desarrolló a través de los siguientes hitos:
31/01/2024 - Se envió PIC 2024 en su versión 1, al comité
08/02/2024 - Se envió PIC 2024 en su versión 2 y se cita a comité.
14/02/2024 - Se llevó a cabo el Comité de Capacitación donde se aprobó el PIC 2024.
23/02/2024 - Se envió acta de Comité de Capacitación para cerrar el proceso de aprobación del PIC 2024
27/02/2024 - Se hace la publicación del PIC 2024
En el mismo sentido, para dar alcance al PIC 2024, en relación al curso de inducción, se llevan a cabo las siguientes acciones:
29/02/2024 - Reunión de ajustes curso de inducción con Planes TIC
01/03/2024 - Envío inicial de observaciones
14/03/2024 - Envío Complementario de observaciones
15/03/2024 - Confirmación de ajustes ejecutados
22/03/2024 - Aprobación y Envío de firma digital diplomados por parte de la Jefatura de Talento Humano.
* Participación de los servidores en los planes proyectados:
Se realizaron las actividades finales para el lanzamiento del curso de inducción y reinducción. Además se programaron charlas en el marco del Día de la Mujer
* Satisfacción de los capacitados:
No se realizaron encuestas de satisfacción</t>
  </si>
  <si>
    <t>En cuanto al PETH y sus planes complementarios: A pesar de que se hizo el envío de los borradores en enero 2024, a la fecha no se pudo preparar en su versión final debido a dinámicas y negociaciones por parte de Institución y los representante de los trabajadores, situación que impide tener un contexto fiable para el diseño de estrategias y la implementación de las mismas.  A pesar de esto, desde la OTH se llevó a cabo acciones y actividades para dar avance al proceso."
La convocatoria y participación de los trabajadores de planta refiere un reto importante.
Por las características de la actividad realizada, no se realizaron encuestas de satisfacción.</t>
  </si>
  <si>
    <t>Implementación promedio de los planes en materia de talento humano:
Mediante la resolución 122 de 2024, se lleva a cabo la evaluación de desempeño con el fin proveer algunas vacantes.  Adicionalmente se realizó un contrato interadministrativo con la Universidad de Pamplona para llevar a cabo las mesas de trabajo en el levantamiento de cargas laborales.
Aunque ya se aprobó el PIC 2024, a la fecha se encuentra aúnen ejecución el PIC 2023, razón por la cual no se ha iniciado proceso de contratación y ejecución del PIC 2024
Participación de los servidores en los planes proyectados:
Se proyectó Circular con firma del Señor Rector invitando a los servidores y contratistas a dar inicio al curso de Inducción y Reinducción a partir del 2 de abril y hasta el 30 de mayo.  Se hace apertura del Curso a través de la página aulasvirtuales.udistrital.edu.co 
Satisfacción de los capacitados:
Se logró incluir en la estructura del curso Inducción y Reinducción, la evaluación de satisfacción de los capacitados,  alojada en la plataforma: aulasvirtuales@udistrital.edu.co,en el ítem Evaluación, donde el mínimo es 1 y el máximo 5, obteniendo una calificación general de 4,64.</t>
  </si>
  <si>
    <t xml:space="preserve">Implementación promedio de los planes en materia de talento humano:
Dadas las diversas acciones institucionales, orientadas a gestar una transformación cultural y administrativa al interior de la Universidad, ha sido una dificultad proyectar una propuesta de Plan Estratégico, con sus planes inmersos, que recoja adecuadamente los diferentes enfoques tácticos que se plantean por las distintas áreas de la Universidad y que se vienen llevando a cabo.
Participación de los servidores en los planes proyectados:
Aunque se implementó y utilizó como herramienta; diferentes medios de comunicación, se evidencia la baja participación de los Servidores de la Universidad.
Satisfacción de los capacitados:
La evaluación quedó establecida para realizar a voluntad del servidor, lo que ha generado que no todos los participantes del curso la realicen. 
La estrategia para lograr mayor participación en la evaluación de este curso, será coordinar con Planes Tic, oficina encargada de administrar la plataforma, para  buscar una posible modificación antes de expedir el certificado. </t>
  </si>
  <si>
    <t xml:space="preserve">Implementación promedio de los planes en materia de talento humano:
En el marco del ccontrato interadministrativo con la Universidad de Pamplona se continúa con las mesas de trabajo para el levantamiento de cargas laborales.
En relación con PIC 2024, a la fecha se encuentra aún en proceso precontractual, con e fin de dar inicio a los nuevos diplomados a mediados del mes de octubre.
Así mismo, se lleva a cabo la publicación de todos los planes en la página web de la Oficina de Talento Humano"
Participación de los servidores en los planes proyectados:
Se culminó la ruta de aprendizaje en el marco del PIC 2023 con la participación de 50 servidores públicos.
Se continuó incentivando a los servidores a realizar el Curso de Inducciòn y Reinducción, a la fecha conforme reporte dado por la Oficina de Planes Tic, se registra una participación de 87 servidores públicos.
Se realizó la ceremonia de reconocimiento a la labor administrativa donde participaron 130 servidores públicos.
Satisfacción de los capacitados:
Se logró realizar 2 evaluaciones de satisfacción con los participantes a los dos diplomados realizado scon la Universidad Javeriana, donde la satisfacción fue muy superior.
</t>
  </si>
  <si>
    <t xml:space="preserve">Baja Participación y desinterés de parte de los servidores y su s lideres. </t>
  </si>
  <si>
    <t>Conocer las necesidades que expresan los resultados de la evaluación del desempeño; determinar las observaciones de las auditorías, internas y externas sobre la gestión y sus resultados; y diagnosticar las necesidades de los servidores públicos en materia de conocimientos.</t>
  </si>
  <si>
    <t>Construcción de una cultura organizacional universitaria basada en la solidaridad y el respeto por lo público que permita promover la transparencia, la ética y la responsabilidad colectiva en el marco de la autonomía universitaria.</t>
  </si>
  <si>
    <t>Participación de los servidores en los planes proyectados.</t>
  </si>
  <si>
    <t>(Servidores que participaron / número total de servidores) x 100.</t>
  </si>
  <si>
    <t>Satisfacción de los capacitados.</t>
  </si>
  <si>
    <t>(Usuarios que calificaron el servicio de capacitación recibido como satisfactorio de acuerdo con el referente de medición  /total de usuarios capacitados que calificaron el servicio de capacitación)*100.</t>
  </si>
  <si>
    <t>Gestionar los planes complementarios de salud de trabajadores oficiales, pensionados y administrativos.</t>
  </si>
  <si>
    <t>Entrega de informes de supervisión de los contratos.</t>
  </si>
  <si>
    <t>(∑informes de supervisión / ∑informes de supervisión requeridos)*100.</t>
  </si>
  <si>
    <t>* Entrega de informes de supervisión de los contratos.:
Se tiene Informes de Supervisión del CPS 1099 de pensionados hasta febrero 2024.
* Autorización de retiro de lentes y monturas oportunamente:
Se proyectó y envió solicitudes a Compensar para obtener las autorizaciones correspondientes.
* Satisfacción de los beneficiarios del Plan Complementario de Salud:
Se atendieron  inconformidades del servicio del plan complementario administrativo y pensionados, por entrega de medicamentos, citas especialista que no son oportunas , no aparecen activos base de datos, ya se realizó reunión Compensar para el seguimiento del servicio , van a dar respuesta a cada caso de inconformidad.                 
Para este indicador se toma las dos bases de datos de beneficiarios del plan pensionados al corte de marzo son 330 y del plan de administrativo 221.</t>
  </si>
  <si>
    <t>No todos los usuarios del plan  escriben al correo  del convenio de Compensar con copia a la Oficina de Talento Humano.  A veces se quejan verbalmente, no se tiene un número exacto de inconformidades.</t>
  </si>
  <si>
    <t>Entrega de informes de supervisión de los contratos:
Se avanzó en informes de supervisión de años anteriores, que dejó anterior Supervisor que no estaban completos y además en un formato diferente  como informes de gestión y son informes de supervisión establecidos por la Universidad.
Se realizaron  los informes de supervisión de los CPS 1059-2020 plan complementario pensionados y 1139-2020 plan complementario de administrativos de vigencias anteriores para pagar pasivos exigibles y terminar actas de liquidación y terminación de los contratos mencionados. 
Autorización de retiro de lentes y monturas oportunamente:
No se realizaron informes de gestión de los contratos vigentes.
Se proyectó y envió solicitudes a Compensar para obtener las autorizaciones correspondientes.
Satisfacción de los beneficiarios del Plan Complementario de Salud.
Se logró actualizar el cuadro de inconformidades del servicio del plan complementario de administrativos y pensionados en cuanto citas especialista, entrega de medicamentos .
Se recibieron 31 PQRS las cuales fueron atendidas satisfactoriamente en su totalidad.</t>
  </si>
  <si>
    <t>Entrega de informes de supervisión de los contratos:
Revisar, hallar y reconstruir  información que no estaba completa para hacer un  informe consolidado de supervisión de años anteriores.
Satisfacción de los beneficiarios del Plan Complementario de Salud:
No todos reportan las inconformidades por correo para dejar las evidencia en la Oficina de Talento Humano</t>
  </si>
  <si>
    <t>Entrega de informes de supervisión de los contratos:
Se avanzó en informes de supervisión de años anteriores, que dejó anterior Supervisor que no estaban completos y además en un formato diferente  como informes de gestión y son informes de supervisión establecidos por la universidad.
Se realizo  el  informe de supervisión del CPS 1673 -2021 plan complementario de administrativos de vigencias anteriores para pagar pasivos exigibles. 
No se realizaron informes de gestión de los contratos vigentes.
Autorización de retiro de lentes y monturas oportunamente:
Se proyectó y envió solicitudes a Compensar para obtener las autorizaciones correspondientes.
Satisfacción de los beneficiarios del Plan Complementario de Salud:
Se logró actualizar el cuadro de inconformidades del servicio del plan complementario de administrativos y pensionados en cuanto citas especialista, entrega de medicamentos .
Se recibieron 25 PQRS las cuales fueron atendidas satisfactoriamente en su totalidad.</t>
  </si>
  <si>
    <t>Revisar, hallar y reconstruir  información que no estaba completa para hacer un  informe consolidado de supervisión de años anteriores.
No todos reportan las inconformidades por correo para dejar las evidencia en la Oficina de Talento Humano</t>
  </si>
  <si>
    <t>Autorización de retiro de lentes y monturas oportunamente.</t>
  </si>
  <si>
    <t xml:space="preserve">(Autorizaciones de retiro de lentes y monturas entregadas oportunamente / Autorizaciones de retiro de lentes y monturas solicitadas)*100
</t>
  </si>
  <si>
    <t xml:space="preserve">Satisfacción de los beneficios del Plan Complementario de Salud.
</t>
  </si>
  <si>
    <t>(Usuarios que calificaron el servicio de Plan Complementario de Salud recibido como satisfactorio de acuerdo con el referente de medición  /total de usuarios beneficiados con el servicio de Plan Complementario)*100.</t>
  </si>
  <si>
    <t>Entrega de informes de supervisión de los contratos (8)</t>
  </si>
  <si>
    <t xml:space="preserve">Establecer e implementar un proceso de construcción y reconstrucción de la historia laboral de los servidores públicos y pensionados de la Universidad.
</t>
  </si>
  <si>
    <t>Avance en la gestión de diagnóstico del estado actual de los expedientes de las historias laborales.</t>
  </si>
  <si>
    <t xml:space="preserve">* Avance en la gestión de diagnóstico del estado actual de los expedientes de las historias laborales.
Se adelantó el diagnóstico de las historias laborales, como parte fundamental para tener claro el estado de los expedientes, y definir los metros lineales a intervenir y los procesos que se deben realizar para la adecuada conservación y preservación de los expedientes.
* Avance en la gestión de elaboración e implementación del Plan de Trabajo para organización y actualización historias laborales:
Se realizó un avance del inventario estado natural de 1000 registros de vinculación especial, como parte importante de tener el consolidado de expedientes que reposan en la oficina de talento humano y así llevar a cabo todos los procesos archivísticos que requieren los expedientes y poder realizar las transferencias documentales primarias.
* Avance en la gestión de actualización de historias laborales:
Se adelantó la actualización de las historias laborales digitales, manejando un drive para los archivos digitales que llegan a la Oficina de Talento Humano y poder tener el manejo de la información.
</t>
  </si>
  <si>
    <t>Hay dificultades en cuanto a la conservación de los expedientes donde se evidencia.
Falta de espacio adecuado para el desarrollo de todos los procesos necesarios para la organización de los expedientes de la serie historias laborales y falta de insumos que permitan una adecuada conservación de los expedientes, cajas, carpetas, cinta.
Dificultad en la falta de  un sistema de documentos electrónicos SGDA que permita el adecuado manejo de los documentos electrónicos  de archivo, se ha realizado el cargue de la información en la unidad drive como parte para tener el control de la documentación.</t>
  </si>
  <si>
    <t xml:space="preserve">Avance en la gestión de diagnóstico del estado actual de los expedientes de las historias laborales:
No se registró avance en este periodo.
Avance en la gestión de elaboración e implementación del Plan de Trabajo para organización y actualización historias laborales .
Se realizó un avance del inventario estado natural de 1000 registros de vinculación especial, como parte importante de tener el consolidado de expedientes que reposan en la Oficina de Talento Humano y así llevar a cabo todos los procesos archivísticos que requieren los expedientes y poder realizar las transferencias documentales primarias.
Avance en la gestión de actualización de historias laborales:
Se adelantó la actualización de las historias laborales digitales, manejando un drive para los archivos digitales que llegan a la Oficina de Talento Humano y poder tener el manejo de la información.
</t>
  </si>
  <si>
    <t>Avance en la gestión de diagnóstico del estado actual de los expedientes de las historias laborales:
Hay dificultades en cuanto a la conservación de los expedientes donde se evidencia.
Avance en la gestión de elaboración e implementación del Plan de Trabajo para organización y actualización historias laborales:
Falta de espacio adecuado para el desarrollo de todos los procesos necesarios para la organización de los expedientes de la serie historias laborales y falta de insumos que permitan una adecuada conservación de los expedientes, cajas, carpetas, cinta.
Avance en la gestión de actualización de historias laborales:
Dificultad en la falta de  un sistema de documentos electrónicos SGDA que permita el adecuado manejo de los documentos electrónicos  de archivo, se ha realizado el cargue de la información en la unidad drive como parte para tener el control de la documentación.</t>
  </si>
  <si>
    <t>Avance en la gestión de elaboración e implementación del Plan de Trabajo para organización y actualización historias laborales:
Se terminó el inventario documental de los expedientes de vinculación especial .
Avance en la gestión de actualización de historias laborales:
Se actualizan 20 expedientes en la carpeta dispuesta para tal fin. 
la direccion UNC es. \\10.40.42.2\HistoriasLaborales$</t>
  </si>
  <si>
    <t>Falta de espacio por el alto volumen de documentación .
Falta de  un sistema de documentos electrónicos SGDA que permita el adecuado manejo de los documentos electrónicos  de archivo, se ha realizado el cargue de la información en la unidad drive como parte para tener el control de la documentación.</t>
  </si>
  <si>
    <t>Avance en la gestión de elaboración e implementación del Plan de Trabajo para organización y actualización historias laborales .</t>
  </si>
  <si>
    <t>Avance en la gestión de actualización de historias laborales.</t>
  </si>
  <si>
    <t>(Historias laborales actualizadas en el periodo / Total Historias laborales)*100</t>
  </si>
  <si>
    <t>Avance en la gestión de diagnóstico del estado actual de los expedientes de las historias laborales (1)</t>
  </si>
  <si>
    <t>Avance en la gestión de elaboración e implementación del Plan de Trabajo para organización y actualización historias laborales (23).</t>
  </si>
  <si>
    <t>Avance en la gestión de actualización de historias laborales</t>
  </si>
  <si>
    <t>Gestionar el Plan de Integridad.</t>
  </si>
  <si>
    <t>Avance en la gestión de implementación del Plan de Integridad.</t>
  </si>
  <si>
    <t>* Avance en la gestión de implementación del Plan de Integridad:
"Con el objetivo de asegurar un proceso eficaz en la implementación del PAO, se realizó una revisión y ajuste exhaustivo del Plan. Se desarrollaron estrategias específicas para fortalecer las acciones en actividades en curso, particularmente aquellas asociadas a la capacitación y a los eventos de Bienestar.  En tal sentido:
1. Se desarrolló y está en fase de socialización la Cartilla de Integridad.
2. Se desarrolló y está en fase de implementación la evaluación de Integridad.
3. Para la implementación de la evaluación de Integridad, en primera fase, se aprovechan los espacios de Diplomados realizados desde febrero de 2024, además de las actividades de OTH-TE ESCUCHA."
* Participación de los servidores en las actividades programadas del Plan de Integridad:
Se realizaron actividades de socialización en las actividades OTH TE ESCUCHA, así como en los Diplomados realizados con la Universidad Javeriana
* Satisfacción de los servidores que participaron en las actividades programadas.
No se realizaron encuestas de satisfacción</t>
  </si>
  <si>
    <t>En cuanto al Plan de Integridad - frente a La Cartilla de Integridad que muestra el código de integridad con los principios  que son fundamentales para llevarlo a la práctica, al momento de hacer entrega de esta; se evidenció poco interés hacia la misma.
La participación y capacidad de convocatoria refiere un reto  para la cobertura de la totalidad del personal de planta.
Al ser un plan piloto, el uso óptimo de herramientas tecnológicas para la aplicación de evaluaciones, tanto de eficiencia como de satisfacción, constituye un reto desde la perspectiva de afinar el método adecuado que, por un lado, permita obtener datos fiables y por el otro, no suponga un punto de saturación para los participantes.</t>
  </si>
  <si>
    <t>Avance en la gestión de implementación del Plan de Integridad:
Se envió Invitación a participar en la convocatoria en el marco de la Política de Integridad, de manera masiva a todos los correos Institucionales. 
Se realizó un video en el marco de la celebración  del día del Docente donde  se socializó la Política de Integridad.
Se llevó a cabo el proceso total de convocatoria para conformar los Gestores de Integridad de la Universidad.   
Se proyectó Resolución de Conformación del Equipo de gestores de Integridad de la Universidad, para firma del señor Rector, la cual, se encuentra en proceso de revisión y validación por algunas dependencias.  
Durante las Jornadas de OTH TE ESCUCHA se dio prioridad a la socialización de los principios y valores de la Política de Integridad.  
Participación de los servidores en las actividades programadas del Plan de Integridad:
Se llevaron a cabo 2 Jornadas en el marco del Programa OTH TE ESCUCHA,  Facultad de Ingeniería y Aduanilla  y  se sensibilizó y presentó la cartilla de Integridad por medio de código QR,  a los participantes de dicha jornada.  
En el marco del PIC 2023, se incluyo la cartilla y temas transversales del Plan de Integridad.
Satisfacción de los servidores que participaron en las actividades programadas:
Se elaboró un formulario Google forms para evaluar la socialización de la Política de Integridad al finalizar las actividades Propuestas (OTH TE ESCUCHA).</t>
  </si>
  <si>
    <t xml:space="preserve">Avance en la gestión de implementación del Plan de Integridad:
La Resolución de conformación del Equipo de Gestores de Integridad, a la fecha no se encuentra en firme, teniendo en cuenta la revisión y firma por parte de las áreas respectivas. 
Participación de los servidores en las actividades programadas del Plan de Integridad:
Poca participación de los servidores en las Jornadas de OTH TE ESCUCHA . 
Dentro de las estrategias para las jornadas del próximo trimestre se contempla realizarlas de  manera personal, buscando un mayor acercamiento con los servidores.
Satisfacción de los servidores que participaron en las actividades programadas:
Baja participación por parte de los Servidores Públicos.
</t>
  </si>
  <si>
    <t>Avance en la gestión de implementación del Plan de Integridad:
Se generó espacios de retroalimentación en el marco de la ruta de aprendizaje. 
Se implementó una actividad interactiva, afianzando la cartilla de integridad y utilizando como apoyo la página web de la universidad distrital. 
Se mantiene abierta la plataforma virtual en la cual se aloja el curso de inducción y reinducción para que los servidores continúen participando en dicha actividad en la cual existe un módulo exclusivamente con la política de integridad. 
Se realizó pieza publicitaria -publicación y entrevista- en el marco del código de integridad con apoyo de la emisora y equipo de comunicaciones de la universidad distrital."
Participación de los servidores en las actividades programadas del Plan de Integridad:
Se evidencia la participación en las actividades desarrolladas en el Marco de la Ruta de Aprendizaje -  Asistentes a Diplomados.  
Se desarrollo dinámica de sopa de letras que incluye los principios rectores de Integridad dentro de la Institución.
Socialización de los principios y video como ejemplo de la aplicación de los principios.</t>
  </si>
  <si>
    <t>No fue posible evaluar el proceso desarrollado.</t>
  </si>
  <si>
    <t xml:space="preserve"> Lineamiento de acción 4.5</t>
  </si>
  <si>
    <t>Participación de los servidores en las actividades programadas del Plan de Integridad.</t>
  </si>
  <si>
    <t>Satisfacción de los servidores que participaron en las actividades programadas.</t>
  </si>
  <si>
    <t>(Usuarios que calificaron las actividades que participaron del Plan de Integridad recibido como satisfactorio de acuerdo con el referente de medición  /total de usuarios que participaron de las actividades ejecutadas del Plan de Integridad)*100.</t>
  </si>
  <si>
    <t>Avance en la gestión de implementación del Plan de Integridad (27)</t>
  </si>
  <si>
    <t>Participación de los servidores en las actividades programadas del Plan de Integridad</t>
  </si>
  <si>
    <t>Garantizar el cumplimiento de las acciones asignadas a la Oficina de Talento Humano en su rol de gestor del proceso de Talento Humano.</t>
  </si>
  <si>
    <t>Nivel de actualización del proceso de Talento Humano</t>
  </si>
  <si>
    <t>Se proyectó cronograma de trabajo para validación del Jefe de  la Oficina de Talento Humano, para posterior validación con el Equipo SIGUD. 
Se coordinó reunión con el Equipo de Talento Humano (Contratistas y Personal de Planta) y la OAPC para socializar el esquema requerido para el seguimiento y validación del mapa de riesgos de los procesos inherentes a la Oficina de Talento Humano.
Se envió oficio de seguimiento a la OAPC sobre la actualización documental radicada a finales del 2023 y estamos a la espera del envío de los archivos para validación final.</t>
  </si>
  <si>
    <t>Se actualizó y gestionó seguimiento al  cronograma de actualización documental SIGUD.. 
Se coordinó mesas de trabajo con los diferentes equipos de trabajo de la Oficina de Talento Humano para la revisión de los procedimientos actuales y nuevos propuestos.
Se envió oficios de seguimiento a la OAPC sobre la actualización documental radicada durante la vigencia.</t>
  </si>
  <si>
    <t xml:space="preserve">Se actualizó y gestionó seguimiento al  cronograma de actualización documental SIGUD.. 
Se coordinó mesas de trabajo con los diferentes equipos de trabajo de la Oficina de Talento Humano para la revisión de los procedimientos actuales y nuevos propuestos.
Se envió oficios de seguimiento a la OAPC sobre la actualización documental radicada durante la vigencia.
Se logró la aprobación y publicación de los procedimientos tramitados.
</t>
  </si>
  <si>
    <t>Nivel de actualización del proceso de Talento Humano (41)</t>
  </si>
  <si>
    <t>Gestionar el control de reparto oportuno de trámites en la Oficina de Talento Humano conforme a los tiempos de respuesta establecidos en la normatividad vigente y aplicable.</t>
  </si>
  <si>
    <t>Nivel de cumplimiento en el reparto oportuno de trámites en la Oficina de Talento Humano.</t>
  </si>
  <si>
    <t>(Trámites administrativos de la Oficina de Talento Humano gestionados oportunamente en el periodo/trámites administrativos de la Oficina de Talento Humano recibidos en el periodo)*100</t>
  </si>
  <si>
    <t>Se realizó el reporte diario de trámites allegados a la Oficina de Talento Humano, se estableció controles sobre los tiempos de respuesta para evitar situaciones de tipo de legal y se realizó seguimiento a los trámites distribuidos.</t>
  </si>
  <si>
    <t>Gestionar y desarrollar auditoria para evaluar la implementación del SGSST según Resolución 312 de 2019.</t>
  </si>
  <si>
    <t>Nivel de implementación del Sistema Seguridad y Salud en el Trabajo de la Universidad Distrital</t>
  </si>
  <si>
    <t xml:space="preserve"> (Estándares cumplidos / Total de estándares)*100</t>
  </si>
  <si>
    <t>Durante el primer trimestre no se realizó esta actividad, debido a que se tiene programada para el mes de diciembre por parte de la ARL; sin embargo, para el mes de abril del presente año se tiene programada una auditoria por parte de la Oficina Asesora de Control Interno.</t>
  </si>
  <si>
    <t xml:space="preserve">
Claro, aquí tienes el texto revisado y mejorado:
Durante el segundo trimestre, se llevó a cabo la auditoría al SGSST de acuerdo a la Resolución 0312 por parte de la Oficina de Control Interno. En esta auditoría, se evaluaron los 61 estándares aplicables al sistema según la cantidad de personas y el nivel de riesgo.
Durante la auditoría, se validó la documentación y los soportes que alimentan el sistema. Se evidenció que el único incumplimiento se refiere a la revisión por la alta dirección, ya que actualmente no se ha llevado a cabo una retroalimentación por parte de la misma. No obstante, se obtuvo un cumplimiento del 98%.</t>
  </si>
  <si>
    <t>Esta actividad se reportó en el segundo semestre</t>
  </si>
  <si>
    <t>Garantizar el desarrollo de las evaluaciones médicas ocupacionales (ingreso, egreso, rehabilitación, periódicos) para los docentes ocasionales, conductores y personal de planta, como otros estudios requeridos por las EPS de los trabajadores.</t>
  </si>
  <si>
    <t>Exámenes realizados a servidores públicos</t>
  </si>
  <si>
    <t xml:space="preserve">(Número de exámenes médicos laborales realizados/Número de exámenes médicos presupuestados)*100
</t>
  </si>
  <si>
    <t>Durante el primer trimestre se llevó a cabo 1 examen de ingreso, 2 exámenes post incapacidad y 5 exámenes de retiro, para un total de 8 exámenes que se tenían cotizados en el año 2023; sin embargo, para el año 2024 al mes de marzo se crearon estudio previos basado en cotización y necesidad para su debida publicación en el AGORA. A la fecha nos encontramos en proceso de espera de aprobación por medio de PA-2024.
Para la vigencia 2024 se tienen cotizados 661 exámenes médicas ocupacionales.
Dado que el proceso de cierre con la empresa anterior no ha culminado, no se ha recibido la base de historias clínicas para la generación de recomendaciones.</t>
  </si>
  <si>
    <t xml:space="preserve">Durante el segundo trimestre se llevó a cabo el proceso de cotización de los exámenes programados para la vigencia 2024. La IPS que inició el proceso de contratación es CEDIANTRA, la cual proporcionará los servicios correspondientes a 561 exámenes, distribuidos de la siguiente manera:
- Examen médico con énfasis osteomuscular con optometría
- Examen médico con énfasis osteomuscular con tamizaje vocal, audiometría y optometría
- Examen médico con visiometría
- Examen médico con visiometría, audiometría, psicométrico y psicosensométrico
- Consulta médica ocupacional para recomendaciones laborales
- Análisis de puesto de trabajo
- Exámenes médicos con énfasis de deportología
- Examen médico con énfasis osteomuscular con optometría
- Examen médico con énfasis osteomuscular con tamizaje vocal, audiometría y optometría
Adicionalmente, mientras se adelantaba el proceso de selección de la IPS, la médica laboral de la ARL realizó dos exámenes de ingreso, para los cuales se emitieron recomendaciones en el mismo trimestre.
Por último, se enviaron dos recomendaciones post incapacidad correspondientes a los exámenes realizados en el primer trimestre.
</t>
  </si>
  <si>
    <t>Durante el tercer trimestre se realizaron diferentes tipos de exámenes a los colaboradores de la universidad, incluyendo los siguientes:
• Exámenes post incapacidad: 2
• Exámenes de retiro: 24
• Exámenes de ingreso: 18
• Exámenes periódicos: 23 (20 docentes y 3 administrativos)
• Exámenes deportivos: 20
En cuanto a las recomendaciones médicas, se emitieron cinco durante el trimestre, ya que la IPS envía los certificados con un mes de retraso y los exámenes comenzaron a mediados de agosto.</t>
  </si>
  <si>
    <t>Seguimiento a recomendaciones médicas laborales del año 2024</t>
  </si>
  <si>
    <t>(Número de recomendaciones laborales en seguimiento/Número total de recomendaciones médicas laborales)*100</t>
  </si>
  <si>
    <t>Garantizar el suministro de Elementos de Protección Personal-EPP dirigidos al personal de talleres, laboratorios, biblioteca, archivo e infraestructura  por medio de la adquisición y selección.</t>
  </si>
  <si>
    <t>Cobertura en dotación de Epp</t>
  </si>
  <si>
    <t>(Colaboradores dotados con EPP/colaboradores priorizados)*100</t>
  </si>
  <si>
    <t>Durante el mes de marzo se inició con la solicitud de EPP requeridos por parte de los laboratorios, talleres y oficina de infraestructura basados en la matriz de EPP, se tiene programada la compra de los elementos de protección personal para el segundo trimestre.</t>
  </si>
  <si>
    <t xml:space="preserve">Dando continuidad al proceso realizado en el primer trimestre, se identificaron 377 colaboradores a quienes se les dará prioridad en la entrega de elementos de protección personal. Esta cifra corresponde al reporte de cada una de las oficinas en las matrices de EPPs.
Según los datos reportados por cada oficina, se identificaron un total de 1,903 elementos de protección que cada uno de los colaboradores utilizará. Para esto, se generó el siguiente listado:
Guantes de vaqueta: 130
Guantes antideslizantes:504 
Guantes anticorte: 45	
Guantes de nitrilo caña media: 15	
Guantes aislantes de calor: 90
Guantes aislantes de frio (tallas s,m,l): 8
Visor:65
Monogafas o gafas de protección uv transparentes:293	
Protector tipo copa:43	
Respirador 1/2 cara  con filtros:130
Filtros para gases: 100	
Filtros amoniaco y aminas: 20	
Filtros para partículas: 89	
Botas dieléctricas (tallas desde 37 a la 45): 50	
Delantal de plástico: 7
Overoles (tallas m,l,xl,xxl): 60	
Bata blanca (tallas: s,m,l,xl): 246	</t>
  </si>
  <si>
    <t xml:space="preserve">
Durante el tercer trimestre se llevó a cabo la siguiente gestión
El 12 de agosto se inició el trámite para la revisión de los estudios previos relacionados con la contratación de Equipos de Protección Personal (EPP) destinados al personal de laboratorios, talleres, archivos, biblioteca, red de datos, infraestructura y bienestar institucional. El 23 de agosto, la oficina de contratación emitió el visto bueno para su envío a la Vicerrectoría Administrativa.
El proceso de contratación se publicó el 9 de septiembre, con una primera decisión de no selección de proveedor debido a la falta de documentos. Posteriormente, el proceso se volvió a publicar el 23 de septiembre, con cierre el día 27 del mismo mes. Finalmente, el 30 de septiembre se emitió la decisión de selección del proveedor.
Actualmente, el proceso se encuentra en la etapa de elaboración de la Orden de Compra (OC) por parte de contratación. En total, se requieren 18 ítems. Para mayor información, se puede consultar los estudios previos de los EPP. Se tiene previsto que la entrega de los elementos se realizara en el mes de octubre
</t>
  </si>
  <si>
    <t>Epps adquiridos</t>
  </si>
  <si>
    <t>(EPP adquiridos/EPP requeridos)*100</t>
  </si>
  <si>
    <t>Realizar el reporte e investigación de accidentes de trabajo, así como el seguimiento a la implementación de medidas correctivas.</t>
  </si>
  <si>
    <t>Cumplimiento en la investigación oportuna de los incidentes y accidentes</t>
  </si>
  <si>
    <t>(Número de incidentes y accidentes investigados oportunamente en el periodo/Número total de incidentes y accidentes presentados en el periodo)*100</t>
  </si>
  <si>
    <t>Durante el primer trimestre ocurrieron 4 accidentes de trabajo; sin embargo, solo se investigaron 2, los accidentes ocurrieron de la siguiente manera: 1 en la Facultad de Ingeniería, 2 en la sede Macarena y 1 en la Facultad Tecnológica, de los accidetes ocurridos se puede concluir los siguientes:
- 3 de los accidentes generaron afectación en miembros inferiores, el otro tubo afectación en el rostro.
- 3 de los accidentes tuvieron como agente común el uso de las escaleras y el otro a condiciones del ambiente de trabajo.
- Los 4 accidentes fueron leves; sin embargo, ocasionaron golpe o contusión al momento de la caída
Adicionalmente, se hizo el seguimiento a los indicadores de severidad, frecuencia y mortalidad</t>
  </si>
  <si>
    <t>Durante el segundo trimestre ocurrieron 17 accidentes de trabajo; sin embargo, se investigaron 16, los accidentes ocurrieron de la siguiente manera: 7 en el mes de abril, 9 en el mes de mayo y 1 en el mes de junio de los accidentes ocurridos se puede concluir los siguientes:
- 7 de los accidentes ocasionaron golpes o contusiones, 6 esguinces y los restantes otros tipos de lesiones.
- 3 de los accidentes tuvieron como agente común el uso de las escaleras, 5 ambientes de trabajo,  y los demás variaron entre condiciones locativas, superficies de trabajo, manejo de herramientas y movimientos 
     inadecuados.
- De los 17 accidentes que ocurrieron, 16 fueron leves y uno fue grave, ocurrido en la sede bosa porvenir.
Adicionalmente, se hizo el seguimiento a los indicadores de severidad, frecuencia y mortalidad</t>
  </si>
  <si>
    <t>Durante el tercer trimestre ocurrieron siete accidentes de trabajo, distribuidos en tres en el mes de agosto y cuatro en septiembre. Sin embargo, solo se investigaron completamente dos de ellos. Adicionalmente, durante la validación en la plataforma de la ARL, se evidenció que había cinco autoreportes realizados por los trabajadores, los cuales no estaban incluidos en las bases de datos del SGSST.
• De los accidentes ocurridos en el trimestre, seis se clasificaron como laborales y uno como deportivo.
• Al analizar los accidentes, se identificó uno causado por una papa bomba durante las manifestaciones y/o protestas presentadas en la universidad.
• Según los diferentes tipos de lesiones, se determinó que tres corresponden a golpes o contusiones, dos a heridas en las manos, una a una torcedura y una a lesiones múltiples.
Adicionalmente, se realizó el seguimiento a los indicadores de severidad, frecuencia y mortalidad.</t>
  </si>
  <si>
    <t>Resultados de seguimiento a los indicadores de accidentalidad</t>
  </si>
  <si>
    <t>Total seguimiento a los indicadores de accidentalidad</t>
  </si>
  <si>
    <t>Realizar la identificación de peligros en las diferentes áreas de trabajo y en general de todas las sedes de la Universidad con el fin de controlar el riesgo.</t>
  </si>
  <si>
    <t>Revisión de las matrices de peligros de las diferentes sedes y facultades de la universidad.</t>
  </si>
  <si>
    <t>(Revisiones ejecutadas/Revisiones planeadas)*100</t>
  </si>
  <si>
    <t xml:space="preserve">Para el desarrollo de esta actividad se tiene programado realizarlo de la siguiente manera:
• En el mes de octubre se realizará la actualización de las 15 matrices de identificación de peligros y valoración de riesgos.
• Para el segundo trimestre se tiene planeado realizar las inspecciones locativas programadas para todas las sedes de la universidad.
• Durante el primer trimestre se solicitaron al SGSST las siguientes inspecciones:
 - Visitas técnicas:  2 Iliud
</t>
  </si>
  <si>
    <t>Durante el segundo trimestre se desarrollaron diferentes tipos de inspección de acuerdo al cronograma de actividades y solicitudes por las diferentes áreas, las inspecciones realizadas se distribuyeron asi:
1. Inspecciones programadas:
    - Inspecciones locativas: 2 (Facultad de Ingeniería e Idexud), los hallazgos evidenciados en cada una de las inspecciones fueron reportados a la Oficina de Infraestructura 
      para su debido trámite.
2. Inspecciones no programadas: 61
    - Conceptos técnicos: 12
    - Inspecciones para polución: 34
    - Reportes de condición locativa: 13
    - Inspección a puestos de trabajo 2
3. En cuanto al indicador de las matrices de identificación de peligros y valoración de riesgos, se tiene programado para realizar en el último trimestre del año en curso</t>
  </si>
  <si>
    <t>Durante el tercer trimestre se llevaron a cabo diferentes tipos de inspecciones, de acuerdo con el cronograma de actividades y las solicitudes de las distintas áreas. La distribución de las inspecciones realizadas fue la siguiente:
1. Inspecciones programadas: 16
• Inspecciones locativas: 16. Los hallazgos identificados en cada inspección fueron reportados a la Oficina de Infraestructura o al área correspondiente para su debido trámite.
2. Inspecciones no programadas: 16
• Conceptos técnicos: 12
• Inspecciones para primas de polución: 1
• Reportes de condiciones locativas: 3
3. En cuanto al indicador de las matrices de identificación de peligros y valoración de riesgos, su realización está programada para el último trimestre del año en curso.</t>
  </si>
  <si>
    <t>Inspecciones programadas en la Universidad Distrital</t>
  </si>
  <si>
    <t>(Número de inspecciones ejecutadas/ Número de inspecciones programadas)*100</t>
  </si>
  <si>
    <t>Inspecciones no programadas</t>
  </si>
  <si>
    <t>(Número de inspecciones realizadas/Total de inspecciones solicitadas)*100</t>
  </si>
  <si>
    <t>Dotar las diferentes sedes de la Universidad con señaletica preventiva y de seguridad, para el control de peligros en áreas específicas y manejo de emergencias.</t>
  </si>
  <si>
    <t>Espacios dotados por señaletica</t>
  </si>
  <si>
    <t>(Espacios dotados con señaletica/Número total de espacios identificados por dotar)*100</t>
  </si>
  <si>
    <t>Esta actividad se tiene programada para el tercer trimestre</t>
  </si>
  <si>
    <t>ninguno</t>
  </si>
  <si>
    <t>Durante el segundo trimestre, se llevó a cabo la identificación de espacios faltantes de señalética en la Universidad. Se realizó un recorrido por todas las facultades y sedes, validando la información, y se llegó a la siguiente conclusión:
- Señalética de emergencias-Fotoluminiscente: 386
- Salida derecha: Señalética de emergencias-Fotoluminiscente: 370
- Salida bajando escaleras: Señalética de emergencias-Fotoluminiscente: 245
- Salida de emergencias: Señalética de emergencias-Fotoluminiscente: 176
- No utilizar ascenso en caso de emergencia: Señalización de emergencia en polietileno 12*16: 47
- Zona cardio segura: Señalización de emergencia en polietileno 30*15: 9
- Camilla de emergencia: Señalización de emergencia en polietileno 30*15: 126
- Botiquín: Señalización de emergencia en polietileno 30*15: 126
- Punto de encuentro: 21
- Números de emergencia: según datos proporcionados por la Universidad: Señalización de emergencia en polietileno 19*15: 50
- Cadena de Supervivencia: Señalización de emergencia en polietileno 30*15: 20
- Espacio libre de humo, prevención del riesgo mecánico, químico y control de derrames químicos: Señalización de emergencia en polietileno 30*15:330</t>
  </si>
  <si>
    <t>Esta actividad está programada para el último trimestre del año; sin embargo, se ha adelantado lo siguiente: El 18 de septiembre se remitieron los estudios previos y las necesidades para la contratación de señalización preventiva a la Vicerrectoría Administrativa, con el fin de obtener su aprobación y la creación del Certificado de Disponibilidad Presupuestal (CDP). El 11 de octubre, la Vicerrectoría Administrativa emitió el CDP, lo que permitió la publicación del proceso en la plataforma ÁGORA. A la fecha, el proceso está publicado, con la selección del proveedor programada para el 23 de octubre.</t>
  </si>
  <si>
    <t>Desarrollar el programa de medicina preventiva, con base en la promoción de la salud y prevención de patologías, logrando así el bienestar de los trabajadores.</t>
  </si>
  <si>
    <t>Recomendaciones medico laborales</t>
  </si>
  <si>
    <t>(Número de recomendaciones laborales con al menos un seguimiento/Número total de recomendaciones médicas laborales del año 2023)*100</t>
  </si>
  <si>
    <t>De acuerdo al cronograma de actividades establecido para el programa de medicina p y p, durante el primer trimestre se desarrollaron las siguientes actividades:
- se realizó la revisión del PVE de Medicina  Preventiva basado en hábitos y estilos de vida saludable y se actualizaron las  fases del programa y  estrategias de intervención, el documento se encuentra cargado en el drive del sistema.
- Se actualizó documento del programa de Rehabilitación y reincorporación laboral por medio de la creación del procedimiento de rehabilitación y reincorporación que se encunentra en revisión, documento se encuentra en el Drive.
- Se creó  boletín informativo  de enfermedades respiratorias  en el mes de febrero.
- Se envian 86 recomendaciones laborales de acuerdo a los exámenesamenes ocupacionales realizados en el año 2023
En el caso de la incidencia de enfermedad laboral, este indicador se halla en el ultimo trimestre.</t>
  </si>
  <si>
    <t>Durante el segundo trimestre, se llevaron a cabo las siguientes actividades conforme al cronograma establecido para la vigencia 2024:
1. Seguimiento de Ausentismo:
- Con base en la información de ausentismo proporcionada por la oficina de Talento Humano, se identificaron y se realizó seguimiento a 20 trabajadores que presentaron más de 15 días de incapacidad en los meses de abril, mayo y junio.
- Se realizó seguimiento específico a trabajadores con incapacidad mayor a 30 días.
- No fue posible programar exámenes postincapacidad debido a que estos se encuentran en proceso de contratación.
2. Seguimiento de Casos de Enfermedad:
- Se identificaron, planearon y realizaron seguimientos a 53 casos de trabajadores bajo seguimiento por enfermedad común, accidente de trabajo o enfermedad laboral.
3. Seguimientos Telefónicos:
- Se realizaron 38 seguimientos telefónicos a trabajadores que manifestaron condiciones de discapacidad en la Encuesta de Perfil Sociodemográfico.
4. Material Informativo:
- Se elaboraron flyers informativos sobre Enfermedades Diarreicas Agudas (EDA) y Enfermedad Varicosa para informar a los trabajadores.
- Participación en la creación de un flyer para el Día de la Seguridad y Salud en el Trabajo.
5. Informes de Condiciones de Salud:
- Se realizó un seguimiento a los informes de condiciones de salud de las vigencias 2021, 2022 y 2023.
- Se elaboró un informe para el boletín informativo comparando las diferentes vigencias e identificando a los trabajadores para seguimiento.
- Se hicieron recomendaciones a 421 trabajadores de acuerdo con los Exámenes Médicos Ocupacionales (EMO) realizados en la vigencia 2023.
6. Accidentes de Trabajo:
- Se realizó seguimiento a 26 trabajadores con diagnóstico de accidente de trabajo.
- Se gestionó la microgestión de la ARL Positiva para estos 26 trabajadores.
- Acompañamiento a la mesa laboral realizada en mayo.
7. Sensibilización sobre Obesidad:
- Se llevaron a cabo capacitaciones de sensibilización sobre el tema de Obesidad de manera virtual y presencial en las diferentes sedes de la Universidad.
8. Informes Semanales y Mensuales:
- Se enviaron y revisaron las actividades realizadas semanalmente.
- Se informó sobre las actividades mensuales mediante las actas de la ARL, donde se proporcionaron recomendaciones para la realización de actividades.</t>
  </si>
  <si>
    <t xml:space="preserve">Durante el tercer trimestre de 2024, se realizaron diversas actividades de acuerdo con el cronograma establecido, distribuidas en las siguientes áreas de gestión:
1. Gestión de Ausentismo y Seguimiento Médico
• Identificación y Seguimiento: Se identificaron seis trabajadores con más de 15 días de incapacidad en julio, agosto y septiembre. Además, se dio seguimiento a aquellos con incapacidad superior a 30 días, y se programaron exámenes médicos post incapacidad. En total, se monitorearon 18 trabajadores incluidos en la matriz de ausentismo.
• Casos en Seguimiento: Se realizaron seguimientos a 77 trabajadores en control por enfermedad común, accidente laboral o enfermedad profesional.
• Recomendaciones: Se emitieron 17 recomendaciones para Salud Ocupacional, que fueron enviadas a los trabajadores y sus jefes directos.
2. Revisión y Gestión de Certificados Médicos
• Certificados Deportivos 2024: Se revisaron 20 certificados de aptitud para deportes emitidos por la IPS Cendiatra, consolidando la lista de trabajadores aptos para participar en los juegos de ASPU.
• Exámenes Ocupacionales: Se revisaron los exámenes médicos de julio y agosto proporcionados por Cendiatra, y se subieron los certificados de aptitud correspondientes a las carpetas. También se enviaron cinco recomendaciones derivadas de los exámenes de ingreso y post incapacidad.
3. Promoción de la Salud y Prevención
• Campañas Informativas: Se elaboraron materiales educativos (flyers) sobre temas como el consumo de cigarrillo, la viruela símica y los defectos de refracción para concientizar a los trabajadores.
• Semana de la Salud: Se brindó acompañamiento en las actividades realizadas durante la Semana de la Salud en septiembre.
• Programas de Salud Actualizados: Se actualizó el programa de medicina preventiva y el programa de promoción y prevención enfocado en hábitos y estilos de vida saludable.
4. Análisis de Datos y Actualización de Información
• Base de Datos de Discapacidad: Se revisó la información de los trabajadores con discapacidad según los resultados de la encuesta de perfil sociodemográfico.
• Profesiograma: Se realizó la actualización del profesiograma, asegurando que la información esté alineada con los requerimientos actuales.
• Informe de Caracterización: Se elaboró un informe detallado sobre la caracterización de la población con base en la encuesta de perfil sociodemográfico.
• Actualización de Matrices: Se actualizaron las matrices y se consolidó la información en las carpetas de Medicina Preventiva y Estilos de Vida.
5. Gestión de Accidentes Laborales
• Seguimiento de Casos: Se dio seguimiento a 29 trabajadores con diagnóstico de accidente de trabajo, en coordinación con la ARL Positiva. Además, se realizó un acompañamiento en la mesa laboral del 22 de julio para la revisión de estos casos.
</t>
  </si>
  <si>
    <t>Incidencia de la enfermedad laboral</t>
  </si>
  <si>
    <t>(Número de casos enfermedad laboral nuevos en el periodo/ promedio total de trabajadores del periodo)*100</t>
  </si>
  <si>
    <t>Cumplimiento de las actividades programadas</t>
  </si>
  <si>
    <t>(Actividades ejecutadas/Actividades planeadas)*100</t>
  </si>
  <si>
    <t>Recomendaciones médico laborales generales</t>
  </si>
  <si>
    <t>Desarrollar el Programa de Vigilancia Epidemiológica para la conservación vocal y auditiva</t>
  </si>
  <si>
    <t>Cumplimiento de las actividades para la prevención del riesgo auditivo y riesgo vocal</t>
  </si>
  <si>
    <t>Durante el primer trimestre se desarrollaron las siguientes actividades:
- Se brindó acompañamiento técnico en la inducción y reinducción de los empleados de la Universidad en sedes de Educación y medio Ambiente, educación y matemáticas, Vivero, ingeniería, Idexud, artes.
- Se brindó asesoría técnica en la creación de contenido para módulo virtual de inducción y reinducción de empleados, haciendo énfasis en los PVE.
- Se realizó apoyo técnico en el envío de 508 correos con certificados de aptitud de exámenes médico-laborales realizados año 2023, revisando los casos probables que ingresaran al PVE de conservación auditiva y vocal.
- Se realizó asesoría frente a la elaboración de rutas de acción para el PVE de conservación auditiva y vocal de los empleados de la universidad con hallazgos específicos.
- Se realizó asesoría técnica en la elaboración de piezas publicitarias relacionadas con el SST de la empresa, se logra emitir el boletín sobre cuidados de la voz para los docentes</t>
  </si>
  <si>
    <t>Durante el segundo trimestre, se brindó asesoría técnica en la revisión documental de los informes médicos ocupacionales entregados por la IPS correspondientes al año 2023, abarcando a 508 trabajadores. Como resultado, se identificó que el 28% de la población presenta casos probables de hipoacusia, cerumen compactado y tinnitus. Se enviaron 140 recomendaciones relacionadas con el cuidado auditivo. En cuanto a problemas vocales, se identificó que el 23% de la población tiene casos sospechosos con síntomas relacionados con patologías vocales, pero solo el 7,5% de estos casos recibió un diagnóstico probable de EPS.
Adicionalmente, se realizaron seguimientos telefónicos a 4 personas reportadas en el Programa de Vigilancia Epidemiológica (PVE) auditivo y a 5 personas en el PVE vocal. Se llevaron a cabo capacitaciones sobre conservación vocal en 5 sedes de la universidad, con una participación de 70 personas. Además, se desarrollaron piezas publicitarias sobre cuidado vocal y se colaboró en la creación de boletines del SST, así como en la distribución de invitaciones a diversas capacitaciones.</t>
  </si>
  <si>
    <t xml:space="preserve">Durante el tercer trimestre en curso, se llevaron a cabo las siguientes actividades:
• Se actualizó la matriz de seguimiento de casos del Programa de Vigilancia Epidemiológica (PVE) para audición y voz.
• Se realizó seguimiento a los trabajadores con restricciones o hallazgos médicos relacionados con enfermedades auditivas y vocales, identificados en la valoración de los exámenes médicos ocupacionales y reportados por el médico laboral.
• Se dio seguimiento a los trabajadores con incapacidades superiores a 15 días o con incapacidades recurrentes por patologías auditivas y vocales, tanto de origen común como laboral, reportadas por el médico laboral.
• Se impartió capacitación sobre higiene vocal en el ILUD y en la sede de Bosa Porvenir.
• Se diseñaron piezas informativas, como flyers, sobre los cuidados para la conservación auditiva y vocal.		
</t>
  </si>
  <si>
    <t>A partir del mes de agosto, no se cuenta con un profesional para desarrollar las actividades del Programa de Vigilancia Epidemiológica (PVE) de voz y audición. Sin embargo, en lo referente a las capacitaciones, el Sistema de Gestión de Seguridad y Salud en el Trabajo (SG-SST) se apoyará en la ARL para llevarlas a cabo.</t>
  </si>
  <si>
    <t>Seguimiento a colaboradores con patologias  auditivas</t>
  </si>
  <si>
    <t>(Número de trabajadores con patologías auditivas atendidos/Población objeto del programa)*100 </t>
  </si>
  <si>
    <t>Seguimiento a colaboradores con patologias  vocales</t>
  </si>
  <si>
    <t>(Número de trabajadores con patologías vocales atendidos/Población objeto del programa)*100 </t>
  </si>
  <si>
    <t>Desarrollar el programa de desórdenes músculo-esqueléticos, apoyando la promoción de la salud y prevención de enfermedades osteomusculares, logrando así el bienestar de los colaboradores.</t>
  </si>
  <si>
    <t>Cumplimiento del plan de trabajo</t>
  </si>
  <si>
    <t xml:space="preserve">(Actividades ejecutadas / Cumplimiento de las actividades planeadass)*100
</t>
  </si>
  <si>
    <t>Durante el primer trimestre no se pudo realizar avance en esta actividad, debido a que aún no se cuenta con el profesional fisioterapeuta el cual es suministrado por la ARL Positiva para que desarrolle el programa de desórdenes múculo-esqueléticos, el ideal es que la universidad contraria con estos profesionales vinculados de manera directa. Sin embargo, por parte del SGSST y en unión a la ARL se han venido realizando pausas activas a los colaboradores de la Universidad.</t>
  </si>
  <si>
    <t>No se cuenta con el profesional fisioterapeuta</t>
  </si>
  <si>
    <t>Durante el segundo trimestre, no se pudo avanzar en esta actividad debido a la falta del profesional fisioterapeuta proporcionado por la ARL Positiva para desarrollar el programa de desórdenes músculo-esqueléticos. Sería ideal que la universidad contratara directamente a estos profesionales. Sin embargo, el SGSST, en colaboración con la ARL, ha estado realizando pausas activas para los colaboradores de la universidad.
Dentro de la actividad de exámenes médicos ocupacionales se identificaron 74 colaboradores con patologías asociadas a DME, las cuales se les realizara seguimiento, apenas ingrese el profesional de esta área.</t>
  </si>
  <si>
    <t>Profesional fisioterapeuta</t>
  </si>
  <si>
    <t xml:space="preserve">Durante el tercer trimestre, se llevaron a cabo las siguientes actividades:
• Se actualizó el Programa de Vigilancia Epidemiológica.
• Se entregaron elementos ergonómicos a la Facultad de Medio Ambiente y Recursos Naturales.
• Se actualizó la matriz de seguimiento de casos del Programa de Vigilancia Epidemiológica (PVE) osteomuscular.
• Se realizó seguimiento a los trabajadores con restricciones o hallazgos médicos osteomusculares, identificados en la valoración de los exámenes médicos ocupacionales y reportados por el médico laboral.
• Se dio seguimiento a los trabajadores con incapacidades superiores a 15 días o con incapacidades recurrentes por patologías osteomusculares, tanto de origen común como laboral, reportadas por el médico laboral.
• Se impartió capacitación sobre el cuidado de la columna en las diferentes sedes y facultades de la universidad.
• Se apoyaron y acompañaron las actividades de la Semana de la Salud.
</t>
  </si>
  <si>
    <t xml:space="preserve">Seguimiento a alteraciones musculares-OSM </t>
  </si>
  <si>
    <t xml:space="preserve">(Seguimiento a personal con sintomatología en OSM /Personas con sintomatología OSM reportada) </t>
  </si>
  <si>
    <t>Incidencia de enfermedades ostemusculares laborales</t>
  </si>
  <si>
    <t>(Números de casos nuevos de enfermedad osteomuscular/Promedio de trabajadores de la UD)*100</t>
  </si>
  <si>
    <t>Desarrollar el programa de salud mental y prevención del riesgo psicosocial</t>
  </si>
  <si>
    <t>Aplicación de la batería riesgo psicosocial</t>
  </si>
  <si>
    <t>(Número de trabajadores participantes en la aplicación de la BRPS/ Número Total de trabajadores vinculados)*100</t>
  </si>
  <si>
    <t xml:space="preserve">De acuerdo al plan de trabajo establecido para el 2024 se establecieron 131 actividades, de las cuales en el primer trimestre se ejecutaron 21, dentro de las actividades realizadas se pueden resaltar las siguientes:
• Se realizó actualización del documento del PVE de riesgo psicosocial para el 2024
• se realizó diseño y actualización de la base de datos de seguimientos psicosociales a trabajadores que por sus dx de salud mental lo requieren, además de los trabajadores que tienen incapacidades relacionadas con salud mental.
•Se realizaron jornadas de capacitación planeadas en las sedes de Macarena, Ingenieria, Vivero y Artes, en las que el tema fue: salud mental (capacitación para identificar síntomas relacionados con ansiedad y depresión, se socializó el espacio de atención psicosocial y la normalización de perdir ayuda).
En cuanto a la aplicación de la batería de riesgo psicosocial, se tiene programada para el tercer trimestre del año en curso.
</t>
  </si>
  <si>
    <t>Baja participación del personal de la UD a las capacitaciones programadas</t>
  </si>
  <si>
    <t>Durante este período, se llevó a cabo una actualización del documento de la política de bienestar institucional y se revisó la política de consumo de sustancias psicoactivas. Además, se diseñaron y distribuyeron piezas gráficas entre los trabajadores, abordando temas como las líneas de conversación de vida y confianza, el manejo del estrés, la invitación a la atención psicosocial y la salud mental. También se creó una pieza gráfica específica sobre la prevención del consumo de tabaco bajo el lema "Libérate del humo y abraza la vida".
Se organizaron jornadas de capacitación en varias sedes: Macarena, Ingeniería, Vivero, Artes, Porvenir e Idexud. Estas jornadas abordaron temas como el acoso laboral según la ley 1010 de 2006. Se capacitó a los empleados para identificar las 6 modalidades de acoso laboral, las conductas que no constituyen acoso, estrategias para hacer frente al acoso laboral y el acompañamiento desde el área de salud y seguridad en el trabajo (SST).
En la sede de Artes, se llevó a cabo una capacitación específica para los profesores de artes escénicas sobre primeros auxilios psicológicos, incluyendo los pasos del modelo PAP'S y la identificación del triple sistema de respuesta (cognitivo, conductual y emocional).
Se brindó atención psicosocial a solicitud de los trabajadores o por iniciativa de la coordinación de SST, priorizando los factores intralaborales como la razón de consulta más común. Se realizaron seguimientos a trabajadores con diagnósticos de salud mental y se revisó la matriz de ausentismo para identificar casos relacionados con la salud mental.
Finalmente, se llevó a cabo una capacitación para el comité de convivencia sobre la normatividad nacional del funcionamiento interno, los procedimientos, la confidencialidad y las responsabilidades de sus miembros, así como la elaboración de actas de reunión e informes anuales.</t>
  </si>
  <si>
    <t xml:space="preserve">Durante el tercer trimestre, se llevaron a cabo las siguientes actividades:
- Se actualizó la política de riesgo psicosocial y acoso laboral.
- Se realizó seguimiento a los trabajadores con restricciones o hallazgos médicos relacionados con enfermedades psicosociales, identificados en la valoración de los exámenes médicos ocupacionales y reportados por el médico laboral.
- Se dio seguimiento a los trabajadores con incapacidades superiores a 15 días o con incapacidades recurrentes por patologías psicosociales, tanto de origen común como laboral, reportadas por el médico laboral.
- Se llevó a cabo una sensibilización sobre la prevención del acoso laboral.
- Se diseñaron piezas informativas, como flyers, sobre la prevención de los factores de riesgo psicosocial en el trabajo.
- La aplicación de la batería de riesgo psicosocial, se llevará a cabo en el mes de octubre.
</t>
  </si>
  <si>
    <t>A partir del mes de agosto, no se cuenta con un profesional para desarrollar las actividades del Programa de Vigilancia Epidemiológica (PVE) de riesgo psicosocial. Sin embargo, en lo referente a las capacitaciones, el Sistema de Gestión de Seguridad y Salud en el Trabajo (SG-SST) se apoyará en la ARL para llevarlas a cabo.</t>
  </si>
  <si>
    <t xml:space="preserve">Seguimiento a intervenciones de resultados de riesgo alto de la BRPS año 2022
</t>
  </si>
  <si>
    <t>(seguimiento a trabajadores identificados con riesgo alto en la BRPS / Número de trabajadores identificados con riesgo alto en la BRPS)*100</t>
  </si>
  <si>
    <t>(Actividades ejecutadas / Cumplimiento de las actividades propuestas)*100</t>
  </si>
  <si>
    <t>Realizar el seguimiento a la implementación del Plan Estratégico de Seguridad Vial, para la prevención del riesgo en todos los trabajadores y conductores de la Universidad.</t>
  </si>
  <si>
    <t>Desarrollo de plan de trabajo para la prevención del riesgo vial</t>
  </si>
  <si>
    <t>(Número de actividades ejecutadas/Número de actividades totales programadas)*100</t>
  </si>
  <si>
    <t>Durante el primer trimestre se desarrollaron 13 actividades del cronograma establecido para el plan estratégico de seguridad vial,  dentro de las actividades estan las siguientes:
•  Se realizó levantamiento de las hojas de vida de los vehículos de la Universidad.
•  Se creó el procedimiento para inspección de vehículos y el protocolo para el mantenimiento de vias internas y administradas por la universidad.
• Se  actualizó el protocolo de mantenimiento de vehiculos y el protocolo de registro y control de comparendos.
• Se realizo reunión con la oficina de infraestructura para revisar los requisitos del PESV</t>
  </si>
  <si>
    <t>Durante el segundo trimestre se desarrollaron 32 actividades del cronograma establecido para el plan estratégico de seguridad vial, dentro de las actividades están las siguientes:
• Se realizó seguimiento a las inspecciones preoperacionales realizadas por los conductores en el mes de junio.
• Se realizó capacitación en conductas y comportamientos viales a todas las sedes y facultades de la Universidad.
• Se actualizó el plan estratégico de seguridad vial
• Se realizó reunión con la oficina de infraestructura para revisar los requisitos del PESV
• Se realizó flyer de protección a biciusuarios</t>
  </si>
  <si>
    <t>Durante el tercer trimestre, se compartió con las diferentes sedes y facultades la campaña sobre moto segura. No se pudieron desarrollar más actividades debido a la ausencia de un profesional encargado de la ejecución del Plan Estratégico de Seguridad Vial (PESV). Para el mes de octubre, está previsto el ingreso de un profesional designado por la ARL, quien se encargará de revisar la documentación del PESV y de orientar la actualización de toda la información.</t>
  </si>
  <si>
    <t>No se cuenta con profesional que lidere desde el SGSST el PESV desde el mes de agosto</t>
  </si>
  <si>
    <t>Cumplimiento de las Inspecciones de los vehículos</t>
  </si>
  <si>
    <t>(Número de vehículos inspeccionados/Número total de vehículos activos de la universidad)*100</t>
  </si>
  <si>
    <t>Gestionar e implementar el Programa de Seguridad Industrial en cumplimiento del plan de Gestión del Riesgo orientado a la prevención y manejo de emergencias.</t>
  </si>
  <si>
    <t>Cumplimiento del cronograma de actividades para el programa de Seguridad industrial</t>
  </si>
  <si>
    <t>(Número de actividades realizadas/Número total de actividades programadas)*100</t>
  </si>
  <si>
    <t>Para el año 2024 se establecieron 19 actividades para el programa de seguridad industrial, para el primer trimestre se ejecutaron 2 actividades.
• Se realizó convocatoria para que el personal se inscriba a las brigadas de emergencia.
• Se realizó inducción al personal que se encuentra actualmente en las brigadas.
• Se capacitó al personal de las brigadas en liderazgo y trabajo en equipo. 
• Se capacitó a los subcoes en inducción y reinducción en emergencias.</t>
  </si>
  <si>
    <t>Baja participación del personal en las brigadas de emergencias</t>
  </si>
  <si>
    <t>Durante el segundo trimestre, se llevaron a cabo 18 actividades del cronograma de emergencias, destacándose las siguientes:
•Se realizaron dos capacitaciones para la brigada, una en abril y otra en mayo. Adicionalmente, se llevó a cabo una pista de entrenamiento donde se aplicaron los conocimientos impartidos en las capacitaciones.
•Se sostuvo una reunión con el subcomité de emergencias (subcoes) de la Universidad.
•Se elaboraron y compartieron videos con los gestores para su difusión en las distintas sedes, con la temática de evacuación de emergencia en los auditorios.
•Se entregaron 46 chalecos a los brigadistas pertenecientes a las brigadas de la Universidad.</t>
  </si>
  <si>
    <t>Durante el tercer trimestre, se llevaron a cabo las siguientes actividades:
- Se inspeccionaron 54 gabinetes contra incendios en toda la universidad.
-Se realizaron inspecciones a 138 camillas de emergencia en cada sede y facultad.
-Se impartieron capacitaciones a los brigadistas de emergencia sobre evacuación segura y simulacro de evacuación, en preparación para el simulacro programado para el mes de octubre.</t>
  </si>
  <si>
    <t>Proporción de brigadistas de la Universidad Distrital</t>
  </si>
  <si>
    <t xml:space="preserve">(Número de brigadistas capacitados y activos / Número total de trabajadores)*100
</t>
  </si>
  <si>
    <t>Garantizar la dotación de elementos  de emergencias ubicados en las diferentes sedes de la universidad, por medio de la adquisición y suministro de elementos para la atención de emergencias</t>
  </si>
  <si>
    <t>Adquisión de elementos para el manejo de emergencias</t>
  </si>
  <si>
    <t>(Número de elementos adquiridos/Totalidad de elementos presupuestados)*100</t>
  </si>
  <si>
    <t xml:space="preserve">Durante el primer trimestre se llevó a cabo la entrega y reposición de los elementos de emergencias que se habían adquirido en el año 2023, entregando 50 botiquines nuevos y reponiendo  23 botiquines. Adicionalmente, se realiza solicitud de elementos para botiquines en el año 2024.
</t>
  </si>
  <si>
    <t>Ninguni</t>
  </si>
  <si>
    <t>Durante el segundo trimestre, se inició el proceso de diseño de estudios previos y la posterior adquisición de elementos para los botiquines. Este proceso comenzó solicitando cotizaciones para un total de 25 ítems en diferentes cantidades. La idea es que estos elementos sean adquiridos en el tercer trimestre del año, para así realizar su entrega y reposición en los diferentes botiquines de la Universidad.</t>
  </si>
  <si>
    <t>Esta actividad está prevista para el último trimestre; sin embargo, se ha adelantado lo siguiente: el 3 de octubre se remitió el proceso para la adquisición de elementos de emergencia a la oficina de contratación, donde actualmente se encuentra en revisión. El total de items requeridos es de 9, en diferentes cantidades.</t>
  </si>
  <si>
    <t>Gestión e implementación del plan de trabajo orientado a la prevención de los peligros de tipo laboral</t>
  </si>
  <si>
    <t>Cumplimiento del plan de trabajo del SGSST</t>
  </si>
  <si>
    <t>(Número de actividades ejecutadas/Número total de actividades planteadas en el plan de trabajo)*100</t>
  </si>
  <si>
    <t>Durante el primer trimestre se desarrollaron las siguientes actividades:
- De acuerdo a las 621 actividades que se tienen programadas en el plan de trabajo 2024, se ejecutaron 127 de ellas, llevándose a cabo una parte de la inducción y reinducción, adicionalmente se realizaron la reposición y entrega de botiquines, también se realizaron visitas técnicas, informes de polución e inspección a áreas según requerimiento. Se implementó en el sistema la organización de las carpetas de acuerdo a la resolución 0312 de 2019 para la auditoria que se llevara a cabo en el mes de abril del 2024.
- En el caso de plan de capacitación para el año 2024 se programaron 42 temas para capacitar; sin embargo, en el primer trimestre se ejecutaron 7 capacitaciones, las cuales fueron las siguientes: Inducción y reinducción SGSST 2024, se programó capacitación al COPASST y al COCOLAB, capacitación al COE, capacitación a las brigadas en temas de emergencias, se capacitó al personal en salud mental, se capacitó al personal en hábitos de vida saludables. Cabe resaltar que se programaron los temas para las diferentes sedes y facultades de la Universidad Distrital; sin embargo, gran parte del personal no asiste a este tipo de actividades.
- Durante el primer trimestre se solicitó a la Oficina Asesora de Planeación el cargue de la documentación que se envió durante el 2023, ya que a la fecha no se ha actualizado la información en el SIGUD, adicionalmente también se solicitó a la OAP la aclaración de quien es el nuevo enlace del SIGUD para continuar las actividades que se venían desarrollando durante el 2023.</t>
  </si>
  <si>
    <t>Durante el segundo trimestre se desarrollaron las siguientes actividades:
- De las 884 actividades programadas en el plan de trabajo 2024, se ejecutaron 222, las cuales incluyeron capacitaciones. Además, se realizaron reuniones de los comités de COPASST y COCOLAB, visitas técnicas, informes de polución e inspecciones a áreas según requerimiento. De acuerdo con los nuevos lineamientos, se reestructuró el plan de trabajo junto con el repositorio documental.
- En el marco del plan de capacitación para el año 2024, se llevaron a cabo 57 capacitaciones en todas las sedes y facultades de la Universidad. Las temáticas incluyeron: manejo de presuntas situaciones de acoso laboral, uso de botiquín y signos vitales, prevención y control del fuego, manejo de extintores y mangueras, hábitos saludables (obesidad y dislipidemias), higiene vocal (taller práctico), y hábitos, comportamientos y conductas viales. Cabe resaltar que, aunque los temas fueron programados para las diferentes sedes y facultades de la Universidad Distrital, gran parte del personal no asistió a estas actividades.
-Durante el segundo trimestre, se volvió a solicitar a la Oficina Asesora de Planeación el cargue de la documentación enviada durante el 2023, ya que a la fecha no se ha actualizado la información en el SIGUD. 
Adicionalmente, se solicitó a la OAP la aclaración de quién es el nuevo enlace del SIGUD para continuar con las actividades que se venían desarrollando durante el 2023.</t>
  </si>
  <si>
    <t>Durante el tercer trimestre, se desarrollaron las siguientes actividades de acuerdo con el plan de trabajo establecido:
-Se llevó a cabo la capacitación en inspecciones planeadas para los miembros del COPASST y una capacitación sobre resolución de conflictos para los miembros del Comité de Convivencia Laboral.
-Se impartió formación al personal de los laboratorios en el manejo de sustancias químicas.
-Se realizaron pruebas biológicas para identificar bacterias y hongos en las bibliotecas y archivos de la universidad.
-Se llevaron a cabo inspecciones locativas, notificando cada uno de los hallazgos a las áreas responsables.
-Se realizó una capacitación sobre el cuidado de la columna.
-Se ejecutó una campaña puesto a puesto sobre acoso laboral.
-Se organizó la Semana de la Salud en las facultades y sedes de la universidad.
-Se actualizaron 16 formatos de inspección, los cuales fueron enviados al SIGUD para su revisión y aprobación.</t>
  </si>
  <si>
    <t>Nivel de actualización y creación de los documentos priorizados</t>
  </si>
  <si>
    <t>((Documentos actualizados o creados) / (Documentos priorizados por el Subsistema))* 100</t>
  </si>
  <si>
    <t>Desarrollo del plan de capacitación</t>
  </si>
  <si>
    <t>(Número de capacitaciones ejecutadas/Número total de capacitaciones planeadas)*100</t>
  </si>
  <si>
    <t>Esta actividad aún no ha sido requerido a la fecha.</t>
  </si>
  <si>
    <t>UNIDAD DE PUBLICACIONES</t>
  </si>
  <si>
    <t xml:space="preserve">Para la vigencia 2024, la Unidad de Publicaciones estructuró su Plan de Acción a través de 5 actividades generales y 5 metas e indicadores. En el presente informe se  consolidan los avances cuantitativos reportados por la Unidad durante el 3 trimestre.
De acuerdo con los resultados reportados,el nivel de avance del plan de acción de la dependendencia  cumplimiento de  es del 69%. En ese sentido, desde la Oficina Asesora de Planeación, se establece la siguiente recomendación:
En términos generales presenta buen avance se recomienda mantener la misma capacidad de respuesta para garantizar el cumplimiento de metas.
</t>
  </si>
  <si>
    <t>Cumplimiento General Plan de Acción 2024 - UNIDAD DE PUBLICACIONES</t>
  </si>
  <si>
    <t>Promocionar las publicaciones en el ámbito académico y social a través de la participación en ferias y eventos que permitan visibilizar la producción académica.</t>
  </si>
  <si>
    <t>Ferias y eventos realizados</t>
  </si>
  <si>
    <t>(Σ de las Ferias y eventos realizados )</t>
  </si>
  <si>
    <t>1. Gestión previa para la participación en la Feria Internacional del libro de Bogotá 2024; FILBo 2024.  Se realizaron las siguientes actividades:  • Se adelantó reunión con Corferias y Cámara Colombiana del libro para la estrategia de comunicaciones.  • Se adelantó proceso con Corferias para los requerimientos técnicos.  • Se realizó inventario parcial de los libros que se llevan a la Feria. • Se adelantó reunión de expositores con Corferias.  • Se solicitó documentación, firmas, planos e información de Corferias para coordinar la participación de la Universidad en la Feria.  • Se realizó invitación a Bienestar, ILUD, LAUD, Registro y control a participar en la feria.  </t>
  </si>
  <si>
    <t>Facturación: teniendo en cuenta algunos inconvenientes presentados con el sistema de facturación en el año 2023, durante el primer trimestre del 2024 solicitamos claridad y capacitación en este proceso. Sin embargo, no se dio dicho acompañamiento.</t>
  </si>
  <si>
    <t>1. Participación en la Feria Internacional del Libro de Bogotá (FILBo 2024) 
 Para la participación en la Feria Internacional del Libro de Bogotá, se realizaron las siguientes actividades:  • Coordinación del Stand 312 del Pabellón 3 (Universidades) de la Universidad Distrital Francisco José de Caldas en el marco de la FILBo (17 de abril al 2 de mayo), que incluyó:   1. Supervisión del montaje y desmontaje del stand.  2. Inventarios y exhibición de los libros de la Universidad Distrital. 3. Programación de los eventos dentro del stand.  4. Programación de los eventos en auditorios asignados por Corferias.  5. Capacitación y coordinación del personal dentro del stand.  6. Facturación de ventas durante el evento.  7. Apoyo a las dependencias presentes: la Emisora LAUD 90.4 FM, el Instituto de Lenguas (Ilud), la Oficina de Registro y Control y la Tienda Universitaria. 
 2. Gestión previa para la participación en la Feria Internacional del Libro de las Universitarias y los Universitarios (FILUNI 2024) 
Para la participación en la Feria Internacional del Libro de las Universitarias y los Universitarios (FILUNI 2024), se realizaron las siguientes actividades: • Selección de ejemplares destinados para FILUNI a través del distribuidor Hipertexto. </t>
  </si>
  <si>
    <t>Facturación: Durante la FILBo, al no contar con un software propio y trabajar con un demo del programa Allegra, los errores y retrasos en la facturación POS generaron molestias en los clientes y contribuyeron a una disminución en las compras. Además de no tener posibilidad de generar facturación electrónica con el mismo programa. Datáfonos: la suspensión temporal del servicio por parte de Credibanco, en medio de la FILBo, generó un bloqueo en los datáfonos, situación que dificultó el proceso de pago y afectó la experiencia del cliente. </t>
  </si>
  <si>
    <t>Realizar actividades orientadas a incrementar el recaudo por concepto de ventas de las publicaciones de la Universidad.</t>
  </si>
  <si>
    <t>Recaudo estimado</t>
  </si>
  <si>
    <t xml:space="preserve">  (Σ del recaudo registrado en la cuenta 8080)</t>
  </si>
  <si>
    <t>Se generan 24 facturas electrónicas en el trimestre por valor total de $13.185.904.  • Facturas generadas a personas naturales: 2.617.900 • Facturas generadas a personas jurídicas: 10.568.004 </t>
  </si>
  <si>
    <t>Finalización de los contratos de distribución con algunas empresas aliadas como Hipertexto y RedBooks.</t>
  </si>
  <si>
    <t>Se generan 1507 facturas POS a través del programa Allegra por un valor total de $53.091.520 Se generan 5 facturas electrónicas a través de aplicativo SIIGO por valor total de $259.200  </t>
  </si>
  <si>
    <t>Facturación: Durante este trimestre se manejaron dos sistemas de facturación, uno para la facturación electrónica y otro para las ventas directas en FILBo, lo que dificultó el proceso de capacitación del personal destinado para este fin.</t>
  </si>
  <si>
    <t>Realizar actividades orientadas a aumentar el número de publicaciones de libros y revistas.</t>
  </si>
  <si>
    <t>Libros y revistas publicados.</t>
  </si>
  <si>
    <t>(Libros publicados/Libros proyectados para publicación)*100</t>
  </si>
  <si>
    <t>Se llevó a cabo la actividad de corrección de estilo para un total de 15 libros, con los proveedores contratados correspondientes (dependiendo del ordenador del gasto. Estos libros fueron previamente aprobados en el Comité Institucional de Publicaciones durante la pasada vigencia. Además, cada proyecto editorial fue sometido a una revisión técnica inicial, que incluyó la verificación mediante el software de coincidencias Turnitin, el conteo de cuartillas, tablas y figuras, así como la evaluación de la complejidad de cada obra. Estos manuscritos fueron:  1. Memorias IX. Encuentro de socialización de experiencias Investigativas en la Facultad de Ciencias y Educación  2. Desarrollo de aplicaciones móviles mediante ingeniería dirigida por modelos.  3. Bases para un modelo regulatorio de agua potable a largo plazo. Ahora se llama: Antecedentes de la evolución de sistemas de acueducto y bases para el diseño y arquitectura de metodologías de regulación económica y ambiental.  4. Raza, racialización y educación en segundas lenguas. Hacia pedagogías del empoderamiento intercultural y la justicia social  5. Salvar la escucha: didáctica de lo bello. Configuraciones didácticas para la formación de sujetos discursivos escuchantes  6. Revista Esfera 12-13  7. Ficciones en piedra. El panteón, el memorial y la ruina en Bogotá  8. Computación heterogénea paralela para acelerar la predicción del estado del tiempo  9. La niña maga de la ciudad sin nombre. Voces latinoamericanas sobre ambientes creativos e incluyentes  10. Ficciones, conceptos y métodos en la investigación social interdisciplinaria  11. Composiciones musicales para bandola, tiple y guitarra: una propuesta didáctica musical para el conocimiento inicial de algunos géneros tradicionales de la región Andina colombiana  12. A la cuerda 13. Frida Kahlo. Más allá del lienzo  14. José Martí. Semillas de libertad (Selección de textos)  15. Anacaona. Una leyenda taína  Además, se llevó a cabo el proceso de diagramación de 22 libros, el cual implica la organización visualmente atractiva y funcional del contenido de los libros. Este proceso está a cargo del equipo de diseño de la Unidad de Publicaciones. Posteriormente, tanto el equipo de gestores como los autores y los proveedores de corrección de estilo realizan rondas de verificación para asegurarse, mediante la comparación con el original, de que la diagramación corresponde completamente al contenido del libro. Este paso es crucial para garantizar la calidad del producto final, y se lleva a cabo a través de una segunda lectura completa. Durante esta fase, también se revisan aspectos relacionados con el diseño editorial y la pauta de diseño del libro y se asigna a un diseñador del equipo de la Unidad para realizar el diseño de cubierta. Se presta especial atención a la calidad final de las tablas diagramadas, fotografías y figuras redibujadas. Los libros que entraron en esta etapa durante el trimestre fueron:  1. Análisis y simulación de convertidores para microrredes eléctricas DC domiciliarias  2. Memorias VII Congreso Internacional de Agua y el Ambiente (español)  3. Memorias VII Congreso Internacional de Agua y el Ambiente (portugués)  4. El deber de Fenster.  5. Raza, racialización y educación en segundas lenguas. Hacia pedagogías del empoderamiento intercultural y la justicia social  6. Pedagogías de la memoria del pasado reciente y la reparación simbólica  7. ELT Local Research Agendas III  8. JavaServer Faces a su alcance  9. Performatividad y cuerpos docentes en educación superior. Una aproximación desde el espacio biográfico  10. Salvar la escucha: didáctica de lo bello. Configuraciones didácticas para la formación de sujetos discursivos escuchantes  11. Privilegios, méritos y obediencias. Un socioanálisis de las relaciones entre familia y escuela en una sociedad fragmentada, Bogotá-Colombia, 1910-2015. Tomo I. La familia contra la escuela.  12. Privilegios, méritos y obediencias. Un socioanálisis de las relaciones entre familia y escuela en una sociedad fragmentada, Bogotá-Colombia, 1910-2015. Tomo III. La familia contra la escuela.  13. Privilegios, méritos y obediencias. Un socioanálisis de las relaciones entre familia y escuela en una sociedad fragmentada, Bogotá-Colombia, 1910-2015. Tomo II. Del estamento a la clase social. Las insolvencias de la expansión escolar  14. Composiciones musicales para bandola, tiple y guitarra: una propuesta didáctica musical para el conocimiento inicial de algunos géneros tradicionales de la región Andina colombiana (Segunda edición)  15. A la cuerda (Segunda edición)  16. Violencia política y teatro en Latinoamérica y Europa en el siglo XXI  17. La niña maga de la ciudad sin nombre. Voces latinoamericanas sobre ambientes creativos e incluyentes  18. Dejando huella. 40 años del proyecto curricular Tecnología en Gestión Ambiental y Servicios Públicos  19. Frida Kahlo. Más allá del lienzo  20. José Martí. Semillas de libertad (Selección de textos)  21. Anacaona. Una leyenda taína  22. Una propuesta criptográfica basada en atractores caóticos  Es importante mencionar que durante este periodo se gestionaron un total de 19 ISBN, que incluyen solicitudes de ISBN para la producción de libros en formato e-book, ISBN para libros en formato físico e ISBN digitales para lectura en PDF, ante la Cámara Colombiana del Libro. Asimismo, se tramitaron 19 fichas catalográficas ante la Unidad de Biblioteca de nuestra Universidad. El ISBN es un número único asignado a cada edición de un libro, lo que permite una identificación rápida y precisa de la obra. Por otro lado, la ficha catalográfica tiene como propósito proporcionar detalles clave sobre el contenido y la forma del libro, facilitando a bibliotecarios, archivistas y usuarios obtener información rápida y precisa sobre la obra. Los ISBN y fichas catalográficas gestionados por nuestro equipo de gestores fueron los siguientes:  1. Raza, racialización y educación en segundas lenguas. Hacia pedagogías del empoderamiento intercultural y la justicia social  2. Pedagogías de la memoria del pasado reciente y la reparación simbólica  3. ELT Local Research Agendas III  4. JavaServer Faces a su alcance  5. Performatividad y cuerpos docentes en educación superior. Una aproximación desde el espacio biográfico  6. Salvar la escucha: didáctica de lo bello. Configuraciones didácticas para la formación de sujetos discursivos escuchantes  7. José Martí. Semillas de libertad (Selección de textos)  8. Anacaona. Una leyenda taína  9. Piedra Ficción Memoria. Etnografías del lugar memorativo  10. La niña maga de la ciudad sin nombre. Voces latinoamericanas sobre ambientes creativos e incluyentes y se envió a diagramación de primeras artes  11. Dejando huella. 40 años del proyecto curricular Tecnología en Gestión Ambiental y Servicios Públicos  12. Composiciones musicales para bandola, tiple y guitarra: una propuesta didáctica musical para el conocimiento inicial de algunos géneros tradicionales de la región Andina colombiana (segunda edición)  13. A la cuerda (segunda edición)  14. Frida Kahlo. Más allá del lienzo  15. Violencia política y teatro en Latinoamérica y Europa en el siglo XXI  16. Análisis y simulación de convertidores para microrredes eléctricas DC domiciliarias  17. Privilegios, méritos y obediencias. Un socioanálisis de las relaciones entre familia y escuela en una sociedad fragmentada, Bogotá-Colombia, 1910-2015. Tomo I. La familia contra la escuela.  18. Privilegios, méritos y obediencias. Un socioanálisis de las relaciones entre familia y escuela en una sociedad fragmentada, Bogotá-Colombia, 1910-2015. Tomo III. La familia contra la escuela.  19. Privilegios, méritos y obediencias. Un socioanálisis de las relaciones entre familia y escuela en una sociedad fragmentada, Bogotá-Colombia, 1910-2015. Tomo II. Del estamento a la clase social. Las insolvencias de la expansión escolar  Por último, se realizó la aprobación de 1 archivo final para impresión con el fin de alistar el material para su respectiva publicación, divulgación y venta. Este manuscrito fue  1. Variabilidad climática en la gestión integral del recurso hídrico  La razón por la cual solo hay un libro finalizado se debe a que los esfuerzos de estos primeros 3 meses se concentraron en las etapas de corrección y diagramación de otros 19 títulos, los cuales fueron cerrados exitosamente en abril, en el marco de la feria del libro. Este avance significativo se verá reflejado en el próximo informe trimestral, momento en el cual los libros habrán completado su proceso de producción y estarán listos para su publicación en formato impreso y digital. Por ahora, el progreso en el proceso de los 19 libros restantes se evidencia en los libros revisados en primeras y segundas artes, así como en los ISBNs y fichas catalográficas solicitadas, las cuales se llevaron a cabo durante febrero y marzo.</t>
  </si>
  <si>
    <t>Durante este primer trimestre de 2024, hemos enfrentado ciertas dificultades relacionadas con la falta de colaboración y comprensión de los tiempos y elementos de calidad necesarios para la publicación de libros por parte de las unidades académicas y los autores. Esta situación se refleja en  la solicitud de impresión de los libros en tiempos mucho menores a los ya estimados dentro del cronograma y flujo del proceso editorial.  Consideramos que esta dificultad se deriva de dos factores importantes. En primer lugar, al momento en que los manuscritos son aprobados para publicación e inician el proceso editorial, estos han pasado por instancias previas de revisión y aprobación en sus unidades académicas mediante la evaluación por pares, proceso que no recae en la Unidad de Publicaciones. Dado que esas instancias pueden demorar entre 8 meses y un año (y, en ocasiones, más tiempo), los autores esperan que el proceso de publicación no demore más de un mes. Esto genera frustraciones por procesos demorados por otras unidades en la Unidad de Publicaciones y pone en duda nuestra voluntad de publicar libros. Nuestra intención es publicar libros de alta calidad académica y científica, lo que implica seguir unas etapas rigurosas de revisión y diseño, que no pueden saltarse o desestimarse en tiempo.  Consideramos que esta dificultad se deriva de dos factores importantes. En primer lugar, al momento en que los manuscritos son aprobados para publicación e inician el proceso editorial, estos han pasado por instancias previas de revisión y aprobación en sus unidades académicas mediante la evaluación por pares, proceso que no recae en la Unidad de Publicaciones. Dado que esas instancias pueden demorar entre 8 meses y un año (y, en ocasiones, más tiempo), los autores esperan que el proceso de publicación no demore más de un mes. Esto genera frustraciones por procesos demorados por otras unidades en la Unidad de Publicaciones.  Esta falta de colaboración y comprensión de los tiempos necesarios para cada proceso editorial por parte de los autores y las unidades es un factor que afecta la comunicación y, en consecuencia, la gestión editorial. Estamos trabajando activamente en mejorar la comunicación y la comprensión mutua para garantizar una colaboración más efectiva en los procesos editoriales futuros.  Sugerimos que se socialicen las características del proceso editorial llevado a cabo en la Unidad de Publicaciones, así como los requisitos de presentación de los textos y del material gráfico (incluyendo resolución para fotografías y archivos editables para gráficas de datos) con las dependencias y profesores de la Universidad interesados en publicar. También es importante comunicar los tiempos estimados de trabajo para corrección, diagramación, rediseño (si es necesario para el material gráfico), revisión de pruebas y aprobación. Esto permitirá que las dependencias planifiquen con antelación la recolección y entrega del material a la Unidad de Publicaciones, asegurando que los procesos editoriales se hagan en plazos adecuados y que se entregue un trabajo de calidad.</t>
  </si>
  <si>
    <t>Se llevó a cabo la actividad de corrección de estilo para un total de 19 libros, con los proveedores contratados correspondientes (dependiendo del ordenador del gasto). Estos libros fueron previamente aprobados en la primera y segunda sesión del Comité Institucional de Publicaciones de 2024. Además, cada proyecto editorial fue sometido a una revisión técnica inicial, que incluyó la verificación mediante el software de coincidencias Turnitin, el conteo de cuartillas, tablas y figuras, así como la evaluación de la complejidad de cada obra. Estos manuscritos fueron:  1. Modelo inteligente para la ubicación de fallas de baja impedancia en líneas de distribución con generación distribuida 2. Sistemas de medición indirecta de rayos: sensores, estaciones de registro y adquisición automatizada 3. Cálculo integral 4. Ejercicios resueltos de geometría euclidiana 5. Gestión de talento humano: un enfoque desde la ingeniería 6. Acordeonerías 7. Ficción e investigación social: semióticas, narrativas y monumentalidades en territorios de autobiografías y cibermemorias 8. Arquitectura de negocios 9. Comunidad de desarrollo profesional como ambiente de formación para el fortalecimiento de la identidad profesional de docentes. 10. Formación docente e investigativa: una experiencia intercultural 11. Metodologías de optimización para el balance de fases en sistemas trifásicos 12. Especies colorantes de uso tradicional por la comunidad Ika de Nabusimake, Sierra Nevada de Santa Marta 13. Analítica de la evaluación docente en cinco universidades latinoamericanas 14. Pasado, presente y futuro. Evolución del corregimiento de Anaime. Historia(s) de Anaime. Sociedad y desarrollo del territorio 15. La danza tradicional colombiana en la formación de artistas danzarios profesionales 16. Desarrollo de aplicaciones móviles mediante ingeniería dirigida por modelos. Documento en LaTeX 17. Ingeniería de Tránsito: capacidad y niveles de servicio 18. Las lingüísticas del uso en el campo pedagógico del lenguaje 19. Vehículo Estratosférico Globo Sonda Sabio Caldas  Además, se llevó a cabo el proceso de diagramación de 11 libros a cargo de los proveedores externos de diseño contratados para esta labor, el cual implica la organización visualmente funcional del contenido de los libros de acuerdo con estándares de diseño propuestos por la Unidad de Publicaciones de la Universidad para cada una de nuestras colecciones. Este proceso también se basa en lineamientos del manual de imagen institucional y en concordancia con la Política Editorial (Acuerdo 023 de 2012). Posteriormente, tanto el equipo de gestores como los autores y los proveedores de corrección de estilo realizan rondas de verificación para asegurarse, mediante la comparación con el original, de que la diagramación corresponde completamente al contenido del libro. Este paso es crucial para garantizar la calidad del producto final, y se lleva a cabo a través de una segunda lectura completa. Dependiendo de la complejidad, la cantidad de ajustes y cambios, el libro puede tener entre tres y cinco rondas de revisión e inserción de cambios. Durante esta fase, también se revisan aspectos relacionados con el diseño editorial y la pauta de diseño del libro y se asigna a un diseñador del equipo de la Unidad para realizar el diseño de cubierta. Se presta especial atención a la calidad final de las tablas diagramadas, fotografías y figuras redibujadas. Los libros que entraron en esta etapa durante el trimestre fueron: 1. Niños y niñas de Bogotá entre el deseo de la política educativa y la realidad de las prácticas institucionales: sujetos, imaginarios y prácticas (después cambió de título) 2. Antecedentes de la evolución de sistemas de acueducto y bases para el diseño y arquitectura de metodologías de regulación económica y ambiental (después cambió de título) 3. Computación heterogénea paralela para acelerar la predicción del estado del tiempo 4. Una aproximación metodológica a la enseñanza de los pasos del segundo nivel de ballet 5. Memorias del Sexto Encuentro de docentes e investigadores en Educación en Tecnología 6. Memorias V Encuentro de Educadores e Investigadores en Educación en Tecnología (Tomo I) 7. Memorias V Encuentro de Educadores e Investigadores en Educación en Tecnología (Tomo II) 8. Memorias V Encuentro de Educadores e Investigadores en Educación en Tecnología (Tomo III) 9. Memorias del 7. ° Encuentro Distrital de Educación Matemática 10. Propuesta de laboratorios virtuales de física mecánica 11. Desarrollo de aplicaciones móviles mediante ingeniería dirigida por modelos. Documento en LaTeX  Es importante mencionar que durante este periodo se gestionaron un total de 1 ISBN, que incluyen solicitudes de ISBN para la producción de libros en formato e-book, ISBN para libros en formato físico e ISBN digitales para lectura en PDF ante la Cámara Colombiana del Libro. Asimismo, se tramitaron 1 ficha catalográfica ante la Unidad de Biblioteca la Universidad. El ISBN es un número único asignado a cada edición de un libro, lo que permite una identificación rápida y precisa de la obra. Por otro lado, la ficha catalográfica tiene como propósito proporcionar detalles clave sobre el contenido y la forma del libro, facilitando a bibliotecarios, archivistas y usuarios obtener información rápida y precisa sobre la obra. El ISBN y la ficha gestionada por nuestro equipo de gestores fueron los siguientes:  1. Propuesta de laboratorios virtuales de física mecánica  Por último, se realizó la aprobación de 19 archivos finales para impresión con el fin de alistar el material para su respectiva publicación, divulgación y venta. Estos manuscritos fueron:  1. Análisis y simulación de convertidores para microrredes eléctricas DC domiciliarias. 2. El deber de Fenster. 3. Raza, racialización y educación en segundas lenguas. Hacia pedagogías del empoderamiento intercultural y la justicia social 4. Pedagogías de la memoria del pasado reciente y la reparación simbólica 5. ELT Local Research Agendas III 6. JavaServer Faces a su alcance 7. Performatividad y cuerpos docentes en educación superior. Una aproximación desde el espacio biográfico 8. Salvar la escucha: didáctica de lo bello. Configuraciones didácticas para la formación de sujetos discursivos escuchantes 9. José Martí. Semillas de libertad (Selección de textos) 10. Anacaona. Una leyenda taína 11. La niña maga de la ciudad sin nombre. Voces latinoamericanas sobre ambientes creativos e incluyentes y se envió a diagramación de primeras artes 12. Dejando huella. 40 años del proyecto curricular Tecnología en Gestión Ambiental y Servicios Públicos. 13. Composiciones musicales para bandola, tiple y guitarra: una propuesta didáctica musical para el conocimiento inicial de algunos géneros tradicionales de la región Andina colombiana (segunda edición) 14. A la cuerda (segunda edición)  15. Frida Kahlo. Más allá del lienzo 16. Violencia política y teatro en Latinoamérica y Europa en el siglo XXI (216 páginas diagramadas) 17. Privilegios, méritos y obediencias. Un socioanálisis de las relaciones entre familia y escuela en una sociedad fragmentada, Bogotá-Colombia, 1910-2015. Tomo I. La familia contra la escuela. 18. Privilegios, méritos y obediencias. Un socioanálisis de las relaciones entre familia y escuela en una sociedad fragmentada, Bogotá-Colombia, 1910-2015. Tomo III. La familia contra la escuela. 19. Privilegios, méritos y obediencias. Un socioanálisis de las relaciones entre familia y escuela en una sociedad fragmentada, Bogotá-Colombia, 1910-2015. Tomo II. Del estamento a la clase social. Las insolvencias de la expansión escolar.</t>
  </si>
  <si>
    <t>Durante este segundo trimestre de 2024, hemos enfrentado las siguientes dificultades: • Dificultades relacionadas con la baja calidad del material gráfico. Por lo general, los libros vienen con imágenes en baja calidad que no se pueden recuperar de nuevo con la calidad apropiada. Se vuelve un problema pedir las imágenes en alta calidad sabiendo que los profesores no van a poder conseguirlas, lo que requerirá editarlas fuera del documento (en el caso de fotografías) y redibujos (en caso de diagramas u otras figuras que puedan ser rediseñadas por el diagramador). • La falta de respuesta o la respuesta parcial de los autores a los comentarios dejados en la corrección de estilo impide avanzar adecuadamente con el proceso de edición, ya que, al no tener la información de fuentes o de referencias completa, por ejemplo, se deben realizar las consultas de nuevo y, por lo tanto, se retrasa el proceso. • La falta de un gestor editorial durante este trimestre provocó retrasos significativos en los proyectos asignados a dicha posición, afectando el cumplimiento de los plazos establecidos y los cierres editoriales. • La considerable carga de funciones administrativas que, aunque no se contabilizan como metas específicas, son cruciales para el correcto funcionamiento de la unidad, consume una porción significativa del tiempo y provoca interrupciones en los procesos editoriales. Estas labores incluyen reuniones y asesorías a otras unidades académicas, la elaboración de respuestas escritas a dichas unidades, la gestión administrativa del Comité Institucional de Publicaciones, entre otras. Resulta un reto equilibrar la carga de trabajo entre las tareas administrativas y editoriales, sin que ninguna de ellas quede desatendida. • Los procesos se vieron interrumpidos debido a una falla en el servicio de internet en la oficina durante tres semanas, causada por el robo del cableado en la zona, lo que afectó la conectividad y la capacidad de trabajar de manera continua. • Se presentaron retrasos en los procesos debido a problemas con el licenciamiento de Adobe, indispensable para que los gestores realicen la edición de los PDF en varias etapas del proceso editorial. Además, la capacidad de los discos duros resultó insuficiente para archivar todos los archivos y documentos de los libros, considerando la gran cantidad y tamaño de los mismos. Se recomienda pensar en trabajar con servidores o un servicio en la nube más robusto que el One Drive para los archivos del área de gestión editorial. • Los procesos de los libros que son aprobados en LaTeX deben pasar por una instancia de revisión adicional y un proceso de gestión diferente al de los libros tradicionales en Word. Se recomienda que las unidades académicas que suscriban contratos como ordenadoras del gasto incluyan en sus necesidades la revisión del material directamente sobre los archivos en LaTeX para evitar reprocesos. </t>
  </si>
  <si>
    <t>Atender la demanda de las dependencias administrativas y académicas de la Universidad en impresos que permitan posicionar la imagen institucional.</t>
  </si>
  <si>
    <t>Total de ordenes de Producción.</t>
  </si>
  <si>
    <t>(órdenes de producción terminadas/órdenes de producción recibidas)*100</t>
  </si>
  <si>
    <t>Se respondió ante las solicitudes de las diferentes dependencias con los siguientes productos 
 1. Afiches 4 solicitudes
 2. Arreglos pautas 1 solicitudes 
 3. Carátulas 1 solicitud 
 4. Catálogo 1 solicitud 
 5. Certificado 1 solicitud 
 6. Corrección diseño 1 solicitud 
 7. Corte de papel 3 solicitud 
 8. Diplomas 15 solicitudes 
 9. Diseño pauta de cubierta 1 solicitud
10. Diseño pauta internas 1 solicitud 
 11. Fajillas 2 solicitudes 
 12. Formato 1 solicitudes 
 13. Pendón 1 solicitudes 
 14. Plegables 1 solicitud 
 15. RRSS 2 solicitudes 
 16. Separador 1 solicitudes 
 17. Separador imantado 1 solicitud 
 18. Talonarios 1 solicitud 
 19. Tarjetas de grado 10 solicitudes 
 20. Tarjetas invitación evento 14 solicitudes 
 21. Volantes 1 solicitud 
Se solicitaron 21 clase de productos con un total de 64 OPAS </t>
  </si>
  <si>
    <t>Se logró el avances significativos en el cumplimiento de las solicitudes de producción de nuestros productos. Se solicitaron un total de 23 tipos de productos, resultando en la tramitación de 174 órdenes de producción. Se respondió ante las solicitudes de las diferentes dependencias con los siguientes productos P1. Diseñar afiches para medio digital o para realizar su impresión. 4 2. Arreglo de pautas para realizar las publicaciones de la Unidad de publicaciones 1 3. Diseñar Backing para medio digital o para realizar su impresión. 1 4. Diseñar Banderines para medio digital o para realizar su impresión. 1 5. Diseñar banner web para medio digital. 12 6. Realizar carátulas para medio digital o para realizar su impresión. 1 7. Diagramar cartillas para realizar su impresión. 4 8. Realizar corte de papel 1 9. Crear pautas para las diferentes publicaciones de la Unidad de Publicaciones 1 10. Realizar la personalización e impresión de diplomas 23 11. Impresión de formatos 1 12. Elaboración de informes para medio digital o para realizar su impresión. 1 13. Realizar los procesos correspondientes para la producción de libros para formato digital e impreso. 8 14. Realizar reimpresión de productos editoriales 33 15. Realizar los membretes para diferentes dependencias de la Universidad. 2 16. Diseñar los mockups para medio digital. 6 17. Diseñar pendones para medio impreso 4 18. Diseñar plantillas solicitadas por diferentes dependencias de la universidad 1 19. Realizar diferentes piezas gráficas para las redes sociales. (carrusel de imágenes, historia, imagen, Mailing, videos. 35 20. Diseñar separadores para realizar su impresión 3 21. Diseñar e imprimir tarjetas de grado e invitaciones. 29 22. Diseñar e imprimir tarjetones. 1 23. Diseñar e imprimir volantes. 1  TOTAL DE PRODUCTOS 174
Se procesaron y gestionaron con éxito órdenes de producción para los 23 tipos de productos solicitados. Se realizó una producción eficiente para garantizar el cumplimiento oportuno de las solicitudes de las diferentes dependencias. </t>
  </si>
  <si>
    <t>En el curso de nuestras operaciones, nos hemos encontrado con desafíos relacionados con dependencias que no envían la producción como se esperaba Estas dependencias desempeñan un papel fundamental a la hora de garantizar el flujo fluido de materiales, información y recursos esenciales para obtener resultados de producción exitosos. </t>
  </si>
  <si>
    <t>Visibilizar la oferta académica en los diferentes canales de participación (Expo Estudiantes).</t>
  </si>
  <si>
    <t>Evento realizado</t>
  </si>
  <si>
    <t>(Σ del evento realizado )</t>
  </si>
  <si>
    <t>Esta actividad se realizará en cuarto trimestre del año.</t>
  </si>
  <si>
    <t>CATEDRA UNESCO EN DESARROLLO DEL NIÑO</t>
  </si>
  <si>
    <t>Para la vigencia 2024, la oficina catedra UNESCO y desarrollo del niño, estructuró su Plan de Acción a través de 8 actividades generales y 9 metas e indicadores. En el presente informe se consolidan los avances cuantitativos reportados por la Unidad durante el 3 trimestre. De acuerdo con los resultados, el nivel de avance del Plan de Acción de la dependencia es del 45%. En ese sentido, desde la Oficina Asesora de Planeación se establece la siguiente recomendación:
Las actividades 1, 3, 6 y 8 no presentan avances significativos. Se recomienda realizar acciones de manera que se garantice el cumplimiento de las metas establecidas para la vigencia.</t>
  </si>
  <si>
    <t>Cumplimiento General Plan de Acción 2024 - CATEDRA UNESCO EN DESARROLLO DEL NINO</t>
  </si>
  <si>
    <t>Generar vínculos interdisciplinarios con el sistema de cátedras UNITWIN en área afines a nivel institucional, local, regional e internacional y con grupos de investigación y colectivos de la sociedad civil interesados en generar procesos de intercambios de experiencias, eventos, coloquios, congresos y estancias de trabajo colaborativo en doble vía ( Cátedra UNESCO en Desarrollo del Niño en estancia en universidades pares, y programas asociados en intercambio académico con interlocutores locales, nacionales, regionales, internacionales)  que aporten al aumento del índice de movilidad.</t>
  </si>
  <si>
    <t xml:space="preserve"> Eventos académicos y/o alianzas y estancias académicas en los que se haya participado.</t>
  </si>
  <si>
    <t xml:space="preserve">Σ de eventos académicos y/o alianzas y estancias académicas.  </t>
  </si>
  <si>
    <t xml:space="preserve">-En el mes de enero, la otrora directora de la Cátedra UNESCO en Desarrollo del Niño, profesora Omaira Tapiero, organizó y desarrolló con la Cátedra UNESCO de la Juventud de México, y con la Cátedra UNESCO Niñez y Juventud, Educación y Sociedad de Chile, la primera reunión virtual intercátedras internacional del 2024. En esta reunión se retomaron los intereses expresados por estás cátedras en la anterior vigencia, esto es, la intención de un trabajo mancomunado y de proyección de una red, articulado sobre los proyectos que cada Cátedra viene realizando en sus respectivos países. Asimismo, se vislumbró la necesidad de un próximo encuentro una vez le fuese asignado(a) a la Cátedra UNESCO en Desarrollo del Niño un nuevo(a) director(a), para concretar actividades puntuales a desarrollarse durante el 2024 y 2025. 
-Por otro lado, se realizó la búsqueda y compilación de eventos académicos nacionales e internacionales relacionados con el campo de la infancia, los estudios de la Infancia, la Educación, el Lenguaje, la Pedagogía, los nuevos lenguajes y las tecnologías de la Información y la comunicación, en los cuales podría participar el equipo de la Cátedra para socializar los resultados y conclusiones de los proyectos que se realizan en la Unidad. </t>
  </si>
  <si>
    <t xml:space="preserve">La contratación tardía de las profesionales de la Unidad, generó demoras en la reactivación de las reuniones con las Cátedras nacionales e internacionales. Adicionalmente, al director de la Cátedra si bien le fueron aprobados recursos para tiquetes aéreos, no le fueron aprobados viáticos para suplir la manutención y traslados en caso de participar en algún evento local o internacional. </t>
  </si>
  <si>
    <t xml:space="preserve">-Desde el mes de abril la cátedra UNESCO en Desarrollo del Niño retomó las actividades de trabajo colectivo con la Cátedra UNESCO en artes y educación para la paz de la Fundación Juan N. Corpas. Producto del diálogo en diversas reuniones se concretaron los siguientes aspectos del evento académico, conferencia inaugural del II semestre de la Maestría en Infancia y Cultura: 
Nombre: Ciudadanías Globales, Artes y Culturas para la paz con la Infancia. 
Lugar: Auditorio Hermanos Sanjuán, Macarena A, Universidad Distrital. 
Fecha y hora: 21 de agosto. De 6 a 8 p.m. 
Dirigido a: Estudiantes posgrados de Infancia Universidad Distrital. Otros pregrados y posgrados de la Universidad Distrital y de la Fundación Juan N. Corpas. 
Posibles invitados: Jorge Sossa, Patricia Ariza y Fabrice Corrons. 
En el mes de julio se realizará la gestión del diseño de las piezas comunicativas con el grupo de comunicaciones de la Universidad Distrital y posteriormente se realizará la difusión en redes sociales y páginas web institucionales. 
</t>
  </si>
  <si>
    <t xml:space="preserve">Ninguna. </t>
  </si>
  <si>
    <t>1. La cátedra UNESCO en Desarrollo del Niño en tercer trimestre logró establecer una alianza con Biblored, con las siguientes características: 
Revista Infancias Imágenes - Biblioteca Digital de Bogotá.
La revista Infancias Imágenes de la Cátedra Unesco en Desarrollo del Niño inició un trabajo conjunto con la Biblioteca Digital de Bogotá (BDB), biblioteca que apuesta por tener un entorno digital para el acceso público a la información, las 24 horas del día desde cualquier parte del mundo. Desde la BDB se ofrece la revista Infancias imágenes, por su contenido valioso y pertinente para los usuarios. La colección de la revista ya está disponible al público en https://bibliotecadigitaldebogota.gov.co/sets/2361/
Tripulantes - Comunicación Local – LEO Radio, emisora digital de la Red Distrital de Bibliotecas Públicas de Bogotá.
Con el objetivo de dar a conocer las actividades de BibloRed en el programa Tripulantes y difundir contenido sonoro del programa Tripulantes en la emisora LEO Radio. https://www.biblored.gov.co/BibloRed-Podcast
 2. Con apoyo de la Unidad de Relaciones Internacionales e Interinstitucionales (URELINTER), se inicio la gestión del Acuerdo de Colaboración entre la Red Latinoamericana en Comunicación, Educación e Historia – COMEDHI y la Universidad Distrital Francisco José de Caldas, (la Cátedra UNESCO en Desarrollo del Niño realizará la coordinación y seguimiento del acuerdo) una alianza estratégica que aportará a las funciones misionales de la Red COMEDHI y de la Universidad Distrital. Se espera que el acuerdo sea firmado por la Red COMEDHI en el cuarto trimestre.</t>
  </si>
  <si>
    <t>Consolidar la Cátedra en el marco de la red UNITWIN mediante la visibilización y articulación de los avances alcanzados con los procesos de la red y la UNESCO, para lograr la renovación del acuerdo de la Cátedra UNESCO en Desarrollo del Niño. Lo anterior, mediante informe de progreso de la red UNITWIN- UNESCO, dando cuenta de los proyectos y actividades de la Cátedra UNESCO en Desarrollo del Niño realizadas en el periodo 2021-2024 y proyección de Plan de trabajo de la Cátedra 2025-2029.</t>
  </si>
  <si>
    <t>Informe de progreso de la red UNITWIN- UNESCO (castellano- inglés) dirigido a la UNESCO</t>
  </si>
  <si>
    <t>Σ de informes</t>
  </si>
  <si>
    <t xml:space="preserve">Se realizó la compilación de la información de la gestión de la Unidad del último trimestre de la vigencia 2023, y con ello la elaboración de un primer informe en el formato establecido por la UNESCO para las Cátedras que hacen parte de la Red UNITWIN. Este primer informe es insumo para la elaboración del informe final el cual debe reunir las vigencias 2021, 2022, 2023 y 2024, el cual se realizará en último semestre y será el que se envíe a la Sección de Educación de la UNESCO para la renovación del Acuerdo de la Cátedra. Por otro lado, se debe mencionar que en el primer trimestre del 2024 no hubo avance significativo en el desarrollo de las actividades de educación, formación, intercambios interuniversitarios o eventos académicos. </t>
  </si>
  <si>
    <t>Se realizó la compilación de la gestión de la Unidad del I semestre del 2024. Esta información se sumó al informe inicial el cual contiene la información de las vigencias 2021, 2022 y 2023. El documento se seguirá actualizando, y en el último semestre traducirá al inglés y se enviará a la Sección de Educación de la UNESCO para solicitar la renovación por cuatro años del Acuerdo entre la Universidad Distrital y la UNESCO, respecto al funcionamiento de la Cátedra.</t>
  </si>
  <si>
    <t xml:space="preserve">El documento compilado en el I semestre se seguirá actualizando en el cuarto trimestre, para posteriormente,  traducirlo y se enviarlo a la Sección de Educación de la UNESCO para la solicitud de la renovación por cuatro años del Acuerdo entre la Universidad Distrital y la UNESCO, respecto al funcionamiento de la Cátedra. Este informe irá acompañado de un oficio (en inglés) emitido por el rector de la Universidad Distrital, en el que avala la solicitud de renovación. </t>
  </si>
  <si>
    <t xml:space="preserve">Participar en convocatorias realizadas por entidades públicas o privadas nacionales e internacionales  a través  de proyectos de investigación y/o formación relacionados con temáticas de infancia, educación, pedagogía, lenguaje y TIC.     </t>
  </si>
  <si>
    <t xml:space="preserve">Propuestas de investigación, y/o formación presentadas en convocatorias nacionales e internacionales </t>
  </si>
  <si>
    <t>Σ de propuestas de investigación y/o formación</t>
  </si>
  <si>
    <t xml:space="preserve">En el primer trimestre se realizó la búsqueda y compilación de la información de las siguientes convocatorias realizadas por entidades públicas o privadas nacionales e internacionales a través de proyectos de investigación y/o formación relacionados con temáticas de infancia, educación, pedagogía, lenguaje y TIC.   
-Premio Iberoamericano SM de Literatura Infantil y Juvenil. Fundación SM, en colaboración con Unesco, Ibby, Oei, Cerlalc. 
-Convocatoria para realizar fortalecimiento a la atención educativa en educación inicial en territorios priorizados con énfasis en la ruralidad y la ruralidad dispersa. Ministerio de Educación Nacional-ICETEX.
-Convocatoria Premio Barco de Vapor 2024. Grupo SM. 
-XLVI Concurso de Cuentos Emiliano Barral. IES Andrés Laguna de Segovia.
-XXX Concurso literario cuentos del aula. ES Hernán Pérez el Pulgar. 
-Convocatoria EDUCAIXA 2024: Impulsando la transformación educativa. EduCaixa. 
</t>
  </si>
  <si>
    <t xml:space="preserve">Desde mediados del año, la Unidad recibió cuantiosas llamadas y correos electrónicos en los que se solicitaba información del inicio del Diplomado Pedagogías a través de las TIC: Voces y saberes en radio y radio-internet, propuesta que realizó la Cátedra UNESCO en Desarrollo del Niño y que hace parte del Banco de Oferentes de programas de formación permanente de la Secretaría de Educación Distrital.  Lastimosamente por la disponibilidad presupuestal, los intereses y necesidades formativas de maestras, maestros y directivos docentes y, acorde a las apuestas del Plan Distrital de Desarrollo 2020-2024 “Un Nuevo Contrato Social y Ambiental para la Bogotá del Siglo XXI”, no alcanzó a ser financiada por parte de la Dirección de Formación de Docentes e Innovaciones Pedagógicas para ser desarrollada. Teniendo en cuenta esta necesidad de formación de los profesionales interesados en la infancia, desde la Cátedra se inició en segundo trimestre la elaboración de una propuesta de formación denominada  "Radio infantil y promoción de lectura: en camino a un encuentro de voces e historias" un diplomado que, entregará doble titulación y será autofinanciado. Esta propuesta se está construyendo atendiendo los requerimientos del IDEXUD, y se presentará para su aprobación ante el Consejo de este órgano en el tercer trimestre del año. </t>
  </si>
  <si>
    <t xml:space="preserve">Desde la Cátedra se elaboró la propuesta de formación Diplomado Voces, historias, saberes y aprendizajes a través de la radio, el cual entregaría doble titulación y sería autofinanciado. Esta propuesta se elaboró atendiendo a los requerimientos del IDEXUD, y se presentaría para su aprobación ante el Consejo de este órgano en el tercer trimestre del año, previa revisión y visto bueno de la Vicerrectoría académica, sin embargo, con el cambio en la dirección de dicha Unidad, este proceso quedó detenido.
Por otro lado, ante un requerimiento de formación hecho por la Secretaría de Integración social, desde la Cátedra se inicio la elaboración de una propuesta de formación corta para familias, cuyo tema central es el cuidado. Este propuesta se presentará a la entidad distrital en el último trimestre. </t>
  </si>
  <si>
    <t xml:space="preserve">La propuesta de Diplomado no pudo ser revisada y avalada por la Vicerrectoría Académica ya que en este trimestre hubo cambio en la dirección de dicha Unidad. </t>
  </si>
  <si>
    <t>Generar estrategias y proyectos de orden institucional, interinstitucional y/o intersectorial y de carácter transdisciplinar para promover campos de innovación relacionados con el desarrollo de nuevos lenguajes, nuevas escrituras y nuevos conocimientos con las niñas y los niños para la co construcción de comunidades de práctica y la promoción de infraestructuras abiertas de comunicación y uso-circulación de datos en temas afines al campo de estudio de la Infancia, el lenguaje, la pedagogía, las comunicaciones, las TIC y múltiples lenguajes y formas de expresión.</t>
  </si>
  <si>
    <t xml:space="preserve">Eventos académicos realizados  </t>
  </si>
  <si>
    <t xml:space="preserve">Σ de eventos académicos </t>
  </si>
  <si>
    <t xml:space="preserve">En el marco de la celebración en abril, de los 22 años de creación de la Cátedra UNESCO en Desarrollo del Niño de la Universidad Distrital, desde la Unidad se realizó la gestión administrativa con la Oficina de Publicaciones que permita realizar de manera hibrida, el viernes 26 de abril a las 4:00, p.m. el lanzamiento del Volumen 22 número 1 y 2 de la Revista Infancias Imágenes, en la 36° Feria del libro de Bogotá-FILBo-, en el Pabellón 3, en el Stand de la Universidad Distrital. Por otro lado, desde el componente académico, se realizó la lectura y selección de los artículos y los autores del Volumen 22 a los cuales se invitará a participar de manera virtual en el evento. </t>
  </si>
  <si>
    <t xml:space="preserve">La no asignación de recursos para la organización de eventos que permitan invitar de manera presencial a investigadores no tiene en cuenta la importancia del público que asiste de manera presencial a escenarios académicos, en este caso, uno de tanta trascendencia y proyección como lo es la FILBo. </t>
  </si>
  <si>
    <t xml:space="preserve">En el marco de la celebración en abril, de los 22 años de creación de la Cátedra UNESCO en Desarrollo del Niño de la Universidad Distrital, desde la Unidad se realizó de manera hibrida, el viernes 26 de abril a las 4:00, p.m. el lanzamiento del Volumen 22 número 1 y 2 de la Revista Infancias Imágenes, en la 36° Feria del libro de Bogotá-FILBo-, en el Pabellón 3, en el Stand de la Universidad Distrital. Como autores invitados participaron la Dra. Patricia Medina (México), el Dr. Jader Moreira (Brasil), los maestros Roberto Sánchez y Reina Felipe (México), y la moderación del director de la Cátedra, profesor Daniel Hernández.   </t>
  </si>
  <si>
    <t xml:space="preserve">La no asignación de recursos para la organización de eventos que permitan invitar de manera presencial a investigadores no tiene en cuenta la importancia del público que asiste de manera presencial a escenarios académicos, en este caso, uno de tanta trascendencia y proyección como lo es la FILBo. 
</t>
  </si>
  <si>
    <t>El 21 de agosto se realizó en el auditorio Hermanos Sanjuán la lección inaugural de la Maestría en Infancia y Cultura de la Facultad de Ciencias y Educación de la Universidad Distrital, organizada por la Cátedra UNESCO en Desarrollo del Niño. La lección se desarrolló a manera de panel, con la apertura del coordinador de la Maestría, el profesor Daniel Hernández, con la participación de la bibliotecaria y artista Ángela García Gutierrez "SiMiSol" y de la maestra y música Leonor Aljure Lis. Cada una de las panelistas compartió sus experiencias de trabajo con niñas y niños, desde la música, la literatura, la plástica y la ecología como estrategias de creación, aprendizaje y formación de ciudadanos concientes del cuidado de su medio.
Fue una sesión muy dinámica, en la que prevaleció la música como arte que conecta, enseña y sensibiliza. Al encuentro asistieron más de 50 estudiantes de la maestría en Infancia y Cultura, la Especialización en Infancia, Cultura y Desarrollo, estudiantes de los pregrados de la Facultad de Educación, profesionales externos interesados en la infancia, los maestros del programa y niñas y niños invitados.Con esta lección se dio inicio al semestre de estos dos progrados en infancia, un evento académico que despertó la sensibilidad de los asistentes frente a la posibilidad de contar con estas expresiones como medios de enseñanza y también como fines de formación.   La lección se desarrolló con el apoyo de la Facultad de Artes ASAB y de la Red Rita de la Universidad Distrital.</t>
  </si>
  <si>
    <t xml:space="preserve">Realizar la preproducción, producción y posproducción semanal del programa radial Tripulantes, con la participación de niñas, niños, adolescentes, maestros y padres de familia para ser emitido semanalmente por la emisora de la Universidad Distrital LAUD Estéreo.   
</t>
  </si>
  <si>
    <t>Programas radiales deemitidos cada sábado por LAUD estéreo</t>
  </si>
  <si>
    <t xml:space="preserve">Σ de programas </t>
  </si>
  <si>
    <t xml:space="preserve">En el año estelar 17, es decir, en 2024, la aventura de Tripulantes inició con el programa 623 denominado "¡Echémonos un cuento! Los Tripulantes viajan en chalupa", el cual fue emitido el 23 de marzo y contó con la participación de la Fundación Escuela de Arte Taller Sur, de la Localidad de Usme. Una propuesta de la maestra de la red de maestros Tripulantes Viviana Gómez. </t>
  </si>
  <si>
    <t xml:space="preserve">La contratación tardía de las profesionales de la Unidad y de otras asociadas,  generó demoras en la reactivación de la emisión de los programas radiales de Tripulantes. </t>
  </si>
  <si>
    <t xml:space="preserve">En el año estelar 17, en el II trimestre se realizaron sesiones con niñas y niños, fueron emitidas por LAUD estéreo, desarrollando diferentes temáticas cada sábado. Cada programa se realizar a partir de la elección de una temática, sobre la que se buscan diversas ideas para construir un plan general sobre el que los niños van a hablar. Se escribe el libreto guía que orienta cada emisión. El día del encuentro se realizan un encuentro de formación previo, en el que se hace la lectura compartida del libreto y se acuerda el orden y participación de todas las niñas y niños en el programa, con énfasis en explorar su espontaneidad, tranquilidad y curiosidad.
En este trimestre se emitieron los siguientes programas de Tripulantes radio:
Abril 6, aventura 624: “Nuestras historias” realizado por las niñas y niños de Radio Visi.
Abril 13, aventura 625: Animales pre históricos. 
Abril 20, aventura 626: “Escuela con violencia es como gente sin conciencia”, realizado por los estudiantes del colegio la Victoria y sus maestros Alejandra Porras y Ernesto Perdomo.
Abril 27, aventura No. 627: Tripulantes en la Feria del Libro se conectan con la Onda Orlandista, programa realizado por las niñas y niños del Colegio Orlando Higuita Rojas.
Mayo 4, aventura No. 628: “Salpicón de abril” llega a la radionave, enviado por las niñas y niños de Radio Visi, guiados por la Maestra Lucero Pacheco.
Mayo 11, aventura No. 629: Mirla Estéreo en la Radionave, con las niñas y niños del Colegio Brazuelo y su maestro Jorge Báez.
Mayo 18, aventura No. 630: Gotas de aventura, con los alumnos de los estudiantes del Laboratorio de Voces de la Maestría en Infancia y Cultura.
Mayo 25, aventura No. 631: Tik Tok desde el mundo de las niñas y los niños, con los alumnos de los estudiantes del Laboratorio de Voces de la Maestría en Infancia y Cultura.
Junio 1, aventura No. 632: Juegos y amistad, con los alumnos de los estudiantes del Laboratorio de Voces de la Maestría en Infancia y Cultura.
Junio 8, aventura .No. 633: Tecnolandia, con los alumnos de los estudiantes del Laboratorio de Voces de la Maestría en Infancia y Cultura.
Junio 15, aventura No. 634: Reporteritos de la Memoria con las niñas y niños de la Fundación La Sombra del Matarratón, del Barrio Abajo del Río de Barranquilla.
Junio 22 y 29, aventura No.635 y  636: Las aventuras de Mirla realizadas por los estudiantes del colegio Brazuelos y Salud mental con el podcast “Locamente”.
</t>
  </si>
  <si>
    <t>En el año estelar 17, en el III trimestre del programa de lectura, escritura y oralidad “Tripulantes” se continuó con la realización de 13 sesiones con niñas y niños, que fueron emitidas por LAUD estéreo, desarrollando diferentes aventuras cada sábado. Cada programa se realizar a partir de la elección de una temática, sobre la que se buscan diversas ideas para construir un plan general sobre el que los niños van a hablar. Se escribe el libreto guía que orienta cada emisión. El día del encuentro se realizan un taller preliminar de planeación, en el que se hace la lectura compartida del libreto y se acuerda el orden y participación de todas las niñas y niños en el programa, con énfasis en explorar su espontaneidad, tranquilidad y curiosidad.
En este trimestre se emitieron los siguientes programas radiales:
1.Julio 6, aventura 637: Grandes Lectores: Historias mágicas para aprender, soñar y jugar.
2.Julio 13, aventura 638: Cambios en nuestro cuerpo: ¿Qué es la pubertad?, parte I.
3.Julio 20, aventura 639:Seguimos hablando de pubertad y menstruación, parte II.
4.Julio 27, aventura 640: ¡Magia, magia!
5.Agosto 3, aventura 641: Seguimos hablando de pubertad y menstruación, parte III.
6. Agosto 10, aventura 642: Bogotá y sus lugares inolvidables, parte I.
7.Agosto 17, aventura 643: Bogotá y sus lugares inolvidables, parte II.
8.Agosto 24, aventura 644: Niñas, niños y jóvenes: el arte, la vida y la cultura.
9. Agosto 31, aventura 645: Juegos olímpicos: el deporte nos invita a cuidar nuestra salud.
10.Septiembre 7, aventura 646: Música para los amigos Tripulantes.
11.Septiembre 14, aventura 647: Palabras mayores: Los abuelos en la radionave de los Tripulantes. Parte I.
12. Septiembre 21, aventura 648:Hablemos de salud mental, parte I.
13. Septiembre 28, aventura 649: Palabras mayores: Los abuelos en la radionave de los Tripulantes. Parte I.</t>
  </si>
  <si>
    <t xml:space="preserve">Diseñar e implementar  talleres de radio y producción audiovisual, dirigidos a niñas, niños, adolescentes y maestros de colegios distritales ubicados en áreas de influencia de la Universidad Distrital,  adscritos a la Secretaría de Educación Distrital, e instituciones públicas y privadas a nivel nacional. </t>
  </si>
  <si>
    <t>Sesiones de talleres desarrolladas</t>
  </si>
  <si>
    <t xml:space="preserve">Σ de sesiones </t>
  </si>
  <si>
    <t xml:space="preserve">En el marco de la celebración en abril, de los 22 años de creación de la Cátedra UNESCO en Desarrollo del Niño de la Universidad Distrital, desde la Unidad se realizó la gestión administrativa con la Oficina de Publicaciones que permita realizar el jueves 18 de abril a las 4:00, p.m. el taller Tripulantes que leen la naturaleza, en la 36° Feria del libro de Bogotá-FILBo-, en el Pabellón 3, en el Stand de la Universidad Distrital. Por otro lado, desde el componente académico, se realizó el diseño inicial de la propuesta del taller. </t>
  </si>
  <si>
    <t xml:space="preserve">Lastimosamente en esta oportunidad el taller de Tripulantes no se puede realizar en una sala de talleres en Corferias ya que los espacios fueron asignados por los realizadores de la feria en la vigencia 2023. </t>
  </si>
  <si>
    <t xml:space="preserve">-En el marco de la celebración en abril, de los 22 años de creación de la Cátedra UNESCO en Desarrollo del Niño de la Universidad Distrital, desde la Unidad se realizó el jueves 18 de abril a las 4:00, p.m. el taller Tripulantes que leen la naturaleza, en la 36° Feria del libro de Bogotá-FILBo-, en el Pabellón 3, en el Stand de la Universidad Distrital. De este taller se generó el programa Tripulantes en la Feria del Libro se conectan con la Onda Orlandista, programa realizado por las niñas y niños del Colegio Orlando Higuita Rojas. 
- Durante el mes de mayo se realizó el ciclo de talleres Voces y Saberes con las niñas, niños y jóvenes del colegio Eduardo Umaña Luna, ubicado en Patio Bonito, localidad de Kennedy. Participaron un total de 25 niñas y niños, y una docente de “Audiovisuales”, la maestra Patricia Rodríguez. Se desarrollaron 4 talleres los días 9 y 31 de mayo, con las siguientes temáticas: 
Taller 1: Historia de la Radio y la lectura como punto de partida.
Taller 2: Bitácora de vuelo: Inicio de la planeación de la aventura de cada grupo, selección de temáticas.
Taller 3: Escribir para radio, ¿Cómo voy a contar mi historia? Acercamiento autobiográfico.
Taller 4: Escritura de libreto, trabajo en grupo para finalizar la pre producción de un programa radial.
Durante el mes de agosto se realizarán las sesiones finales, cada grupo asistirá a la emisora de la Universidad para hacer su emisión en vivo, de acuerdo con toda la planeación y aprendizajes adquiridos en los talleres previos.
</t>
  </si>
  <si>
    <t xml:space="preserve">-Durante el mes de septiembre se realizaron dos reuniones con la profesora Cielo Katherine Cárdenas del colegio bilingüe José Max León, ubicado en Cota, Cundinamarca para la realización de un ciclo del taller "Voces y saberes"durante los meses de octubre y noviembre de 2024.
-La emisión de Tripulantes del sábado 21 de septiembre fue el resultado del taller "Voces y saberes", realizado con los estudiantes del Colegio Nueva Colombia, ubicado en Suba. El tema desarrollado fue la importancia de la salud mental. Fueron 11 los participantes, 9 niñas, niños y jóvenes y 2 adultos. </t>
  </si>
  <si>
    <t>Durante el mes de mayo se realizó el taller Voces y Saberes con las niñas, niños y jóvenes del colegio Eduardo Umaña Luna, ubicado en Patio Bonito, localidad de Kennedy. En trabajo con la docente de “Audiovisuales”, la docente Patricia Rodríguez, se desarrollaron 4 talleres los días 9 y 31 de mayo. Este ciclo de talleres no ha podido finalizarse ya que la docente ha tenido varios episodios médicos incapacitantes. Una vez se recupere retomaremos y concluiremos dicho ciclo de talleres.</t>
  </si>
  <si>
    <t xml:space="preserve">Programas radiales </t>
  </si>
  <si>
    <t>Σ de programas radiales emitidos</t>
  </si>
  <si>
    <t>Generar estrategias de difusión y comunicación para la divulgación de los proyectos y actividades realizadas en la Cátedra UNESCO en Desarrollo del Niño</t>
  </si>
  <si>
    <t>Piezas gráficas, audiovisuales, digitales y escritas realizadas para la consolidación y proyección de la Cátedra.</t>
  </si>
  <si>
    <t xml:space="preserve">Σ de piezas gráficas, digitales, audiovisuales y escritas </t>
  </si>
  <si>
    <t xml:space="preserve">En el primer trimestre se elaboraron piezas de divulgación para redes sociales de algunas de las actividades realizadas desde la Cátedra. De manera concreta, se realizó el banner del Taller Tripulantes que leen la naturaleza, a realizarse en la 36° Feria del Libro de Bogotá; la publicación en redes sociales de la información del programa 623 de Tripulantes; y la publicación en redes sociales de un post de la celebración del Día Mundial de la Radio. </t>
  </si>
  <si>
    <t xml:space="preserve">En el segundo trimestre se elaboraron piezas de divulgación para redes sociales de algunas de las actividades realizadas desde la Cátedra. De manera concreta, se realizó el banner del lanzamiento del Volumen 23 de la revista Infancias Imágenes en la 36° Feria del Libro de Bogotá; la publicación en redes sociales y en un blog de la invitación a escuchar 13 programas de  Tripulantes radio; la publicación en Facebook de tres transmisiones en vivo del programa Tripulantes, realizados en la emisora de la Universidad Distrital y, por último, la transmisión del video del lanzamiento de la revista Infancias Imágenes en la 36° Feria del libro, 2024. </t>
  </si>
  <si>
    <t>En el tercer trimestre se realizaron piezas comunicativas que circularon en redes sociales y páginas institucionales para apoyar la difusión de los proyectos, procesos y actividades realizadas por la Cátedra UNESCO en Desarrollo del Niño. De manera concreta, se realizaron tres vídeos, dos para Tripulantes y uno para la lección inaugural (en agosto) de la Maestría en Infancia y Cultura. A propósito de esta lección inaugural, una vez finalizado el evento se elaboró una noticia que entrega una síntesis de las presentaciones de las ponentes invitadas: artista Ángela García Gutierrez "SiMiSol" y de la maestra y música Leonor Aljure Lis.</t>
  </si>
  <si>
    <t>Gestionar el proceso editorial de la revista Imágenes y divulgar su contenido en bases de datos, directorios, redes académicas y redes sociales. Asimismo, gestionar los apoyos institucionales para la generación de condiciones que favorezcan el cumplimiento de los requisitos de re-indexación de la revista Infancias Imágenes.</t>
  </si>
  <si>
    <t>Números publicados de la revista Infancias Imágenes en el OJS</t>
  </si>
  <si>
    <t>Σ de números publicados en el OJS</t>
  </si>
  <si>
    <t xml:space="preserve">Para esta vigencia, la jefatura de la Oficina de Investigaciones, aprobó el acompañamiento de la gestión editorial, corrección de estilo y diagramación para los dos números regulares de la revista Infancias imágenes. Esto supuso el inicio de un trabajo mancomunado entre el gestor editorial designado por la Oficina de Investigaciones y el equipo del Comité editorial de la revista Infancias Imágenes. 
A corte del primer trimestre, en el proceso editorial, se realizó la revisión de requisitos preliminares de 14 artículos, de estos, 5 cumplieron con los mínimos de idoneidad, por lo cual, pasaron a la fase de evaluación. 
</t>
  </si>
  <si>
    <t xml:space="preserve">A corte del segundo trimestre, en el proceso editorial, se realizó la revisión de requisitos preliminares de 43 artículos. A los autores de los artículos que cumplieron con los mínimos de idoneidad, se les remitió el concepto de revisión preliminar para ajustes del manuscrito y en la plataforma OJS. De estos artículos 12 pasaron al proceso de evaluación de pares académicos. 
En este trimestre también se realizaron ajustes a la plataforma OJS de la revista, esto, para mejorar el acceso a los usuarios de la revista.  </t>
  </si>
  <si>
    <t xml:space="preserve">Ninguno. </t>
  </si>
  <si>
    <t>En el tercer trimestre se avanzó en la gestión editorial de 19 artículos, esto es, ajustes de requisitos iniciales, registro de metadatos, y en varios se obtuvo los conceptos de los pares evaluadores. De este total, 4 estaban en corrección de estilo; 4 en ajustes por parte de los autores; 5 tenían un concepto; 1 más se encontraba en evaluación y los restantes en proceso de búsqueda de evaluadores.                     
Un logro a destacar es el que gracias a la alianza realizada entre la Cátedra UNESCO en Desarrollo del Niño y Biblored, la revista Infancias Imágenes se encuentra en la biblioteca digital de Bogotá. Al no ser una biblioteca agregadora, es decir, que en su plataforma no se almacena ningún tipo de recurso, se redirigen los contenidos albergados en su sitio, lo que significa que todo el tráfico llega a nuestra página. Este nuevo entorno digital es de gran importancia para la revista ya que facilita el acceso público a la información, las 24 horas del día desde cualquier parte del mundo.</t>
  </si>
  <si>
    <t xml:space="preserve"> </t>
  </si>
  <si>
    <t>Durante el tercer trimestre 2024, se realizaron modificaciones y traslados presupuestales según Resoluciones del CSU No 015 de agosto 29 de 2024 y  No.  013 de julio 5 de 2024, y de  Rectoría 237  de Julio 09 de 2024, 304 de agosto 2 de 2024;   y Resolución en que se corrige un error formaly se aclara la Resolución de Rectoría No. 374 del 9 de septiembre de 2024.</t>
  </si>
  <si>
    <t>En cumplimiento al indicador de esta actividad, se realizó el informe de SEGUIMIENTO PLAN ANUAL DE ADQUISICIONES del tercer trimestre 2024, con las resoluciones de modificación el Plan Anual de Adquisiciones de la vigencia 2024”</t>
  </si>
  <si>
    <t xml:space="preserve">Gestionar el pago de las cuentas de proveedores y demás cuentas de pago que sean
presentadas para firma de autorización de giro y ordenación de pago.
</t>
  </si>
  <si>
    <t>Realizar un informe ejecutivo del Tercer  trimestre sobre la gestión de las oficinas y dependencias a cargo de la VAF que permitan la toma de decisiones acorde al informe de  la ejecución presupuestal</t>
  </si>
  <si>
    <t>En el tercer trimestre 2024 la VAF efectúo revisión de la información que se debe publicar en la pagina WEB de la vicerrectoría y se realizó la gestión para publicar lo siguiente: ejecución de Ingresos y Egresos e inversión, indicadores de ejecución presupuestal de ingresos y egresos, informe de seguimiento a la ejecución de presupuesto. Austeridad del Gasto</t>
  </si>
  <si>
    <t xml:space="preserve">Gestionar los Planes de Mejoramiento de la Vicerrectoría generados en el marco de las auditorías internas y externas.
Producto asociado: Reporte de las acciones en el Plan de Mejoramiento de la VAF
Actividades especificas
Formular Planes de Mejoramiento
</t>
  </si>
  <si>
    <t>Durante el Tercer trimestre 2024 la VAF prestó el apoyo necesario para dar respuesta a los requerimientos realizados por el MHCP y SHD, se efectuó  una (1) reunión con la Secretaria Distrital de Hacienda y con la Presencia del Ministerio de Hacienda, se entregaron nuevamente los siguientes documentos:</t>
  </si>
  <si>
    <t xml:space="preserve"> La VAF solicitó mediante oficio a las oficinas a su cargo solicitó  el informe de austeridad del gasto de su área,  para elaborar la información que corresponde a las acciones desplegadas en TercerTrimestre que comprende el periodo Julio a Septiembre 30 de 2024</t>
  </si>
  <si>
    <t>Durante el Tercer trimestre 2024 la VAF  se realizaron  varios procesos de contratación mediante las modalidades de convocatoria pública y acuerdo marco de precios en los que se han presentado las recomendaciones sobre los estudios previos y se han dado respuestas a las observaciones a los procesos adjudicados.</t>
  </si>
  <si>
    <t xml:space="preserve">En el Tercer trimestre 2024 la VAF realizó acciones destinadas al cierre de brechas del MIPG, generando la siguiente Gestión:
1. publicación de información en la Pagina web de la VAF en cumplimiento a las Políticas de Transparencia
2. Publicación de informes de austeridad del gasto vigencia 2024 y solicitud de información para el análisis del comportamiento de los rubros de austeridad del gasto en la UDFJC.
3. Elaboración de Informe de Austeridad del Gasto  trimestre 2024.
4. Revisión de lineamientos generados por la Alcaldía Mayor de Bogotá donde se socializan disposiciones 
</t>
  </si>
  <si>
    <t>Para la vigencia 2024, la Vicerrectoría Administrativa y Financiera ha estructurado su Plan de Acción, que incluye 12 actividades generales y 17 metas con sus respectivos indicadores. En el presente informe se consolidan los avances cuantitativos reportados por la unidad durante el tercer trimestre. De acuerdos con los resultados obtenidos, el nivel de avance de la dependencia es del 71%. En este contexto, la Oficina Asesora de Planeación sugiere lo siguiente:
Las actividades 5 y la 10 no han mostrado avances significativos. Se recomienda implementar acciones que aseguren el cumplimiento de las metas establecidas para este período.Adicionalmente, se insta a la dependencia para que realice el reporte de la información en el plazo establecido.</t>
  </si>
  <si>
    <t xml:space="preserve">Durante el tercer trimestre  se elaboró y publicó el Informe de seguimiento de Plan de Acción correspondiente al 2do trimestre </t>
  </si>
  <si>
    <t xml:space="preserve">Las dependencias no reportan la información en los tiempos establecidos </t>
  </si>
  <si>
    <t xml:space="preserve">Durante el tercer trimestre se realizo el seguimiento y evaluación del Plan Indicativo 2022-2025 correspondiente al primer semestre 2024. </t>
  </si>
  <si>
    <t>Ajuste a la primera versión del plan indicativo y la revisión de cada medición realizada en las vigencias pasadas.</t>
  </si>
  <si>
    <t>De acuerdo con el cronograma y  hoja de ruta presentada y avalada por el CSU en la sesión de agosto/2023, hemos brindado cumplimiento a las fases según se presenta a continuación:
Fase 1 y 2.  Diagnóstico y Planeación (agosto a diciembre/2023).
Fase 3:  Ejecución y Modelación  (semestre I de 2024).
Fase 4:  Validación e Implementación  (semestre II de 2024).
Fase 5:  Ajustes, armonización y compromisos  (semestre I de 2025).
Fase 6:  Consolidación y presentación del informe correspondiente al proceso de Planeación Estratégica con los elementos metodológicos indicados en la Resolución 010/2022 cuya finalidad es la definición de la ruta de trabajo para la Actualización y Redimensionamiento PED 2018-2030.  (semestre II de 2025).</t>
  </si>
  <si>
    <t xml:space="preserve">Demoras y dificultades para la realización de actividades presenciales con participación de todos los grupos de interés de la Universidad Distrital Francisco José de Caldas de acuerdo con el mapeo de actores realizado a nivel institucional tanto interno como externo.
</t>
  </si>
  <si>
    <t>" 3. CANASTA EDUCATIVA PREGRADO
 - Estudiar y recopilar información para identificar y definir los componentes básicos de costos de un Estudiante de Pregrado y Postgrado en la UD. Este estudio se inició el 4 de septiembre de 2024
 - Presentar primera versión sobre la metodología para establecer los costos directos e indirectos que componen la canasta universitaria educativa de Pregrado
 - Adelantar reuniones con las oficinas de infraestructura, tecnología, laboratorios y financiera para identificar los costos de los espacios académicos a un programa curricular, facultad, estudiante."</t>
  </si>
  <si>
    <t>"2. Boletín estadístico 
En el componente de docentes se ha identificado que información necesaria para diligenciar la plantilla diseñada para recolectar la información asociada a docentes de planta y docentes de vinculación especial reposa en más de un sistema de información, por lo cual, la Oficina Asesora de Tecnologías e Información no ha podido dar respuesta oportuna a esta plantilla. En concreto, se encuentran diseñando una estrategia para articular los sistemas de información que recogen la información de docentes y poder generar una consulta integrada del reporte de esta variable. 
3. CANASTA EDUCATIVA PREGRADO
 3,1 En el establecimiento de costos asociados a:
a- Espacios académicos (aulas de clase)
b- Laboratorios especializados 
c- Laboratorio TIC
Se realizaron reuniones de trabajo con los responsables y la jefe de la OAP firmó oficios para solicitar información que nos permita establecer los costos directos e indirectos"</t>
  </si>
  <si>
    <t>"Durante el tercer trimestre, se llevaron a cabo las solicitudes correspondientes a las distintas unidades académicas y administrativas de la Universidad que participan en el proceso de reporte de indicadores de Producto y Objetivo del PMR. Cada una de estas unidades tiene la responsabilidad de proporcionar la información necesaria para estos reportes, lo que se facilitó mediante el envío de solicitudes mensuales por correo electrónico a las dependencias identificadas como responsables. 
Para asegurar que el proceso de reporte se realizara de manera eficiente, se implementaron mesas de ayuda lideradas por el profesional encargado del procedimiento en la Oficina Asesora de Planeación. Estas mesas proporcionaron apoyo continuo a las dependencias académicas y administrativas, ayudando a resolver dudas y guiando el reporte de información de manera adecuada. 
Una vez que todas las dependencias involucradas completaron sus reportes, se procedió al cálculo y consolidación del avance de los indicadores, utilizando un instrumento especialmente diseñado por la Oficina para tal propósito. Este proceso garantizó una integración precisa de la información proporcionada por las distintas áreas, permitiendo un seguimiento detallado del progreso en el cumplimiento de los objetivos del PMR. 
Finalmente, se realizó la gestión necesaria para cargar el reporte consolidado en el sistema BogData de la Secretaría de Hacienda Distrital, cumpliendo con el requerimiento establecido, cuya periodicidad de reporte es mensual. Este proceso asegura que la información consolidada se registre adecuadamente en las plataformas distritales, facilitando el control y seguimiento por parte de las autoridades correspondientes. "</t>
  </si>
  <si>
    <t xml:space="preserve">Las actividades contempladas en la hoja de ruta se culminaron durante el mes de agosto con la salida a producción de los ajustes solicitados. </t>
  </si>
  <si>
    <t>información a reportar durante el ultimo trimestre</t>
  </si>
  <si>
    <t xml:space="preserve">"La Universidad Distrital, como institución sujeta a la inspección y vigilancia del Ministerio de Educación Nacional (MEN), tiene la obligación de reportar información periódicamente a través de los módulos y plantillas del Sistema Nacional de Información de la Educación Superior (SNIES). En relación con el primer semestre de 2024 (2024-1), el MEN ha notificado el cierre del proceso de cargue de información con fecha límite del 31 de julio de 2024. A partir de este proceso, se realizó un balance y diagnóstico que permitió identificar las principales acciones prioritarias a seguir. 
En primer lugar, la gestión se centró en finalizar el proceso de formalización del procedimiento de consolidación y reporte de la información al SNIES. Para ello, se revisó el procedimiento diseñado por el Sistema Integrado de Gestión de la Universidad Distrital (SIGUD) y se obtuvo la aprobación de la jefe de la Oficina Asesora de Planeación para presentarlo a Rectoría. La idea es que dicho procedimiento quede formalmente integrado en el proceso de Planeación Estratégica de la Universidad, cuyo gestor principal es la Rectoría. 
Una vez formalizado este procedimiento, se avanzó en la construcción del acto administrativo que define el cronograma y las responsabilidades asociadas a este proceso. Esta acción responde a una meta establecida en el Plan Indicativo (lineamiento 1.10), que está directamente relacionado con el proyecto de """"Asignar e institucionalizar las responsabilidades frente a la consolidación y reporte de la información requerida por los diferentes sistemas del MEN, como SPADIES, SNIES, SACES, entre otros"""". 
Otro aspecto clave a reportar es el desarrollo de eventos de capacitación dirigidos a las dependencias responsables de la consolidación y reporte de información al SNIES. Estas capacitaciones, que se centraron en la temática de Calidad de Datos, fortalecieron las competencias técnicas y aseguraron que las dependencias involucradas puedan cumplir adecuadamente con sus funciones. 
Adicionalmente, se establecieron mesas técnicas con la Oficina Asesora de Tecnologías e Información y la Vicerrectoría Académica para abordar las falencias identificadas en el proceso de consolidación y reporte de información. Estas mesas son cruciales para definir las acciones correctivas necesarias y mejorar la calidad del reporte para periodos futuros. 
En cuanto al balance del proceso de reporte de plantillas al SNIES con fecha de corte del 31 de julio, se logró un reporte exitoso de 31 plantillas de un total de 32 que eran obligatorias. La única plantilla que no se reportó fue la de """"Cupos proyectados y matrícula esperada"""", debido a que históricamente esta plantilla no se ha reportado, y aún falta establecer los lineamientos para sistematizar adecuadamente la información que recoge. Además, se reportaron tres plantillas adicionales que tuvieron como fecha de corte el 31 de agosto, lo que hace un total de 35 plantillas correspondientes al periodo de reporte 2024-1. 
Cabe resaltar que el criterio de oportunidad en el reporte de estas plantillas es uno de los factores más importantes que el MEN utiliza para evaluar el desempeño de la Universidad. Por lo tanto, el logro de haber reportado oportunamente 31 de las 32 plantillas es un avance significativo. La Universidad, a través de la Oficina Asesora de Planeación, ha asumido la coordinación de este proceso, lo que ha permitido alcanzar estos resultados positivos. ""
"
</t>
  </si>
  <si>
    <t xml:space="preserve">Sin dificultades
</t>
  </si>
  <si>
    <t xml:space="preserve">"""1. En el tercer trimestre se realizaron  tres reuniones: a) Con el profesor Boris Bohorquez, profesor representante de la nueva Facultad de Comunicaciones, Lenguaje e Información realizada el Viernes 13 de septiembre del 2024 entre las 2:00pm y las 4:00pn en la sede de Paiba.  El propósito preguntar sobre aspectos relacionados con el estudio de mercado para la nueva facultad, para lo cual se le informó que era de competencia y responsabilidad de los proponentes. 
b. A solcitud de la Vicerrectoría Académica -VA se realiza reunión el 16 de septiembre del 2024 con el fin de conformar grupo de trabajo VA y OAP, para determinar y realizar el estudio de viabilidad de las nuevas tres facultades. Se determina un coordinador general en cabeza del profesor Wilson Carrillo por parte de la vicerrectora, profesora Luz Esperanza Bohorques. Por parte de la OAP, la jefe decide que sea el CPS Hernán Alvarez. La vicerrectora informa que se deben canalizar todas las propuestas a través del profesor Carrillo y para asuntos de asesoría y acompañamiento para la viabilidad financiera, Hernán A. 
c. La VA organiza una reunión en la sede de la Facultad de Ciencias Matemáticas  para el 26 de septiembre de 2024 de 8am a 10am con los proponentes de las tres nuevas facultades, su equipo de trabajo de la VA y el equipo de la OAP con el liderazgo de la jefe de la OAP. El propósito de la convocatoria, i) """"Brindar las directrices para la elaboración de los documentos de la viabilidad académica para la creación de nuevas facultades y, ii) Socializar la metodología para estudio financiero y de infraestructura. """
</t>
  </si>
  <si>
    <t xml:space="preserve">"""1. Los equipos de Gestión de cada una de las propuestas de las nuevas facultades no presentaron los avances según cronograma referenciado en informe del 2o trimestre por circunstancias desconocidas.
2. En reuniones del 16 y 26 de septiembre del 2024 por solicitud y propuesta de la vicerrectoría académica se establece un nuevo cronograma para entrega de los documentos por parte de los equipos de gestión
3. La denominación de los documentos a ser entregados por parte de los equipos de gestión fueron cambiados a los solicitados en la hoja de ruta y cronograma, según Acta 9 del 14 de mayo de 2024. 
Los documentos solicitados anteriormente eran: 
0.1 Identificar los programas afines a la Identidad de la Facultad, 0.2 Análisis Epistemiológico, 1.1. Análisis del contexto general al área de la Facultad, 1.2 Análisis de la oferta educativa, 1.3 Análisis del Mercado, 1,4 Análisis Profesional y laboral, y 1.5 Identificación de Necesidades; cada uno de los numerales anteriores a su vez tenía otros ítems. 
Ahora, los documentos solicitados son:
1.1.  Conceptualización sobre la pertinencia de la nueva facultad, 1.2 Justificación de los programas de la facultad, 1.3 Fundamentación de los nuevos programas, 1.4 Relación de la facultad, los programas y las líneas y grupos de investigación existentes, 1,5 Evaluación y construcción de una propuesta de Estructura orgánica, 1,6 Requerimientos financieros y de Infraestructura; en los puntos 1.3 y 1.4 solicitan anexar actas de las discusiones""
. "
</t>
  </si>
  <si>
    <t>"Durante el periodo se coordinó en conjunto con la Vicerrectoría Administrativa y Financiera, la Vicerrectoría Académica y la Oficina Financiera la definición de lineamientos para la formulación inicial del Plan Operativo General y la programación presupuestal 2025, los cuales fueron documentados. Para la socialización de los lineamientos se proyectó y tramitó la expedición de la Circular N° 008 de 2024, la cual fue compartida con los jefes de dependencia. Se lideró la planeación y desarrollo de la sesión de socialización de los lineamientos para la formulación inicial del POG y programación presupuestal de la vigencia 2025, realizada el 2 de septiembre.
Una vez definidos los lineamientos para el proceso, se adelantarón las siguientes acciones generales: 
• Se definió y aplicó el instrumento de recolección de las iniciativas de la comunidad universitaria a considerar en la planeación y programación presupuestal de la vigencia 2025. Asimismo, se elaboró la metodología y el instrumento para la valoración de las iniciativas. 
Una vez finalizado el plazo para la inscripción de propuestas, se revisaron, filtraron, agruparon, asignaron las iniciativas y se remitieron a las dependencias para su análisis y valoración.
• Durante el periodo se acompañó a las dependencias de la Universidad asignadas en la formulación inicial de sus planes de acción, tanto en el componente de gestión como en lo relativo a la identificación de necesidades presupuestales. Asimismo, se resolvieron las inquietudes de las dependencias e inconvenientes presentados en el proceso."</t>
  </si>
  <si>
    <t>Se han presentado demoras</t>
  </si>
  <si>
    <t>"•	De acuerdo con las actividades planificadas, se realizó la planificación y estructuración del POAI 2024, partir de la versión inicial de los 12 Planes de Acción formulados por los diferentes gestores de los Proyectos de Inversión Vigentes en el marco del ejercicio de programación presupuestal para la vigencia. 
•	Se ha revisado el marco jurídico que orienta el proceso de inversión, consolidando los cambios y elementos clave de metodologías, cronogramas, y avances presupuestales. Se ha dado especial énfasis al cumplimiento de metas y objetivos institucionales mediante un seguimiento constante de los proyectos. La Oficina Asesora de Planeación ha optimizado la gestión de los proyectos de inversión conforme a la Resolución 240 de 2024, alineando la planificación y ejecución de proyectos con los objetivos estratégicos de la Universidad. - La estructura del presupuesto se ha revisado y organizado para asegurar una ejecución eficiente en ingresos, gastos e inversiones, y reservas de cada proyecto. 
•	Se realiza el seguimiento de los nueve (9) proyectos en SEGPLAN, así como también se realiza la respectiva actualización de los mismos. 
"</t>
  </si>
  <si>
    <t>1.	De acuerdo con lo estipulado, se realiza el oficio No. 008, por medio del cual, se establecen los Lineamientos para la formulación de proyectos en el marco de la Armonización  Presupuestal UD 2024
2.	
3.	De acuerdo con los objetivos planificados, y producto de las actualizaciones, se remiten las fichas EBI, de los nueve (9) proyectos.
4.	Se presenta el Documento presentación armonización aprobado"</t>
  </si>
  <si>
    <t>De acuerdo con la solicitud recibida desde el Sistema Distrital de Asistencia, Atención y Reparación Integral a las Víctimas (SDARIV) para el SEGUIMIENTO PAD TERCER TRIMESTRE 2024 UDFJC, se presenta la siguiente documentación requerida. Estos documentos han sido diligenciados conforme a las pautas proporcionadas y cumpliendo con los formatos y lineamientos establecidos:
La Oficina Asesora de Planeación, en representación de la Rectoría, participó en el Comité Distrital de Justicia Transicional de Bogotá D.C., en cumplimiento del Decreto 339 de 2020 y del reglamento interno establecido mediante el Acuerdo 001 de 2023 del Comité de Justicia Transicional. Previamente, se llevó a cabo el segundo ciclo de Subcomités Temáticos 2024, conforme a lo dispuesto en la Ley 1448 de 2011. En este contexto, el profesional asignado por la OAP actuó como enlace técnico en los Subcomités Temáticos de Reparación Integral, Atención y Asistencia, y Sistemas de Información, vinculados a la Universidad.
"La Matriz Plurianual PAD 2024-2027 fue presentada el 23 de septiembre de 2024 en el Comité Distrital de Justicia Transicional. Antes de la sesión, la Consejería Distrital de Paz solicitó a la entidad el envío del presupuesto plurianual 2024-2027, en precios constantes y corrientes, desglosado por metas, con base en los Factores de Deflactación proporcionados por la Secretaría Distrital de Hacienda, que ofreció una capacitación técnica para su cálculo. La fecha de entrega fue el 12 de septiembre.
El 18 de septiembre, se informó de un ajuste debido a una proyección incorrecta en el presupuesto anual, presentada el 12 de septiembre. Los valores fueron ajustados a precios corrientes, y el presupuesto definitivo quedó en $43.646.491.620, reflejando una reducción de $4.824.853.093 tras la corrección por inflación. Se solicitó tener en cuenta esta nueva versión y se agradeció la comprensión y colaboración."</t>
  </si>
  <si>
    <t xml:space="preserve">"El seguimiento del proceso PAD no ha sido documentado de manera completa. Aunque se brindó información básica y se realizó una reunión de socialización al inicio de la asignación por parte del profesional anterior, quien ya no está en la institución, el apoyo en cuanto a la elaboración de informes y análisis no fue suficiente. Sin embargo, con la colaboración de la Alta Consejería de Paz, Víctimas y Reconciliación y la Secretaría Principal de la Oficina Asesora de Planeación (OAP), fue posible recopilar la información necesaria y reconstruir el proceso, lo que facilitará una mejor gestión del conocimiento y permitirá transmitirlo de manera más clara y documentada en el futuro.
Respecto a las inquietudes de diversas entidades sobre el reporte de seguimiento al PAD y el reporte FUT del tercer trimestre de 2024, se llevó a cabo una reunión aclaratoria convocada por la Consejería de Paz, Reconciliación y Víctimas, con el acompañamiento de la Secretaría Distrital de Hacienda. El propósito de esta reunión fue proporcionar lineamientos para conciliar la información requerida y revisar el Anexo 4 del capítulo ""Víctimas"" del Anteproyecto de Presupuesto 2025.
El principal inconveniente se debió a que la matriz de seguimiento PAD se proyectó en el marco del nuevo Plan de Desarrollo, cuya vigencia comenzó en el tercer trimestre de 2024. Esta proyección presupuestaria está alineada con dicho plan, mientras que el FUT es un reporte acumulado que debe relacionarse con la matriz de seguimiento, lo que generó algunas inconsistencias entre ambos reportes.
En la reunión se llegó a los siguientes acuerdos: el FUT mantendrá su carácter acumulado, reflejando los datos presupuestales consolidados, mientras que la matriz de seguimiento PAD se ajustará para alinearse con el FUT, aunque puedan existir diferencias en la meta física del trimestre. Además, se estableció que la meta física trimestral será la que corresponda al trimestre, incluso si se presentan variaciones presupuestarias. Con estos acuerdos, se espera lograr una mayor coherencia en los informes futuros y evitar inconsistencias en la planificación financiera y el seguimiento de las metas del PAD."
</t>
  </si>
  <si>
    <t>1. El presupuesto asignado se ha ejecutado en un X% al cierre del trimestre.
2. Se llevaron a cabo reuniones con los gestores de los proyectos para evaluar los avances alcanzados y revisar la ejecución de las magnitudes.
3. Se presentaron 3 solicitudes de ajustes y se realizaron los ajustes correspondientes en el PAA.
4. Se presentaron 3 informes detallados de avance y ejecución.</t>
  </si>
  <si>
    <t>1. Algunos gestores no entregaron la información requerida en los plazos establecidos, limitando el análisis oportuno.
2. Variaciones en los requerimientos presentados, lo que generó la necesidad de ajustes adicionales.
3. Ajustes solicitados en los informes presentados, lo que requirió tiempo adicional para su modificación y entrega.</t>
  </si>
  <si>
    <t xml:space="preserve">"Al corte del tercer trimestre de la vigencia se adelantó la asesoría, asistencia y acompañamiento para la actualización documental de los procesos de:
Gestiòn y Desarrollo del Talento Humano:
- GDTH-PR-001 Retiro Parcial y/o Pago Definitivo de Cesantías 
- GDTH-PR-003, Expedición de Certificados
- GDTH-PR-006, Nómina 
- GDTH-PR-007, Normalización Pensional 
- GDTH-PR-008, Reliquidación Pensional 
- GDTH-PR-010, Vinculación
- GDTH-PR-013, Seguridad Social 
- GDTH-PR-014, Retiro Voluntario 
- GDTH-PR-015, Programación y Liquidación de Vacaciones 
- GDTH-PR-016, Reporte e Investigación de Incidentes, Accidentes de Trabajo y Enfermedades Laborales 
- GDTH-PR-018, Docentes Vinculación Especial 
- GDTH-PR-019, Plan Adicional de Salud 
- GDTH-PR-023, Sustitución Pensional 
Posteriormente, se realiza la revisión y aprobación de los nuevos Procedimientos diagramados:
- GDTH-PR-024, Contratación y Entrega de Uniformes a Trabajadores Oficiales
- GDTH-PR-025, Expedición de Cetiles
- GDTH-PR-026, Identificación y Determinación de Deuda Real y Presunta
- GDTH-PR-027, Liquidación y pago de Horas Extras
- GDTH-PR-028, Organización, Administración y Custodia de Historias Laborales
- - GDTH-PR-029, Reintegro de Mayores Valores Pagados en Nómina a Servidores y Ex servidores de la Universidad.
Extensiòn y Proyecciòn Social:
- EPS-PR-020-FR-065 FORMATO DE COTIZACIÓN - ESTUDIO DE MERCADO
Bienestar Institucional:
- BI-PR-005-FR-011, Ficha de Intervención de Trabajo Social
Control Disciplinario:
- CD-PR-001-FR-006, Edicto      "
</t>
  </si>
  <si>
    <t xml:space="preserve">No se presentaron dificultades asociadas
</t>
  </si>
  <si>
    <t xml:space="preserve">A corte del tercer trimestre se esta paremetrizando el mòdulo de indicadores en DARUMA, con el fin de contribuir a la toma de decisiones, dentro de esta actividad se realizò reuniones de seguimiento y parametrizaciòn con el equipo Daruma, y adicionalmente se adelanto el proceso de actualizaciòn del formato de Hoja de vida del indicador
</t>
  </si>
  <si>
    <t xml:space="preserve">Se han presentado demoras en la parametrizaciòn de Daruma, debido a que requiere de desarrollos a la  medida, con el fin de articular el mòdulo indicadores con el de estrategia
</t>
  </si>
  <si>
    <t xml:space="preserve">"A corte del tercer trimestre se  realizò el segundo monitoreo cuatrimestral, correspondiente al Mapa Integral de Riesgos, el cual fue publicado el dìa 16 de septiembre de la presente vigencia.
Se presentò por porte del Proceso Gestiòn Jurìdica la  necesidad de actualizar el  mapa de riesgos, el cual se encuentra en revisiòn por parte del Equipo SIGUD.
Se adelanto el proceso de actualizaciòn del Manual para la Gestiòn del Riesgo de acuerdo con la versiòn 6 del DAFP, a la fecha  se encuentra en revisiòn por parte de la OCI, para  continuar con el proceso de aprobaciòn por parte de la Jefe de la OAP y el posterior acto administrativo de adopciòn emitido por el señor Rector en su funciòn como Lìder del Pproceso de Gestiòn Integrada, y d esta manera finalizar con la publicaciòn del Manual."
</t>
  </si>
  <si>
    <t xml:space="preserve">Esta actividad se compelto y culmino en el primer trimestre de la vigencia 
</t>
  </si>
  <si>
    <t xml:space="preserve">A corte del tercer trimestre se  realizò el segundo monitoreo cuatrimestral, correspondiente al Programa de Transparencia y Ètica Pùblica,  el cual fue publicado el dìa 16 de septiembre de la presente vigencia.
</t>
  </si>
  <si>
    <t xml:space="preserve">Dentro de este trimestre no se pudieron realizar los autodiagnosticos, debido a que el módulo en Daruma aun no esta listo y el para el último trimestre de la vigencia se presentara el  informe comparativo de los resultados de FURAG
</t>
  </si>
  <si>
    <t xml:space="preserve">A corte del tercer trimestre se esta trabajando en los desarrollos, con el fin de rwalizar ajustes a la medida en lo módulos: Documentos, Riesgos, Planes e Indicadores. Debido a esto, las capacitaciones estan suspendidas hasta que se completen los desarrollos a la medida
</t>
  </si>
  <si>
    <t xml:space="preserve">El proveedor del software ha tenido demoras en los proceso de desarrollos a la medida y en la migación documental, especificamente para el caso de los procedimientos, causando de esta manera retrasos en el cronograma planificado inicialmente 
</t>
  </si>
  <si>
    <t xml:space="preserve">Se desarolló un un cronograma para desarrollar la estrategia de comunicación del SIGUD, sin embargo debido a la demora en la implementación del Software Daruma no se ha podido implementar 
</t>
  </si>
  <si>
    <t xml:space="preserve">Debido a que no se han implmentado y no se tienen listos al 100% lo módulos en Daruma, retraso el cumplimiento el cronograma de la estrategia de comunicacióndel SIGUD
</t>
  </si>
  <si>
    <t xml:space="preserve">Al corte del tercer trimestre de 2024,  se realizó la solicitud  de los Datos de Operación  que se registran para los 22 trámites y 1 OPA inscritos en la plataforma SUIT correspondientes al segundo trimestre de la vigencia; se realizó la solicitud de la información a las unidades involucradas el día 08 de julio de 2024; posteriormente se consolidó la misma en la Matriz de Datos de Operación y se registró la información en la plataforma SUIT. De igual manera, se elaboró el Informe de Datos de Operación  correspondiente al segundo trimestre de 2024.
</t>
  </si>
  <si>
    <t>Durante el tercer trimestre de realizaron las siguientes actividades:- Actualización de matriz de energia-Solicitud de fecha para auditoria parque automotriz. Reprote de consumo de combustible fosil para e primer semestre, emisiones de gas, Manejo de residuso ordinarios y peligrosos,Huella de carbono.</t>
  </si>
  <si>
    <t>Las actividades se vieron relentizadas durante el final del tercer trimestre debido a la terminación de contratos , inicio de la nueva contratación y cambio del gestor ambiental por parte de la rectoría debido a la renuncia del gestor anterior</t>
  </si>
  <si>
    <t xml:space="preserve">Se actualizó la matriz de energía con el fin de cumplir con los estandares para   el protocolo de GEI, adicionalmente se hizo la presentación del PIGA vigencia 205-2027, , se inicia el prceso de verificacion de los estandares del plan de saneamiento básico
</t>
  </si>
  <si>
    <t xml:space="preserve">Las actividades se vieron relentizadas durante el final del tercer trimestre debido a la terminación de contratos , inicio de la nueva contratación y cambio del gestor ambiental por parte de la rectoría debido a la renuncia del gestor anterior
</t>
  </si>
  <si>
    <t>Se ajustó  los estudisos previos del plan de manejo forestal y se realizó estudio de mercado</t>
  </si>
  <si>
    <t>Las actividades se vieron relentizadas durante el final del tercer trimestre debido a laverificacion de cumplimiento de requisitos de los estudios previos para el envío a contratación</t>
  </si>
  <si>
    <t xml:space="preserve">"En el marco de la suscripción de la Orden de Servicios 2031 de 2023 financiada con recursos del Plan de Fomento a la Calidad 2023, se llevó a cabo:
* Gestión, programación, confirmación, asistencia y presentación del Examen de dos participantes para la subsanación de novedades presentadas en el Programa de Formación: Auditoría Interna en el marco de los lineamientos establecidos en la NTC ISO 19011:2018, orientado a los Sistemas de Gestión de acuerdo con la NTC ISO 14001:2015, NTC ISO 9001:2015 y NTC ISO 45001:2018.
* Acto de Cierre Programas de Formación ICONTEC.
* Gestión de Pago del 40% de la Orden de Servicios 2031 de 2023.
* Programación preauditoría y solicitud de reprogramación de actividades para finalizar la Orden de Servicios 2031 de 2023.
* Gestión, trámite y suscripción del Otrosí Otrosí Modificatorio No. 2 y Prórroga No. 1.
* Concertación Plan de Auditoría y Día 1 Preauditoría NTC ISO 14001:2015."
</t>
  </si>
  <si>
    <t xml:space="preserve">Las dificultades presentadas se relacionaron con el empalme de procesos para la continuidad en la ejecución de la Orden de Servicios 2031 de 2023; disponibilidad de agenda del Instituto Colombiano de Normas Técnicas y Certificación - ICONTEC conforme reprogramaciones solicitadas; y proceso de suscripción de Otrosí Modificatorio No. 2 y Prórroga No. 1.
</t>
  </si>
  <si>
    <t>Actualmente se encuentran 19 elementos de Publicidad Exterior Visual con registro vigente, de los cuales 6 deben ser renovados en el segundo semestre de 2024, por esta razón el proceso de renovación de registro se iniciaría en el cuarto trimestre de 2024., revisando posbles cambios en la normatividad vigente</t>
  </si>
  <si>
    <t>Durante el tercer trimestre las actividades del plan de capacitaciones se centraron en la adquisición de conociminetos por parte del equipo de trabajo del SGA en diversos temas relacionados con el que hacer del Subsistema y en la certificación de contratistas y funcionariios de diferentes dependencias como auditores internos</t>
  </si>
  <si>
    <t xml:space="preserve">En el marco del proyecto de inversión 7896 el SGA presenta avance con la instalación de las estaciones de llenado de agua y filtros en las sedes de Bosa, Aduanilla de Paiba, Macarena A, Tecnológica, por otra parte, se terminó la estructuración del proyecto de huertas institucionales y se remitió a revisión de la oficina asesora de planeación y dependencias competentes adicionalmente el proyecto silvicultural se encuentra en subsanación de observaciones  en documentos de estudios previos, estudio de mercado para su posterior envió a revisión de  vicerrectoría administrativa y financiera, por último se organiza y revisa los resultados obtenidos en el proceso de caracterización de vertimientos  para su reporte en el último trimestre del año ante la entidad competente. 
</t>
  </si>
  <si>
    <t xml:space="preserve">Relentizacion por cambio del gestor ambiental por parte de la rectoría debido a la renuncia del gestor anterior y dismunicion de personal.
</t>
  </si>
  <si>
    <t>"En el marco de la suscripción de la Orden de Servicios 2031 de 2023 y 1943 de 2023 financiada con recursos del Plan de Fomento a la Calidad 2023, se llevó a cabo:
* Acto de Cierre Programas de Formación ICONTEC.
* Observaciones Entregables y Respuesta Orden de Servicios 1943 de 2023: Capacitación virtual el 23 de Abril de 2024, certificada: Sostenibilidad y Cambio Climático y adquisición de 1000 Bonos Certificados de Carbono que representan 1000 toneladas de Dióxido de Carbono Equivalente (t CO2e). "
"En el marco de la suscripción de la Orden de Servicios 2031 de 2023 financiada con recursos del Plan de Fomento a la Calidad 2023, se llevó a cabo:
* Programación y Reprogramación Auditoria de Verificación y Validación del Inventario GEI.
* Gestión, trámite y suscripción del Otrosí Otrosí Modificatorio No. 2 y Prórroga No. 1.
* Plan de Auditoria, Auditoría y Acta de Verificación y Validación Inventario GEI 2022."
"Se realizó la gestión, consolidación y procesamiento de la información de los Datos primarios para el Cálculo de la Huella de Carbono 2022, en el marco de la Metodología del Estándar Corporativo de Contabilidad y Reporte del Protocolo de Gases de Efecto Invernadero – GEI, Greenhouse Gas Protocol (GHG Protocol) adoptada, para lo cual se obtuvo:
* Informe del Inventario de Gases de Efecto Invernadero – GEI año 2022.
* Herramienta de cálculo intersectorial del Ministerio de Ambiente y Desarrollo Sostenible, con el Reporte del Inventario de Gases de Efecto Invernadero – GEI año 2022 de la Universidad"</t>
  </si>
  <si>
    <t>No se presentaron dificultades en relación con la finalización de las estrategias planificadas para la vigencia.
Las dificultades presentadas se relacionaron con el empalme de procesos para la continuidad en la ejecución de la Orden de Servicios 2031 de 2023; disponibilidad de agenda del Instituto Colombiano de Normas Técnicas y Certificación - ICONTEC conforme reprogramaciones solicitadas; y proceso de suscripción de Otrosí Modificatorio No. 2 y Prórroga No. 1.
"Las dificultades presentadas se relacionaron con el cambio de Metodología a adoptar por parte de la Universidad Distrital Francisco José de Caldas, toda vez la impartida por la autoridad ambiental, Secretaría Distrital de Ambiente, no cumple con los requerimientos para la Certificación en Carbono Neutro.
Por lo anterior, se requirió gestionar desde los Datos Primarios con la Oficina de Infraestructura, sistematización y procesamiento; sin contar con la totalidad del Equipo SGA."</t>
  </si>
  <si>
    <t>"1. Durante el trimestre, se llevò  a cabo  1 sesiòn de capacitación dirigidas a los equipos técnicos y administrativos relacionados con ¨CIERRE PRESUPUESTO BIENAL 2023-2024 - SISTEMA GENERAL DE REGALIAS¨.
2. Se realizó un monitoreo continuo de la asignación y disponibilidad de los recursos provenientes de regalías, y su cargue y actualizaciòn en la platadform Gesproy 3.0
3. Durante el trimestre, se cumplió con la entrega de los documentos requeridos para el seguimiento y monitoreo de los proyectos financiados con regalías ante la Secretaría Distrital de Planeación (SDP). Estos documentos son: Presentaciòn avances del trimeste, Ficha de seguimiento e Informe de Gerencia."</t>
  </si>
  <si>
    <t>1. Modificaciones en los lineamientos de la SDP o en los requisitos de los informes generaron ajustes en los documentos entregados.</t>
  </si>
  <si>
    <t>Para la vigencia 2024, la Oficina Asesora de Planeación, estructuró su Plan de Acción a través de 36 actividades generales y 70 metas e indicadores. En el presente informe se consolidan los avances cuantitativos reportados por la Unidad durante el 3 trimestre. De acuerdo con los resultados, el nivel de avance del Plan de Acción de la dependencia es del 50%. En ese sentido,  el equipo de Planeación Estratégica y Operativa establece la siguiente recomendación:
La actividad 1, 2, 4, 7, 8, 9, 10, 12, 14, 16, 18, 22, 24, 25, 28,  29 y 34 no presenta avances significativos. Se recomienda realizar acciones de manera que se garantice el cumplimiento de las metas establecidas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</si>
</sst>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font>
      <sz val="11"/>
      <color theme="1"/>
      <name val="Calibri"/>
      <family val="2"/>
    </font>
    <font>
      <b/>
      <sz val="20"/>
      <color rgb="FF000000"/>
      <name val="Bahnschrift SemiBold SemiConden"/>
      <family val="2"/>
    </font>
    <font>
      <b/>
      <sz val="11"/>
      <color rgb="FFFFFFFF"/>
      <name val="Calibri"/>
      <family val="2"/>
    </font>
    <font>
      <sz val="11"/>
      <color rgb="FF000000"/>
      <name val="Calibri"/>
      <family val="2"/>
    </font>
    <font>
      <b/>
      <sz val="12"/>
      <color rgb="FF000000"/>
      <name val="Calibri"/>
      <family val="2"/>
    </font>
    <font>
      <sz val="11"/>
      <color rgb="FFFFFFFF"/>
      <name val="Calibri"/>
      <family val="2"/>
    </font>
    <font>
      <sz val="11"/>
      <color theme="1"/>
      <name val="Calibri"/>
      <family val="2"/>
    </font>
    <font>
      <b/>
      <sz val="36"/>
      <color theme="8"/>
      <name val="Bahnschrift SemiBold"/>
      <family val="2"/>
    </font>
    <font>
      <sz val="11"/>
      <color rgb="FF002774"/>
      <name val="Calibri"/>
      <family val="2"/>
      <scheme val="minor"/>
    </font>
    <font>
      <b/>
      <sz val="18"/>
      <color theme="1"/>
      <name val="Calibri"/>
      <family val="2"/>
      <scheme val="minor"/>
    </font>
    <font>
      <sz val="11"/>
      <color theme="2"/>
      <name val="Calibri"/>
      <family val="2"/>
    </font>
    <font>
      <sz val="10"/>
      <color theme="1"/>
      <name val="Calibri"/>
      <family val="2"/>
    </font>
    <font>
      <b/>
      <sz val="11"/>
      <name val="Calibri"/>
      <family val="2"/>
    </font>
    <font>
      <sz val="11"/>
      <color theme="1"/>
      <name val="Aptos"/>
      <family val="2"/>
      <charset val="1"/>
    </font>
    <font>
      <sz val="11"/>
      <name val="Calibri"/>
      <family val="2"/>
    </font>
    <font>
      <sz val="11"/>
      <color theme="0"/>
      <name val="Calibri"/>
      <family val="2"/>
    </font>
    <font>
      <sz val="10"/>
      <name val="Calibri"/>
      <family val="2"/>
    </font>
    <font>
      <b/>
      <sz val="11"/>
      <color theme="0"/>
      <name val="Calibri"/>
      <family val="2"/>
    </font>
  </fonts>
  <fills count="7">
    <fill>
      <patternFill patternType="none"/>
    </fill>
    <fill>
      <patternFill patternType="gray125"/>
    </fill>
    <fill>
      <patternFill patternType="solid">
        <fgColor rgb="FFCC0000"/>
      </patternFill>
    </fill>
    <fill>
      <patternFill patternType="solid">
        <fgColor rgb="FFF2F2F2"/>
      </patternFill>
    </fill>
    <fill>
      <patternFill patternType="solid">
        <fgColor rgb="FFFCE4D6"/>
      </patternFill>
    </fill>
    <fill>
      <patternFill patternType="solid">
        <fgColor rgb="FFC00000"/>
        <bgColor indexed="64"/>
      </patternFill>
    </fill>
    <fill>
      <patternFill patternType="solid">
        <fgColor rgb="FFFCE4D6"/>
        <bgColor rgb="FF000000"/>
      </patternFill>
    </fill>
  </fills>
  <borders count="11">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43" fontId="6" fillId="0" borderId="0" applyFont="0" applyFill="0" applyBorder="0" applyAlignment="0" applyProtection="0"/>
  </cellStyleXfs>
  <cellXfs count="173">
    <xf numFmtId="0" fontId="0" fillId="0" borderId="0" xfId="0"/>
    <xf numFmtId="0" fontId="3" fillId="3" borderId="0" xfId="0" applyFont="1" applyFill="1" applyAlignment="1">
      <alignment horizontal="center" vertical="center"/>
    </xf>
    <xf numFmtId="0" fontId="0" fillId="0" borderId="2" xfId="0" applyBorder="1" applyAlignment="1">
      <alignment horizontal="justify" vertical="center" wrapText="1"/>
    </xf>
    <xf numFmtId="0" fontId="0" fillId="0" borderId="2" xfId="0" applyBorder="1" applyAlignment="1">
      <alignment horizontal="center" vertical="center" wrapText="1"/>
    </xf>
    <xf numFmtId="0" fontId="5" fillId="0" borderId="0" xfId="0" applyFont="1" applyAlignment="1">
      <alignment horizontal="center" vertical="center"/>
    </xf>
    <xf numFmtId="10" fontId="5" fillId="0" borderId="0" xfId="0" applyNumberFormat="1" applyFont="1" applyAlignment="1">
      <alignment horizontal="center" vertical="center"/>
    </xf>
    <xf numFmtId="10" fontId="2" fillId="2" borderId="2" xfId="0" applyNumberFormat="1" applyFont="1" applyFill="1" applyBorder="1" applyAlignment="1">
      <alignment horizontal="center" vertical="center" wrapText="1"/>
    </xf>
    <xf numFmtId="0" fontId="0" fillId="0" borderId="2" xfId="0" applyBorder="1" applyAlignment="1">
      <alignment horizontal="center" vertical="center" textRotation="90" wrapText="1"/>
    </xf>
    <xf numFmtId="9" fontId="0" fillId="0" borderId="0" xfId="0" applyNumberFormat="1"/>
    <xf numFmtId="0" fontId="9" fillId="0" borderId="0" xfId="0" applyFont="1" applyAlignment="1">
      <alignment horizontal="center" vertical="center"/>
    </xf>
    <xf numFmtId="0" fontId="0" fillId="0" borderId="0" xfId="0" applyAlignment="1">
      <alignment horizontal="center" vertical="center"/>
    </xf>
    <xf numFmtId="9" fontId="0" fillId="0" borderId="0" xfId="0" applyNumberFormat="1" applyAlignment="1">
      <alignment horizontal="center" vertical="center"/>
    </xf>
    <xf numFmtId="0" fontId="10" fillId="0" borderId="0" xfId="0" applyFont="1"/>
    <xf numFmtId="0" fontId="1" fillId="0" borderId="1" xfId="0" applyFont="1" applyBorder="1" applyAlignment="1">
      <alignment vertical="center"/>
    </xf>
    <xf numFmtId="0" fontId="12" fillId="3"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0" fillId="3" borderId="2" xfId="0" applyFill="1" applyBorder="1" applyAlignment="1">
      <alignment horizontal="center" vertical="center" textRotation="90" wrapText="1"/>
    </xf>
    <xf numFmtId="0" fontId="0" fillId="3" borderId="2" xfId="0" applyFill="1" applyBorder="1" applyAlignment="1">
      <alignment horizontal="center" vertical="center" wrapText="1"/>
    </xf>
    <xf numFmtId="0" fontId="0" fillId="3" borderId="2" xfId="0" applyFill="1" applyBorder="1" applyAlignment="1">
      <alignment horizontal="justify" vertical="center" wrapText="1"/>
    </xf>
    <xf numFmtId="0" fontId="0" fillId="0" borderId="0" xfId="0" applyAlignment="1">
      <alignment vertical="center" wrapText="1"/>
    </xf>
    <xf numFmtId="10" fontId="1" fillId="0" borderId="1" xfId="0" applyNumberFormat="1" applyFont="1" applyBorder="1" applyAlignment="1">
      <alignment vertical="center"/>
    </xf>
    <xf numFmtId="10" fontId="0" fillId="0" borderId="0" xfId="0" applyNumberFormat="1"/>
    <xf numFmtId="0" fontId="14" fillId="0" borderId="0" xfId="0" applyFont="1"/>
    <xf numFmtId="0" fontId="15" fillId="0" borderId="0" xfId="0" applyFont="1"/>
    <xf numFmtId="10" fontId="15" fillId="0" borderId="0" xfId="1" applyNumberFormat="1" applyFont="1" applyBorder="1"/>
    <xf numFmtId="43" fontId="15" fillId="0" borderId="0" xfId="2" applyFont="1" applyBorder="1"/>
    <xf numFmtId="0" fontId="0" fillId="0" borderId="0" xfId="0" applyProtection="1">
      <protection locked="0"/>
    </xf>
    <xf numFmtId="0" fontId="0" fillId="0" borderId="0" xfId="0" pivotButton="1" applyProtection="1">
      <protection locked="0"/>
    </xf>
    <xf numFmtId="9" fontId="0" fillId="0" borderId="0" xfId="0" applyNumberFormat="1" applyProtection="1">
      <protection locked="0"/>
    </xf>
    <xf numFmtId="0" fontId="1" fillId="0" borderId="9" xfId="0" applyFont="1" applyBorder="1" applyAlignment="1">
      <alignment vertical="center"/>
    </xf>
    <xf numFmtId="10" fontId="1" fillId="0" borderId="9" xfId="0" applyNumberFormat="1" applyFont="1" applyBorder="1" applyAlignment="1">
      <alignment vertical="center"/>
    </xf>
    <xf numFmtId="0" fontId="15" fillId="5" borderId="10" xfId="0" applyFont="1" applyFill="1" applyBorder="1"/>
    <xf numFmtId="0" fontId="0" fillId="0" borderId="10" xfId="0" applyBorder="1" applyAlignment="1">
      <alignment horizontal="justify" vertical="center"/>
    </xf>
    <xf numFmtId="14" fontId="0" fillId="0" borderId="10" xfId="0" applyNumberFormat="1" applyBorder="1" applyAlignment="1">
      <alignment horizontal="justify" vertical="center"/>
    </xf>
    <xf numFmtId="0" fontId="0" fillId="0" borderId="0" xfId="0" applyAlignment="1">
      <alignment horizontal="center"/>
    </xf>
    <xf numFmtId="0" fontId="0" fillId="0" borderId="4" xfId="0" applyBorder="1" applyAlignment="1">
      <alignment horizontal="center" vertical="center" wrapText="1"/>
    </xf>
    <xf numFmtId="0" fontId="12" fillId="3" borderId="3" xfId="0" applyFont="1" applyFill="1" applyBorder="1" applyAlignment="1">
      <alignment horizontal="center" vertical="center" wrapText="1"/>
    </xf>
    <xf numFmtId="0" fontId="12" fillId="4" borderId="3" xfId="0" applyFont="1" applyFill="1" applyBorder="1" applyAlignment="1">
      <alignment horizontal="center" vertical="center" wrapText="1"/>
    </xf>
    <xf numFmtId="10" fontId="2" fillId="2" borderId="4" xfId="0" applyNumberFormat="1" applyFont="1" applyFill="1" applyBorder="1" applyAlignment="1">
      <alignment horizontal="center" vertical="center" wrapText="1"/>
    </xf>
    <xf numFmtId="0" fontId="12" fillId="0" borderId="0" xfId="0" applyFont="1" applyAlignment="1">
      <alignment horizontal="center"/>
    </xf>
    <xf numFmtId="10" fontId="12" fillId="0" borderId="0" xfId="0" applyNumberFormat="1" applyFont="1" applyAlignment="1">
      <alignment horizontal="center"/>
    </xf>
    <xf numFmtId="10" fontId="14" fillId="0" borderId="0" xfId="1" applyNumberFormat="1" applyFont="1" applyBorder="1"/>
    <xf numFmtId="0" fontId="16" fillId="0" borderId="0" xfId="0" applyFont="1" applyAlignment="1">
      <alignment vertical="center"/>
    </xf>
    <xf numFmtId="10" fontId="14"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8" fillId="0" borderId="0" xfId="0" applyFont="1" applyAlignment="1">
      <alignment horizontal="center"/>
    </xf>
    <xf numFmtId="0" fontId="7" fillId="0" borderId="0" xfId="0" applyFont="1" applyAlignment="1">
      <alignment horizontal="center" vertical="center" wrapText="1"/>
    </xf>
    <xf numFmtId="0" fontId="15" fillId="5" borderId="10" xfId="0" applyFont="1" applyFill="1" applyBorder="1" applyAlignment="1">
      <alignment horizontal="center"/>
    </xf>
    <xf numFmtId="0" fontId="0" fillId="0" borderId="10" xfId="0" applyBorder="1" applyAlignment="1">
      <alignment horizontal="justify" vertical="center" wrapText="1"/>
    </xf>
    <xf numFmtId="0" fontId="2" fillId="2" borderId="0" xfId="0" applyFont="1" applyFill="1" applyAlignment="1">
      <alignment horizontal="center" vertical="center"/>
    </xf>
    <xf numFmtId="0" fontId="4" fillId="0" borderId="0" xfId="0" applyFont="1" applyAlignment="1">
      <alignment horizontal="center" vertical="center" wrapText="1"/>
    </xf>
    <xf numFmtId="0" fontId="0" fillId="0" borderId="0" xfId="0" applyAlignment="1"/>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textRotation="180" wrapText="1"/>
    </xf>
    <xf numFmtId="4" fontId="0" fillId="0" borderId="2" xfId="0" applyNumberFormat="1" applyBorder="1" applyAlignment="1">
      <alignment horizontal="center" vertical="center" wrapText="1"/>
    </xf>
    <xf numFmtId="10" fontId="0" fillId="0" borderId="2" xfId="0" applyNumberFormat="1" applyBorder="1" applyAlignment="1">
      <alignment horizontal="center" vertical="center" wrapText="1"/>
    </xf>
    <xf numFmtId="0" fontId="5" fillId="0" borderId="0" xfId="0" applyFont="1" applyAlignment="1">
      <alignment horizontal="center" vertical="center"/>
    </xf>
    <xf numFmtId="10" fontId="5" fillId="0" borderId="0" xfId="0" applyNumberFormat="1" applyFont="1" applyAlignment="1">
      <alignment horizontal="center" vertical="center"/>
    </xf>
    <xf numFmtId="0" fontId="0" fillId="0" borderId="2" xfId="0" applyBorder="1" applyAlignment="1">
      <alignment horizontal="center" vertical="center" wrapText="1"/>
    </xf>
    <xf numFmtId="10" fontId="0" fillId="4" borderId="2" xfId="0" applyNumberFormat="1" applyFill="1" applyBorder="1" applyAlignment="1">
      <alignment horizontal="center" vertical="center" wrapText="1"/>
    </xf>
    <xf numFmtId="1" fontId="0" fillId="0" borderId="2" xfId="0" applyNumberFormat="1" applyBorder="1" applyAlignment="1">
      <alignment horizontal="center" vertical="center" wrapText="1"/>
    </xf>
    <xf numFmtId="0" fontId="0" fillId="0" borderId="2" xfId="0" applyBorder="1" applyAlignment="1">
      <alignment horizontal="center" vertical="center" textRotation="90" wrapText="1"/>
    </xf>
    <xf numFmtId="0" fontId="0" fillId="0" borderId="2" xfId="0" applyBorder="1" applyAlignment="1">
      <alignment horizontal="justify" vertical="center" wrapText="1"/>
    </xf>
    <xf numFmtId="0" fontId="0" fillId="3" borderId="2" xfId="0" applyFill="1" applyBorder="1" applyAlignment="1">
      <alignment horizontal="center" vertical="center" textRotation="90" wrapText="1"/>
    </xf>
    <xf numFmtId="0" fontId="0" fillId="3" borderId="2" xfId="0" applyFill="1" applyBorder="1" applyAlignment="1">
      <alignment horizontal="center" vertical="center" wrapText="1"/>
    </xf>
    <xf numFmtId="0" fontId="0" fillId="0" borderId="0" xfId="0" applyAlignment="1">
      <alignment horizontal="justify" vertical="center" wrapText="1"/>
    </xf>
    <xf numFmtId="0" fontId="0" fillId="0" borderId="0" xfId="0" applyAlignment="1">
      <alignment horizontal="justify"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3" xfId="0" applyFont="1" applyBorder="1" applyAlignment="1">
      <alignment wrapText="1"/>
    </xf>
    <xf numFmtId="0" fontId="3" fillId="0" borderId="5" xfId="0" applyFont="1" applyBorder="1" applyAlignment="1">
      <alignment wrapText="1"/>
    </xf>
    <xf numFmtId="0" fontId="3" fillId="0" borderId="4" xfId="0" applyFont="1" applyBorder="1" applyAlignment="1">
      <alignment wrapText="1"/>
    </xf>
    <xf numFmtId="10" fontId="3" fillId="0" borderId="3" xfId="0" applyNumberFormat="1" applyFont="1" applyBorder="1" applyAlignment="1">
      <alignment wrapText="1"/>
    </xf>
    <xf numFmtId="10" fontId="3" fillId="6" borderId="3" xfId="0" applyNumberFormat="1" applyFont="1" applyFill="1" applyBorder="1" applyAlignment="1">
      <alignment wrapText="1"/>
    </xf>
    <xf numFmtId="0" fontId="3" fillId="6" borderId="5" xfId="0" applyFont="1" applyFill="1" applyBorder="1" applyAlignment="1">
      <alignment wrapText="1"/>
    </xf>
    <xf numFmtId="0" fontId="3" fillId="6" borderId="4" xfId="0" applyFont="1" applyFill="1" applyBorder="1" applyAlignment="1">
      <alignment wrapText="1"/>
    </xf>
    <xf numFmtId="10" fontId="3" fillId="0" borderId="5" xfId="0" applyNumberFormat="1" applyFont="1" applyBorder="1" applyAlignment="1">
      <alignment wrapText="1"/>
    </xf>
    <xf numFmtId="10" fontId="3" fillId="6" borderId="5" xfId="0" applyNumberFormat="1" applyFont="1" applyFill="1" applyBorder="1" applyAlignment="1">
      <alignment wrapText="1"/>
    </xf>
    <xf numFmtId="10" fontId="0" fillId="0" borderId="3" xfId="0" applyNumberFormat="1" applyBorder="1" applyAlignment="1">
      <alignment horizontal="center" vertical="center" wrapText="1"/>
    </xf>
    <xf numFmtId="10" fontId="0" fillId="0" borderId="5" xfId="0" applyNumberFormat="1" applyBorder="1" applyAlignment="1">
      <alignment horizontal="center" vertical="center" wrapText="1"/>
    </xf>
    <xf numFmtId="10" fontId="0" fillId="0" borderId="4"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5" xfId="0" applyNumberFormat="1" applyBorder="1" applyAlignment="1">
      <alignment horizontal="center" vertical="center" wrapText="1"/>
    </xf>
    <xf numFmtId="4" fontId="0" fillId="0" borderId="4" xfId="0" applyNumberFormat="1" applyBorder="1" applyAlignment="1">
      <alignment horizontal="center" vertical="center" wrapText="1"/>
    </xf>
    <xf numFmtId="10" fontId="0" fillId="4" borderId="3" xfId="0" applyNumberFormat="1" applyFill="1" applyBorder="1" applyAlignment="1">
      <alignment horizontal="center" vertical="center" wrapText="1"/>
    </xf>
    <xf numFmtId="10" fontId="0" fillId="4" borderId="5" xfId="0" applyNumberFormat="1" applyFill="1" applyBorder="1" applyAlignment="1">
      <alignment horizontal="center" vertical="center" wrapText="1"/>
    </xf>
    <xf numFmtId="10" fontId="0" fillId="4" borderId="4" xfId="0" applyNumberForma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3"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justify" vertical="center" wrapText="1"/>
    </xf>
    <xf numFmtId="0" fontId="0" fillId="0" borderId="5" xfId="0" applyBorder="1" applyAlignment="1">
      <alignment horizontal="justify" vertical="center" wrapText="1"/>
    </xf>
    <xf numFmtId="0" fontId="0" fillId="0" borderId="4" xfId="0" applyBorder="1" applyAlignment="1">
      <alignment horizontal="justify" vertical="center" wrapText="1"/>
    </xf>
    <xf numFmtId="0" fontId="0" fillId="3" borderId="3"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0" fillId="3" borderId="4" xfId="0" applyFill="1" applyBorder="1" applyAlignment="1">
      <alignment horizontal="center" vertical="center" textRotation="90" wrapText="1"/>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3" fillId="0" borderId="5" xfId="0" quotePrefix="1" applyFont="1" applyBorder="1" applyAlignment="1">
      <alignment wrapText="1"/>
    </xf>
    <xf numFmtId="0" fontId="13" fillId="0" borderId="0" xfId="0" applyFont="1" applyAlignment="1">
      <alignment horizontal="justify" vertical="center" wrapText="1"/>
    </xf>
    <xf numFmtId="0" fontId="11" fillId="0" borderId="2" xfId="0" applyFont="1" applyBorder="1" applyAlignment="1">
      <alignment horizontal="center" vertical="center" textRotation="90" wrapText="1"/>
    </xf>
    <xf numFmtId="0" fontId="11" fillId="0" borderId="2" xfId="0" applyFont="1" applyBorder="1" applyAlignment="1">
      <alignment horizontal="center" vertical="center" wrapText="1"/>
    </xf>
    <xf numFmtId="10" fontId="11" fillId="0" borderId="2" xfId="0" applyNumberFormat="1" applyFont="1" applyBorder="1" applyAlignment="1">
      <alignment horizontal="center" vertical="center" wrapText="1"/>
    </xf>
    <xf numFmtId="4" fontId="11" fillId="0" borderId="2" xfId="0" applyNumberFormat="1" applyFont="1" applyBorder="1" applyAlignment="1">
      <alignment horizontal="center" vertical="center" wrapText="1"/>
    </xf>
    <xf numFmtId="0" fontId="11" fillId="0" borderId="2" xfId="0" applyFont="1" applyBorder="1" applyAlignment="1">
      <alignment horizontal="justify" vertical="center" wrapText="1"/>
    </xf>
    <xf numFmtId="10" fontId="11" fillId="4"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textRotation="90"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4" fillId="0" borderId="0" xfId="0" applyFont="1" applyAlignment="1">
      <alignment horizontal="justify" vertical="center" wrapText="1"/>
    </xf>
    <xf numFmtId="0" fontId="14" fillId="0" borderId="0" xfId="0" applyFont="1" applyAlignment="1">
      <alignment horizontal="justify" vertical="center"/>
    </xf>
    <xf numFmtId="0" fontId="1" fillId="0" borderId="9" xfId="0" applyFont="1" applyBorder="1" applyAlignment="1">
      <alignment horizontal="center" vertical="center"/>
    </xf>
    <xf numFmtId="0" fontId="0" fillId="3" borderId="2" xfId="0" applyFill="1" applyBorder="1" applyAlignment="1">
      <alignment horizontal="justify"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6" borderId="5" xfId="0" applyNumberFormat="1"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0" borderId="3" xfId="0" applyFont="1" applyBorder="1" applyAlignment="1">
      <alignment horizontal="center" vertical="center" wrapText="1"/>
    </xf>
    <xf numFmtId="10" fontId="3" fillId="0" borderId="3" xfId="0" applyNumberFormat="1" applyFont="1" applyBorder="1" applyAlignment="1">
      <alignment horizontal="center" vertical="center" wrapText="1"/>
    </xf>
    <xf numFmtId="10" fontId="3" fillId="6" borderId="3" xfId="0" applyNumberFormat="1"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0" fontId="3" fillId="0" borderId="5" xfId="0" applyNumberFormat="1"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10" fontId="3" fillId="6" borderId="5" xfId="0" applyNumberFormat="1" applyFont="1" applyFill="1" applyBorder="1" applyAlignment="1">
      <alignment horizontal="center" vertical="center"/>
    </xf>
    <xf numFmtId="0" fontId="3" fillId="6" borderId="5" xfId="0" applyFont="1" applyFill="1" applyBorder="1" applyAlignment="1">
      <alignment horizontal="center" vertical="center"/>
    </xf>
    <xf numFmtId="0" fontId="3" fillId="6" borderId="4" xfId="0" applyFont="1" applyFill="1" applyBorder="1" applyAlignment="1">
      <alignment horizontal="center" vertical="center"/>
    </xf>
    <xf numFmtId="10" fontId="3" fillId="6" borderId="3" xfId="0" applyNumberFormat="1" applyFont="1" applyFill="1" applyBorder="1" applyAlignment="1">
      <alignment horizontal="center" vertical="center"/>
    </xf>
    <xf numFmtId="10" fontId="3" fillId="0" borderId="3" xfId="0" applyNumberFormat="1" applyFont="1" applyBorder="1" applyAlignment="1">
      <alignment horizontal="center" vertical="center"/>
    </xf>
    <xf numFmtId="0" fontId="0" fillId="0" borderId="0" xfId="0" applyAlignment="1">
      <alignment horizontal="center"/>
    </xf>
    <xf numFmtId="4" fontId="3" fillId="0" borderId="5" xfId="0" applyNumberFormat="1" applyFont="1" applyBorder="1" applyAlignment="1">
      <alignment wrapText="1"/>
    </xf>
    <xf numFmtId="4" fontId="3" fillId="0" borderId="5" xfId="0" applyNumberFormat="1" applyFont="1" applyBorder="1" applyAlignment="1">
      <alignment horizontal="center" vertical="center" wrapText="1"/>
    </xf>
    <xf numFmtId="0" fontId="3" fillId="0" borderId="5" xfId="0" quotePrefix="1" applyFont="1"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3" fillId="0" borderId="3" xfId="0" quotePrefix="1" applyFont="1" applyBorder="1" applyAlignment="1">
      <alignment horizontal="center" vertical="center" wrapText="1"/>
    </xf>
    <xf numFmtId="0" fontId="3" fillId="6" borderId="3" xfId="0" quotePrefix="1" applyFont="1" applyFill="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10" fontId="3" fillId="0" borderId="3" xfId="0" applyNumberFormat="1" applyFont="1" applyBorder="1" applyAlignment="1">
      <alignment vertical="center" wrapText="1"/>
    </xf>
    <xf numFmtId="10" fontId="3" fillId="6" borderId="3" xfId="0" applyNumberFormat="1" applyFont="1" applyFill="1" applyBorder="1" applyAlignment="1">
      <alignment vertical="center" wrapText="1"/>
    </xf>
    <xf numFmtId="0" fontId="3" fillId="6" borderId="5" xfId="0" applyFont="1" applyFill="1" applyBorder="1" applyAlignment="1">
      <alignment vertical="center" wrapText="1"/>
    </xf>
    <xf numFmtId="0" fontId="3" fillId="6" borderId="4" xfId="0" applyFont="1" applyFill="1" applyBorder="1" applyAlignment="1">
      <alignment vertical="center" wrapText="1"/>
    </xf>
    <xf numFmtId="10" fontId="3" fillId="0" borderId="5" xfId="0" applyNumberFormat="1" applyFont="1" applyBorder="1" applyAlignment="1">
      <alignment vertical="center" wrapText="1"/>
    </xf>
    <xf numFmtId="10" fontId="3" fillId="6" borderId="5" xfId="0" applyNumberFormat="1" applyFont="1" applyFill="1" applyBorder="1" applyAlignment="1">
      <alignment vertical="center" wrapText="1"/>
    </xf>
    <xf numFmtId="4" fontId="3" fillId="0" borderId="3"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10" fontId="3" fillId="0" borderId="2" xfId="0" applyNumberFormat="1" applyFont="1" applyBorder="1" applyAlignment="1">
      <alignment horizontal="center" vertical="center" wrapText="1"/>
    </xf>
    <xf numFmtId="10" fontId="3" fillId="6"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10" fontId="0" fillId="0" borderId="8" xfId="0" applyNumberFormat="1" applyBorder="1" applyAlignment="1">
      <alignment horizontal="center" vertical="center" wrapText="1"/>
    </xf>
    <xf numFmtId="10" fontId="0" fillId="0" borderId="6" xfId="0" applyNumberFormat="1" applyBorder="1" applyAlignment="1">
      <alignment horizontal="center" vertical="center" wrapText="1"/>
    </xf>
    <xf numFmtId="10" fontId="17" fillId="0" borderId="0" xfId="0" applyNumberFormat="1" applyFont="1" applyAlignment="1">
      <alignment horizontal="center"/>
    </xf>
    <xf numFmtId="10" fontId="15" fillId="0" borderId="0" xfId="2" applyNumberFormat="1" applyFont="1" applyBorder="1"/>
    <xf numFmtId="10" fontId="15" fillId="0" borderId="0" xfId="0" applyNumberFormat="1" applyFont="1"/>
    <xf numFmtId="9" fontId="14" fillId="0" borderId="0" xfId="1" applyFont="1" applyBorder="1"/>
    <xf numFmtId="10" fontId="12" fillId="0" borderId="0" xfId="0" applyNumberFormat="1" applyFont="1"/>
  </cellXfs>
  <cellStyles count="3">
    <cellStyle name="Millares" xfId="2" builtinId="3"/>
    <cellStyle name="Normal" xfId="0" builtinId="0"/>
    <cellStyle name="Porcentaje" xfId="1" builtinId="5"/>
  </cellStyles>
  <dxfs count="6">
    <dxf>
      <protection locked="0"/>
    </dxf>
    <dxf>
      <protection locked="0"/>
    </dxf>
    <dxf>
      <protection locked="0"/>
    </dxf>
    <dxf>
      <protection locked="0"/>
    </dxf>
    <dxf>
      <protection locked="0"/>
    </dxf>
    <dxf>
      <numFmt numFmtId="13" formatCode="0%"/>
    </dxf>
  </dxfs>
  <tableStyles count="0" defaultTableStyle="TableStyleMedium2" defaultPivotStyle="PivotStyleLight16"/>
  <colors>
    <mruColors>
      <color rgb="FFC00000"/>
      <color rgb="FF7D0000"/>
      <color rgb="FFE01D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[Informe de seguimiento Plan de Acción - III Trimestre 2024 (1).xlsx]Resumen!TablaDinámica3</c:name>
    <c:fmtId val="4"/>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4">
              <a:lumMod val="40000"/>
              <a:lumOff val="60000"/>
            </a:schemeClr>
          </a:solidFill>
          <a:ln w="19050">
            <a:noFill/>
          </a:ln>
          <a:effectLst/>
        </c:spPr>
        <c:dLbl>
          <c:idx val="0"/>
          <c:layout>
            <c:manualLayout>
              <c:x val="-4.5363575717144812E-2"/>
              <c:y val="7.934655775962661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dLbl>
          <c:idx val="0"/>
          <c:layout>
            <c:manualLayout>
              <c:x val="5.8705803869246065E-2"/>
              <c:y val="-7.0011668611435277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Resumen!$C$9</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EE59-4AAE-944A-6859B97D1F93}"/>
              </c:ext>
            </c:extLst>
          </c:dPt>
          <c:dPt>
            <c:idx val="1"/>
            <c:bubble3D val="0"/>
            <c:spPr>
              <a:solidFill>
                <a:schemeClr val="accent4">
                  <a:lumMod val="40000"/>
                  <a:lumOff val="60000"/>
                </a:schemeClr>
              </a:solidFill>
              <a:ln w="19050">
                <a:noFill/>
              </a:ln>
              <a:effectLst/>
            </c:spPr>
            <c:extLst>
              <c:ext xmlns:c16="http://schemas.microsoft.com/office/drawing/2014/chart" uri="{C3380CC4-5D6E-409C-BE32-E72D297353CC}">
                <c16:uniqueId val="{00000002-EE59-4AAE-944A-6859B97D1F93}"/>
              </c:ext>
            </c:extLst>
          </c:dPt>
          <c:dLbls>
            <c:dLbl>
              <c:idx val="0"/>
              <c:layout>
                <c:manualLayout>
                  <c:x val="5.8705803869246065E-2"/>
                  <c:y val="-7.0011668611435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59-4AAE-944A-6859B97D1F93}"/>
                </c:ext>
              </c:extLst>
            </c:dLbl>
            <c:dLbl>
              <c:idx val="1"/>
              <c:layout>
                <c:manualLayout>
                  <c:x val="-4.5363575717144812E-2"/>
                  <c:y val="7.9346557759626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9-4AAE-944A-6859B97D1F93}"/>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Resumen!$B$10:$B$11</c:f>
              <c:strCache>
                <c:ptCount val="2"/>
                <c:pt idx="0">
                  <c:v> Avance</c:v>
                </c:pt>
                <c:pt idx="1">
                  <c:v>  Restante</c:v>
                </c:pt>
              </c:strCache>
            </c:strRef>
          </c:cat>
          <c:val>
            <c:numRef>
              <c:f>Resumen!$C$10:$C$11</c:f>
              <c:numCache>
                <c:formatCode>0%</c:formatCode>
                <c:ptCount val="2"/>
                <c:pt idx="0">
                  <c:v>0.64312500000000017</c:v>
                </c:pt>
                <c:pt idx="1">
                  <c:v>0.35687499999999983</c:v>
                </c:pt>
              </c:numCache>
            </c:numRef>
          </c:val>
          <c:extLst>
            <c:ext xmlns:c16="http://schemas.microsoft.com/office/drawing/2014/chart" uri="{C3380CC4-5D6E-409C-BE32-E72D297353CC}">
              <c16:uniqueId val="{00000000-EE59-4AAE-944A-6859B97D1F93}"/>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8E2-4CC0-9838-B67DB67CB34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URI!$BM$171:$BN$171</c:f>
              <c:strCache>
                <c:ptCount val="2"/>
                <c:pt idx="0">
                  <c:v>Avance</c:v>
                </c:pt>
                <c:pt idx="1">
                  <c:v>Restante</c:v>
                </c:pt>
              </c:strCache>
            </c:strRef>
          </c:cat>
          <c:val>
            <c:numRef>
              <c:f>URI!$BM$170:$BN$170</c:f>
              <c:numCache>
                <c:formatCode>0.00%</c:formatCode>
                <c:ptCount val="2"/>
                <c:pt idx="0">
                  <c:v>0.64136209999999994</c:v>
                </c:pt>
                <c:pt idx="1">
                  <c:v>0.35863790000000006</c:v>
                </c:pt>
              </c:numCache>
            </c:numRef>
          </c:val>
          <c:extLst>
            <c:ext xmlns:c16="http://schemas.microsoft.com/office/drawing/2014/chart" uri="{C3380CC4-5D6E-409C-BE32-E72D297353CC}">
              <c16:uniqueId val="{00000002-88E2-4CC0-9838-B67DB67CB34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URI!$BL$23:$BL$39</c:f>
              <c:numCache>
                <c:formatCode>General</c:formatCode>
                <c:ptCount val="1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numCache>
            </c:numRef>
          </c:cat>
          <c:val>
            <c:numRef>
              <c:f>URI!$BM$23:$BM$39</c:f>
              <c:numCache>
                <c:formatCode>0.00%</c:formatCode>
                <c:ptCount val="17"/>
                <c:pt idx="0">
                  <c:v>0.5</c:v>
                </c:pt>
                <c:pt idx="1">
                  <c:v>0.375</c:v>
                </c:pt>
                <c:pt idx="2">
                  <c:v>1</c:v>
                </c:pt>
                <c:pt idx="3">
                  <c:v>0.85</c:v>
                </c:pt>
                <c:pt idx="4">
                  <c:v>0.65</c:v>
                </c:pt>
                <c:pt idx="5">
                  <c:v>1.4E-2</c:v>
                </c:pt>
                <c:pt idx="6">
                  <c:v>0.91600000000000004</c:v>
                </c:pt>
                <c:pt idx="7">
                  <c:v>0.92200000000000004</c:v>
                </c:pt>
                <c:pt idx="8">
                  <c:v>0.375</c:v>
                </c:pt>
                <c:pt idx="9">
                  <c:v>0.625</c:v>
                </c:pt>
                <c:pt idx="10">
                  <c:v>1</c:v>
                </c:pt>
                <c:pt idx="11">
                  <c:v>0.625</c:v>
                </c:pt>
                <c:pt idx="12">
                  <c:v>0.625</c:v>
                </c:pt>
                <c:pt idx="13">
                  <c:v>0.32500000000000001</c:v>
                </c:pt>
                <c:pt idx="14">
                  <c:v>0.68700000000000006</c:v>
                </c:pt>
                <c:pt idx="15">
                  <c:v>1</c:v>
                </c:pt>
                <c:pt idx="16">
                  <c:v>0.4</c:v>
                </c:pt>
              </c:numCache>
            </c:numRef>
          </c:val>
          <c:extLst>
            <c:ext xmlns:c16="http://schemas.microsoft.com/office/drawing/2014/chart" uri="{C3380CC4-5D6E-409C-BE32-E72D297353CC}">
              <c16:uniqueId val="{00000000-06AB-4A9B-B9C6-26C3EB089D0E}"/>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2C6-4270-A068-7871FAE55142}"/>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OAP!$BM$252:$BN$252</c:f>
              <c:strCache>
                <c:ptCount val="2"/>
                <c:pt idx="0">
                  <c:v>Avance</c:v>
                </c:pt>
                <c:pt idx="1">
                  <c:v>Restante</c:v>
                </c:pt>
              </c:strCache>
            </c:strRef>
          </c:cat>
          <c:val>
            <c:numRef>
              <c:f>OAP!$BM$251:$BN$251</c:f>
              <c:numCache>
                <c:formatCode>0.00%</c:formatCode>
                <c:ptCount val="2"/>
                <c:pt idx="0">
                  <c:v>0.50282000000000004</c:v>
                </c:pt>
                <c:pt idx="1">
                  <c:v>0.49717999999999996</c:v>
                </c:pt>
              </c:numCache>
            </c:numRef>
          </c:val>
          <c:extLst>
            <c:ext xmlns:c16="http://schemas.microsoft.com/office/drawing/2014/chart" uri="{C3380CC4-5D6E-409C-BE32-E72D297353CC}">
              <c16:uniqueId val="{00000002-F2C6-4270-A068-7871FAE55142}"/>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OAP!$BL$23:$BL$58</c:f>
              <c:numCache>
                <c:formatCode>General</c:formatCode>
                <c:ptCount val="3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numCache>
            </c:numRef>
          </c:cat>
          <c:val>
            <c:numRef>
              <c:f>OAP!$BM$23:$BM$58</c:f>
              <c:numCache>
                <c:formatCode>0.00%</c:formatCode>
                <c:ptCount val="36"/>
                <c:pt idx="0">
                  <c:v>0.52600000000000002</c:v>
                </c:pt>
                <c:pt idx="1">
                  <c:v>0.33300000000000002</c:v>
                </c:pt>
                <c:pt idx="2">
                  <c:v>0.75</c:v>
                </c:pt>
                <c:pt idx="3">
                  <c:v>8.3000000000000004E-2</c:v>
                </c:pt>
                <c:pt idx="4">
                  <c:v>0.308</c:v>
                </c:pt>
                <c:pt idx="5">
                  <c:v>0.75</c:v>
                </c:pt>
                <c:pt idx="6">
                  <c:v>2.8000000000000001E-2</c:v>
                </c:pt>
                <c:pt idx="7">
                  <c:v>0.14499999999999999</c:v>
                </c:pt>
                <c:pt idx="8">
                  <c:v>0.47699999999999998</c:v>
                </c:pt>
                <c:pt idx="9">
                  <c:v>7.5999999999999998E-2</c:v>
                </c:pt>
                <c:pt idx="10">
                  <c:v>0.5</c:v>
                </c:pt>
                <c:pt idx="11">
                  <c:v>0.125</c:v>
                </c:pt>
                <c:pt idx="12">
                  <c:v>0.625</c:v>
                </c:pt>
                <c:pt idx="13">
                  <c:v>8.3000000000000004E-2</c:v>
                </c:pt>
                <c:pt idx="14">
                  <c:v>0.72899999999999998</c:v>
                </c:pt>
                <c:pt idx="15">
                  <c:v>0.498</c:v>
                </c:pt>
                <c:pt idx="16">
                  <c:v>0.77</c:v>
                </c:pt>
                <c:pt idx="17">
                  <c:v>0.13600000000000001</c:v>
                </c:pt>
                <c:pt idx="18">
                  <c:v>0.68700000000000006</c:v>
                </c:pt>
                <c:pt idx="19">
                  <c:v>1</c:v>
                </c:pt>
                <c:pt idx="20">
                  <c:v>0.66600000000000004</c:v>
                </c:pt>
                <c:pt idx="21">
                  <c:v>0.33300000000000002</c:v>
                </c:pt>
                <c:pt idx="22">
                  <c:v>0.5</c:v>
                </c:pt>
                <c:pt idx="23">
                  <c:v>0.187</c:v>
                </c:pt>
                <c:pt idx="24">
                  <c:v>0.46800000000000003</c:v>
                </c:pt>
                <c:pt idx="25">
                  <c:v>1</c:v>
                </c:pt>
                <c:pt idx="26">
                  <c:v>0.67500000000000004</c:v>
                </c:pt>
                <c:pt idx="27">
                  <c:v>0.41599999999999998</c:v>
                </c:pt>
                <c:pt idx="28">
                  <c:v>6.2E-2</c:v>
                </c:pt>
                <c:pt idx="29">
                  <c:v>0.5</c:v>
                </c:pt>
                <c:pt idx="30">
                  <c:v>0.75</c:v>
                </c:pt>
                <c:pt idx="31">
                  <c:v>0.75</c:v>
                </c:pt>
                <c:pt idx="32">
                  <c:v>0.42699999999999999</c:v>
                </c:pt>
                <c:pt idx="33">
                  <c:v>5.5E-2</c:v>
                </c:pt>
                <c:pt idx="34">
                  <c:v>0.73799999999999999</c:v>
                </c:pt>
                <c:pt idx="35">
                  <c:v>0.64200000000000002</c:v>
                </c:pt>
              </c:numCache>
            </c:numRef>
          </c:val>
          <c:extLst>
            <c:ext xmlns:c16="http://schemas.microsoft.com/office/drawing/2014/chart" uri="{C3380CC4-5D6E-409C-BE32-E72D297353CC}">
              <c16:uniqueId val="{00000000-5CA7-48BC-AB83-1DC41EBAFBC9}"/>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F73-424A-8A63-556C3E2982C2}"/>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SG!$BM$78:$BN$78</c:f>
              <c:strCache>
                <c:ptCount val="2"/>
                <c:pt idx="0">
                  <c:v>Avance</c:v>
                </c:pt>
                <c:pt idx="1">
                  <c:v>Restante</c:v>
                </c:pt>
              </c:strCache>
            </c:strRef>
          </c:cat>
          <c:val>
            <c:numRef>
              <c:f>SG!$BM$77:$BN$77</c:f>
              <c:numCache>
                <c:formatCode>0.00%</c:formatCode>
                <c:ptCount val="2"/>
                <c:pt idx="0">
                  <c:v>0.85759999999999992</c:v>
                </c:pt>
                <c:pt idx="1">
                  <c:v>0.14240000000000008</c:v>
                </c:pt>
              </c:numCache>
            </c:numRef>
          </c:val>
          <c:extLst>
            <c:ext xmlns:c16="http://schemas.microsoft.com/office/drawing/2014/chart" uri="{C3380CC4-5D6E-409C-BE32-E72D297353CC}">
              <c16:uniqueId val="{00000002-6F73-424A-8A63-556C3E2982C2}"/>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SG!$BL$23:$BL$34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SG!$BM$23:$BM$34</c:f>
              <c:numCache>
                <c:formatCode>0.00%</c:formatCode>
                <c:ptCount val="12"/>
                <c:pt idx="0">
                  <c:v>0.75</c:v>
                </c:pt>
                <c:pt idx="1">
                  <c:v>0.75</c:v>
                </c:pt>
                <c:pt idx="2">
                  <c:v>0.75</c:v>
                </c:pt>
                <c:pt idx="3">
                  <c:v>0.75</c:v>
                </c:pt>
                <c:pt idx="4">
                  <c:v>0.94199999999999995</c:v>
                </c:pt>
                <c:pt idx="5">
                  <c:v>1</c:v>
                </c:pt>
                <c:pt idx="6">
                  <c:v>1</c:v>
                </c:pt>
                <c:pt idx="7">
                  <c:v>0.81899999999999995</c:v>
                </c:pt>
                <c:pt idx="8">
                  <c:v>0.875</c:v>
                </c:pt>
                <c:pt idx="9">
                  <c:v>0.91200000000000003</c:v>
                </c:pt>
                <c:pt idx="10">
                  <c:v>1</c:v>
                </c:pt>
                <c:pt idx="11">
                  <c:v>0.75</c:v>
                </c:pt>
              </c:numCache>
            </c:numRef>
          </c:val>
          <c:extLst>
            <c:ext xmlns:c16="http://schemas.microsoft.com/office/drawing/2014/chart" uri="{C3380CC4-5D6E-409C-BE32-E72D297353CC}">
              <c16:uniqueId val="{00000000-8C38-4143-AEDF-DDDB54B5EE6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02F3-4F09-BC36-3EF121686A3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OAJ!$BM$69:$BN$69</c:f>
              <c:strCache>
                <c:ptCount val="2"/>
                <c:pt idx="0">
                  <c:v>Avance</c:v>
                </c:pt>
                <c:pt idx="1">
                  <c:v>Restante</c:v>
                </c:pt>
              </c:strCache>
            </c:strRef>
          </c:cat>
          <c:val>
            <c:numRef>
              <c:f>OAJ!$BM$68:$BN$68</c:f>
              <c:numCache>
                <c:formatCode>0.00%</c:formatCode>
                <c:ptCount val="2"/>
                <c:pt idx="0">
                  <c:v>1.0000000000000002</c:v>
                </c:pt>
                <c:pt idx="1">
                  <c:v>0</c:v>
                </c:pt>
              </c:numCache>
            </c:numRef>
          </c:val>
          <c:extLst>
            <c:ext xmlns:c16="http://schemas.microsoft.com/office/drawing/2014/chart" uri="{C3380CC4-5D6E-409C-BE32-E72D297353CC}">
              <c16:uniqueId val="{00000002-02F3-4F09-BC36-3EF121686A3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OAJ!$BL$23:$BL$36</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OAJ!$BM$23:$BM$36</c:f>
              <c:numCache>
                <c:formatCode>0.00%</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0-C60A-489A-A3D9-6C12D52A623E}"/>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E13-4234-A91D-FB4F070C6FA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UAAM!$BN$45:$BO$45</c:f>
              <c:strCache>
                <c:ptCount val="2"/>
                <c:pt idx="0">
                  <c:v>Avance</c:v>
                </c:pt>
                <c:pt idx="1">
                  <c:v>Restante</c:v>
                </c:pt>
              </c:strCache>
            </c:strRef>
          </c:cat>
          <c:val>
            <c:numRef>
              <c:f>UAAM!$BN$44:$BO$44</c:f>
              <c:numCache>
                <c:formatCode>0.00%</c:formatCode>
                <c:ptCount val="2"/>
                <c:pt idx="0">
                  <c:v>0.56780000000000008</c:v>
                </c:pt>
                <c:pt idx="1">
                  <c:v>0.43219999999999992</c:v>
                </c:pt>
              </c:numCache>
            </c:numRef>
          </c:val>
          <c:extLst>
            <c:ext xmlns:c16="http://schemas.microsoft.com/office/drawing/2014/chart" uri="{C3380CC4-5D6E-409C-BE32-E72D297353CC}">
              <c16:uniqueId val="{00000002-8E13-4234-A91D-FB4F070C6FA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UAAM!$BM$23:$BM$27</c:f>
              <c:numCache>
                <c:formatCode>General</c:formatCode>
                <c:ptCount val="5"/>
                <c:pt idx="0">
                  <c:v>1</c:v>
                </c:pt>
                <c:pt idx="1">
                  <c:v>2</c:v>
                </c:pt>
                <c:pt idx="2">
                  <c:v>3</c:v>
                </c:pt>
                <c:pt idx="3">
                  <c:v>4</c:v>
                </c:pt>
                <c:pt idx="4">
                  <c:v>5</c:v>
                </c:pt>
              </c:numCache>
            </c:numRef>
          </c:cat>
          <c:val>
            <c:numRef>
              <c:f>UAAM!$BN$23:$BN$27</c:f>
              <c:numCache>
                <c:formatCode>0.00%</c:formatCode>
                <c:ptCount val="5"/>
                <c:pt idx="0">
                  <c:v>1</c:v>
                </c:pt>
                <c:pt idx="1">
                  <c:v>0.187</c:v>
                </c:pt>
                <c:pt idx="2">
                  <c:v>0.90200000000000002</c:v>
                </c:pt>
                <c:pt idx="3">
                  <c:v>0.75</c:v>
                </c:pt>
                <c:pt idx="4">
                  <c:v>0</c:v>
                </c:pt>
              </c:numCache>
            </c:numRef>
          </c:val>
          <c:extLst>
            <c:ext xmlns:c16="http://schemas.microsoft.com/office/drawing/2014/chart" uri="{C3380CC4-5D6E-409C-BE32-E72D297353CC}">
              <c16:uniqueId val="{00000000-A285-449F-B038-21C8285A575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067-4CAC-BB01-B8FE4D62A268}"/>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'R'!$BM$105:$BN$105</c:f>
              <c:strCache>
                <c:ptCount val="2"/>
                <c:pt idx="0">
                  <c:v>Avance</c:v>
                </c:pt>
                <c:pt idx="1">
                  <c:v>Restante</c:v>
                </c:pt>
              </c:strCache>
            </c:strRef>
          </c:cat>
          <c:val>
            <c:numRef>
              <c:f>'R'!$BM$104:$BN$104</c:f>
              <c:numCache>
                <c:formatCode>0.00%</c:formatCode>
                <c:ptCount val="2"/>
                <c:pt idx="0">
                  <c:v>0.77239000000000002</c:v>
                </c:pt>
                <c:pt idx="1">
                  <c:v>0.22760999999999998</c:v>
                </c:pt>
              </c:numCache>
            </c:numRef>
          </c:val>
          <c:extLst>
            <c:ext xmlns:c16="http://schemas.microsoft.com/office/drawing/2014/chart" uri="{C3380CC4-5D6E-409C-BE32-E72D297353CC}">
              <c16:uniqueId val="{00000002-1067-4CAC-BB01-B8FE4D62A268}"/>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C1CC-4F5E-A499-94D9B9C7B807}"/>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OQR!$BM$78:$BN$78</c:f>
              <c:strCache>
                <c:ptCount val="2"/>
                <c:pt idx="0">
                  <c:v>Avance</c:v>
                </c:pt>
                <c:pt idx="1">
                  <c:v>Restante</c:v>
                </c:pt>
              </c:strCache>
            </c:strRef>
          </c:cat>
          <c:val>
            <c:numRef>
              <c:f>OQR!$BM$77:$BN$77</c:f>
              <c:numCache>
                <c:formatCode>0.00%</c:formatCode>
                <c:ptCount val="2"/>
                <c:pt idx="0">
                  <c:v>0.70596000000000003</c:v>
                </c:pt>
                <c:pt idx="1">
                  <c:v>0.29403999999999997</c:v>
                </c:pt>
              </c:numCache>
            </c:numRef>
          </c:val>
          <c:extLst>
            <c:ext xmlns:c16="http://schemas.microsoft.com/office/drawing/2014/chart" uri="{C3380CC4-5D6E-409C-BE32-E72D297353CC}">
              <c16:uniqueId val="{00000002-C1CC-4F5E-A499-94D9B9C7B807}"/>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OQR!$BL$23:$BL$36</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OQR!$BM$23:$BM$36</c:f>
              <c:numCache>
                <c:formatCode>0.00%</c:formatCode>
                <c:ptCount val="14"/>
                <c:pt idx="0">
                  <c:v>0.75</c:v>
                </c:pt>
                <c:pt idx="1">
                  <c:v>1</c:v>
                </c:pt>
                <c:pt idx="2">
                  <c:v>0.75</c:v>
                </c:pt>
                <c:pt idx="3">
                  <c:v>1</c:v>
                </c:pt>
                <c:pt idx="4">
                  <c:v>1</c:v>
                </c:pt>
                <c:pt idx="5">
                  <c:v>0.75</c:v>
                </c:pt>
                <c:pt idx="6">
                  <c:v>0.75</c:v>
                </c:pt>
                <c:pt idx="7">
                  <c:v>0.78700000000000003</c:v>
                </c:pt>
                <c:pt idx="8">
                  <c:v>0.75</c:v>
                </c:pt>
                <c:pt idx="9">
                  <c:v>0.26300000000000001</c:v>
                </c:pt>
                <c:pt idx="10">
                  <c:v>1</c:v>
                </c:pt>
                <c:pt idx="11">
                  <c:v>0.13700000000000001</c:v>
                </c:pt>
                <c:pt idx="12">
                  <c:v>0</c:v>
                </c:pt>
                <c:pt idx="13">
                  <c:v>0.187</c:v>
                </c:pt>
              </c:numCache>
            </c:numRef>
          </c:val>
          <c:extLst>
            <c:ext xmlns:c16="http://schemas.microsoft.com/office/drawing/2014/chart" uri="{C3380CC4-5D6E-409C-BE32-E72D297353CC}">
              <c16:uniqueId val="{00000000-FFC3-4187-8A90-FD629A3D49F2}"/>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4BCC-4017-A2A6-1B8069CD43BC}"/>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VA!$BM$204:$BN$204</c:f>
              <c:strCache>
                <c:ptCount val="2"/>
                <c:pt idx="0">
                  <c:v>Avance</c:v>
                </c:pt>
                <c:pt idx="1">
                  <c:v>Restante</c:v>
                </c:pt>
              </c:strCache>
            </c:strRef>
          </c:cat>
          <c:val>
            <c:numRef>
              <c:f>VA!$BM$203:$BN$203</c:f>
              <c:numCache>
                <c:formatCode>0.00%</c:formatCode>
                <c:ptCount val="2"/>
                <c:pt idx="0">
                  <c:v>0.69071000000000005</c:v>
                </c:pt>
                <c:pt idx="1">
                  <c:v>0.30928999999999995</c:v>
                </c:pt>
              </c:numCache>
            </c:numRef>
          </c:val>
          <c:extLst>
            <c:ext xmlns:c16="http://schemas.microsoft.com/office/drawing/2014/chart" uri="{C3380CC4-5D6E-409C-BE32-E72D297353CC}">
              <c16:uniqueId val="{00000002-4BCC-4017-A2A6-1B8069CD43BC}"/>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VA!$BL$23:$BL$61</c:f>
              <c:numCache>
                <c:formatCode>General</c:formatCode>
                <c:ptCount val="3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numCache>
            </c:numRef>
          </c:cat>
          <c:val>
            <c:numRef>
              <c:f>VA!$BM$23:$BM$61</c:f>
              <c:numCache>
                <c:formatCode>0.00%</c:formatCode>
                <c:ptCount val="39"/>
                <c:pt idx="0">
                  <c:v>0.5</c:v>
                </c:pt>
                <c:pt idx="1">
                  <c:v>0.5</c:v>
                </c:pt>
                <c:pt idx="2">
                  <c:v>0.75</c:v>
                </c:pt>
                <c:pt idx="3">
                  <c:v>1</c:v>
                </c:pt>
                <c:pt idx="4">
                  <c:v>0.7</c:v>
                </c:pt>
                <c:pt idx="5">
                  <c:v>0.41699999999999998</c:v>
                </c:pt>
                <c:pt idx="6">
                  <c:v>0.8</c:v>
                </c:pt>
                <c:pt idx="7">
                  <c:v>0.35</c:v>
                </c:pt>
                <c:pt idx="8">
                  <c:v>0.6</c:v>
                </c:pt>
                <c:pt idx="9">
                  <c:v>0.8</c:v>
                </c:pt>
                <c:pt idx="10">
                  <c:v>0.65</c:v>
                </c:pt>
                <c:pt idx="11">
                  <c:v>1</c:v>
                </c:pt>
                <c:pt idx="12">
                  <c:v>0.33300000000000002</c:v>
                </c:pt>
                <c:pt idx="13">
                  <c:v>0.85699999999999998</c:v>
                </c:pt>
                <c:pt idx="14">
                  <c:v>0.8</c:v>
                </c:pt>
                <c:pt idx="15">
                  <c:v>0.6</c:v>
                </c:pt>
                <c:pt idx="16">
                  <c:v>0.71199999999999997</c:v>
                </c:pt>
                <c:pt idx="17">
                  <c:v>0.67500000000000004</c:v>
                </c:pt>
                <c:pt idx="18">
                  <c:v>1</c:v>
                </c:pt>
                <c:pt idx="19">
                  <c:v>0.57999999999999996</c:v>
                </c:pt>
                <c:pt idx="20">
                  <c:v>0.74</c:v>
                </c:pt>
                <c:pt idx="21">
                  <c:v>0.15</c:v>
                </c:pt>
                <c:pt idx="22">
                  <c:v>0.4</c:v>
                </c:pt>
                <c:pt idx="23">
                  <c:v>0.35</c:v>
                </c:pt>
                <c:pt idx="24">
                  <c:v>1</c:v>
                </c:pt>
                <c:pt idx="25">
                  <c:v>1</c:v>
                </c:pt>
                <c:pt idx="26">
                  <c:v>0.81499999999999995</c:v>
                </c:pt>
                <c:pt idx="27">
                  <c:v>1</c:v>
                </c:pt>
                <c:pt idx="28">
                  <c:v>0.78100000000000003</c:v>
                </c:pt>
                <c:pt idx="29">
                  <c:v>0.94099999999999995</c:v>
                </c:pt>
                <c:pt idx="30">
                  <c:v>1</c:v>
                </c:pt>
                <c:pt idx="31">
                  <c:v>0.96499999999999997</c:v>
                </c:pt>
                <c:pt idx="32">
                  <c:v>0.7</c:v>
                </c:pt>
                <c:pt idx="33">
                  <c:v>1</c:v>
                </c:pt>
                <c:pt idx="34">
                  <c:v>0.5</c:v>
                </c:pt>
                <c:pt idx="35">
                  <c:v>0.443</c:v>
                </c:pt>
                <c:pt idx="36">
                  <c:v>0.77500000000000002</c:v>
                </c:pt>
                <c:pt idx="37">
                  <c:v>0.75</c:v>
                </c:pt>
                <c:pt idx="38">
                  <c:v>0.9</c:v>
                </c:pt>
              </c:numCache>
            </c:numRef>
          </c:val>
          <c:extLst>
            <c:ext xmlns:c16="http://schemas.microsoft.com/office/drawing/2014/chart" uri="{C3380CC4-5D6E-409C-BE32-E72D297353CC}">
              <c16:uniqueId val="{00000000-AA6C-48BC-9772-9325180C6D8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92BD-4C60-BD23-0A3F3D1BD07B}"/>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ORCA!$BM$48:$BN$48</c:f>
              <c:strCache>
                <c:ptCount val="2"/>
                <c:pt idx="0">
                  <c:v>Avance</c:v>
                </c:pt>
                <c:pt idx="1">
                  <c:v>Restante</c:v>
                </c:pt>
              </c:strCache>
            </c:strRef>
          </c:cat>
          <c:val>
            <c:numRef>
              <c:f>ORCA!$BM$47:$BN$47</c:f>
              <c:numCache>
                <c:formatCode>0.00%</c:formatCode>
                <c:ptCount val="2"/>
                <c:pt idx="0">
                  <c:v>0.71249999999999991</c:v>
                </c:pt>
                <c:pt idx="1">
                  <c:v>0.28750000000000009</c:v>
                </c:pt>
              </c:numCache>
            </c:numRef>
          </c:val>
          <c:extLst>
            <c:ext xmlns:c16="http://schemas.microsoft.com/office/drawing/2014/chart" uri="{C3380CC4-5D6E-409C-BE32-E72D297353CC}">
              <c16:uniqueId val="{00000002-92BD-4C60-BD23-0A3F3D1BD07B}"/>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ORCA!$BL$23:$BL$26</c:f>
              <c:numCache>
                <c:formatCode>General</c:formatCode>
                <c:ptCount val="4"/>
                <c:pt idx="0">
                  <c:v>1</c:v>
                </c:pt>
                <c:pt idx="1">
                  <c:v>2</c:v>
                </c:pt>
                <c:pt idx="2">
                  <c:v>3</c:v>
                </c:pt>
                <c:pt idx="3">
                  <c:v>4</c:v>
                </c:pt>
              </c:numCache>
            </c:numRef>
          </c:cat>
          <c:val>
            <c:numRef>
              <c:f>ORCA!$BM$23:$BM$26</c:f>
              <c:numCache>
                <c:formatCode>0.00%</c:formatCode>
                <c:ptCount val="4"/>
                <c:pt idx="0">
                  <c:v>0.875</c:v>
                </c:pt>
                <c:pt idx="1">
                  <c:v>0.5</c:v>
                </c:pt>
                <c:pt idx="2">
                  <c:v>0.5</c:v>
                </c:pt>
                <c:pt idx="3">
                  <c:v>1</c:v>
                </c:pt>
              </c:numCache>
            </c:numRef>
          </c:val>
          <c:extLst>
            <c:ext xmlns:c16="http://schemas.microsoft.com/office/drawing/2014/chart" uri="{C3380CC4-5D6E-409C-BE32-E72D297353CC}">
              <c16:uniqueId val="{00000000-D172-44F8-87C8-C79DFEF538E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E06A-43E5-B961-B18A4DC3554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FA!$BM$117:$BN$117</c:f>
              <c:strCache>
                <c:ptCount val="2"/>
                <c:pt idx="0">
                  <c:v>Avance</c:v>
                </c:pt>
                <c:pt idx="1">
                  <c:v>Restante</c:v>
                </c:pt>
              </c:strCache>
            </c:strRef>
          </c:cat>
          <c:val>
            <c:numRef>
              <c:f>FA!$BM$116:$BN$116</c:f>
              <c:numCache>
                <c:formatCode>0.00%</c:formatCode>
                <c:ptCount val="2"/>
                <c:pt idx="0">
                  <c:v>0.58312999999999993</c:v>
                </c:pt>
                <c:pt idx="1">
                  <c:v>0.41687000000000007</c:v>
                </c:pt>
              </c:numCache>
            </c:numRef>
          </c:val>
          <c:extLst>
            <c:ext xmlns:c16="http://schemas.microsoft.com/office/drawing/2014/chart" uri="{C3380CC4-5D6E-409C-BE32-E72D297353CC}">
              <c16:uniqueId val="{00000002-E06A-43E5-B961-B18A4DC3554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FA!$BL$23:$BL$35</c:f>
              <c:numCache>
                <c:formatCode>General</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FA!$BM$23:$BM$35</c:f>
              <c:numCache>
                <c:formatCode>0.00%</c:formatCode>
                <c:ptCount val="13"/>
                <c:pt idx="0">
                  <c:v>0.55500000000000005</c:v>
                </c:pt>
                <c:pt idx="1">
                  <c:v>0.40899999999999997</c:v>
                </c:pt>
                <c:pt idx="2">
                  <c:v>0.88800000000000001</c:v>
                </c:pt>
                <c:pt idx="3">
                  <c:v>0.187</c:v>
                </c:pt>
                <c:pt idx="4">
                  <c:v>0.38500000000000001</c:v>
                </c:pt>
                <c:pt idx="5">
                  <c:v>0.749</c:v>
                </c:pt>
                <c:pt idx="6">
                  <c:v>1</c:v>
                </c:pt>
                <c:pt idx="7">
                  <c:v>0.6</c:v>
                </c:pt>
                <c:pt idx="8">
                  <c:v>0.73</c:v>
                </c:pt>
                <c:pt idx="9">
                  <c:v>0</c:v>
                </c:pt>
                <c:pt idx="10">
                  <c:v>1</c:v>
                </c:pt>
                <c:pt idx="11">
                  <c:v>0.95</c:v>
                </c:pt>
                <c:pt idx="12">
                  <c:v>0.187</c:v>
                </c:pt>
              </c:numCache>
            </c:numRef>
          </c:val>
          <c:extLst>
            <c:ext xmlns:c16="http://schemas.microsoft.com/office/drawing/2014/chart" uri="{C3380CC4-5D6E-409C-BE32-E72D297353CC}">
              <c16:uniqueId val="{00000000-3BC6-480D-A1E6-7A64932DF30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352-496C-922A-65FBDC57FEBF}"/>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FCS!$BM$93:$BN$93</c:f>
              <c:strCache>
                <c:ptCount val="2"/>
                <c:pt idx="0">
                  <c:v>Avance</c:v>
                </c:pt>
                <c:pt idx="1">
                  <c:v>Restante</c:v>
                </c:pt>
              </c:strCache>
            </c:strRef>
          </c:cat>
          <c:val>
            <c:numRef>
              <c:f>FCS!$BM$92:$BN$92</c:f>
              <c:numCache>
                <c:formatCode>0.00%</c:formatCode>
                <c:ptCount val="2"/>
                <c:pt idx="0">
                  <c:v>0.81350000000000011</c:v>
                </c:pt>
                <c:pt idx="1">
                  <c:v>0.18649999999999989</c:v>
                </c:pt>
              </c:numCache>
            </c:numRef>
          </c:val>
          <c:extLst>
            <c:ext xmlns:c16="http://schemas.microsoft.com/office/drawing/2014/chart" uri="{C3380CC4-5D6E-409C-BE32-E72D297353CC}">
              <c16:uniqueId val="{00000002-6352-496C-922A-65FBDC57FEBF}"/>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FCS!$BL$23:$BL$37</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FCS!$BM$23:$BM$37</c:f>
              <c:numCache>
                <c:formatCode>0.00%</c:formatCode>
                <c:ptCount val="15"/>
                <c:pt idx="0">
                  <c:v>0.5</c:v>
                </c:pt>
                <c:pt idx="1">
                  <c:v>1</c:v>
                </c:pt>
                <c:pt idx="2">
                  <c:v>0.66600000000000004</c:v>
                </c:pt>
                <c:pt idx="3">
                  <c:v>1</c:v>
                </c:pt>
                <c:pt idx="4">
                  <c:v>0.74399999999999999</c:v>
                </c:pt>
                <c:pt idx="5">
                  <c:v>1</c:v>
                </c:pt>
                <c:pt idx="6">
                  <c:v>0.75</c:v>
                </c:pt>
                <c:pt idx="7">
                  <c:v>0</c:v>
                </c:pt>
                <c:pt idx="8">
                  <c:v>1</c:v>
                </c:pt>
                <c:pt idx="9">
                  <c:v>0.75</c:v>
                </c:pt>
                <c:pt idx="10">
                  <c:v>1</c:v>
                </c:pt>
                <c:pt idx="11">
                  <c:v>0.5</c:v>
                </c:pt>
                <c:pt idx="12">
                  <c:v>1</c:v>
                </c:pt>
                <c:pt idx="13">
                  <c:v>1</c:v>
                </c:pt>
                <c:pt idx="14">
                  <c:v>1</c:v>
                </c:pt>
              </c:numCache>
            </c:numRef>
          </c:val>
          <c:extLst>
            <c:ext xmlns:c16="http://schemas.microsoft.com/office/drawing/2014/chart" uri="{C3380CC4-5D6E-409C-BE32-E72D297353CC}">
              <c16:uniqueId val="{00000000-715E-414E-A6A8-63764F353176}"/>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'R'!$BL$23:$BL$35</c:f>
              <c:numCache>
                <c:formatCode>General</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'R'!$BM$23:$BM$35</c:f>
              <c:numCache>
                <c:formatCode>0.00%</c:formatCode>
                <c:ptCount val="13"/>
                <c:pt idx="0">
                  <c:v>0.72799999999999998</c:v>
                </c:pt>
                <c:pt idx="1">
                  <c:v>0.53800000000000003</c:v>
                </c:pt>
                <c:pt idx="2">
                  <c:v>1</c:v>
                </c:pt>
                <c:pt idx="3">
                  <c:v>0.55000000000000004</c:v>
                </c:pt>
                <c:pt idx="4">
                  <c:v>0.82199999999999995</c:v>
                </c:pt>
                <c:pt idx="5">
                  <c:v>0.75</c:v>
                </c:pt>
                <c:pt idx="6">
                  <c:v>0.78300000000000003</c:v>
                </c:pt>
                <c:pt idx="7">
                  <c:v>1</c:v>
                </c:pt>
                <c:pt idx="8">
                  <c:v>0.88900000000000001</c:v>
                </c:pt>
                <c:pt idx="9">
                  <c:v>0.76100000000000001</c:v>
                </c:pt>
                <c:pt idx="10">
                  <c:v>0.75</c:v>
                </c:pt>
                <c:pt idx="11">
                  <c:v>0.75</c:v>
                </c:pt>
                <c:pt idx="12">
                  <c:v>0.85699999999999998</c:v>
                </c:pt>
              </c:numCache>
            </c:numRef>
          </c:val>
          <c:extLst>
            <c:ext xmlns:c16="http://schemas.microsoft.com/office/drawing/2014/chart" uri="{C3380CC4-5D6E-409C-BE32-E72D297353CC}">
              <c16:uniqueId val="{00000000-336B-41A0-B4A1-A9F1B1900B87}"/>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7D0-40AB-B1AE-3D0B59F5824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FCMN!$BM$153:$BN$153</c:f>
              <c:strCache>
                <c:ptCount val="2"/>
                <c:pt idx="0">
                  <c:v>Avance</c:v>
                </c:pt>
                <c:pt idx="1">
                  <c:v>Restante</c:v>
                </c:pt>
              </c:strCache>
            </c:strRef>
          </c:cat>
          <c:val>
            <c:numRef>
              <c:f>FCMN!$BM$152:$BN$152</c:f>
              <c:numCache>
                <c:formatCode>0.00%</c:formatCode>
                <c:ptCount val="2"/>
                <c:pt idx="0">
                  <c:v>0.72987000000000013</c:v>
                </c:pt>
                <c:pt idx="1">
                  <c:v>0.27012999999999987</c:v>
                </c:pt>
              </c:numCache>
            </c:numRef>
          </c:val>
          <c:extLst>
            <c:ext xmlns:c16="http://schemas.microsoft.com/office/drawing/2014/chart" uri="{C3380CC4-5D6E-409C-BE32-E72D297353CC}">
              <c16:uniqueId val="{00000002-67D0-40AB-B1AE-3D0B59F5824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FCMN!$BL$23:$BL$32</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FCMN!$BM$23:$BM$32</c:f>
              <c:numCache>
                <c:formatCode>0.00%</c:formatCode>
                <c:ptCount val="10"/>
                <c:pt idx="0">
                  <c:v>0.5</c:v>
                </c:pt>
                <c:pt idx="1">
                  <c:v>0.83299999999999996</c:v>
                </c:pt>
                <c:pt idx="2">
                  <c:v>0.79100000000000004</c:v>
                </c:pt>
                <c:pt idx="3">
                  <c:v>0.83299999999999996</c:v>
                </c:pt>
                <c:pt idx="4">
                  <c:v>0.75</c:v>
                </c:pt>
                <c:pt idx="5">
                  <c:v>1</c:v>
                </c:pt>
                <c:pt idx="6">
                  <c:v>0.5</c:v>
                </c:pt>
                <c:pt idx="7">
                  <c:v>0.59399999999999997</c:v>
                </c:pt>
                <c:pt idx="8">
                  <c:v>0.5</c:v>
                </c:pt>
                <c:pt idx="9">
                  <c:v>0.875</c:v>
                </c:pt>
              </c:numCache>
            </c:numRef>
          </c:val>
          <c:extLst>
            <c:ext xmlns:c16="http://schemas.microsoft.com/office/drawing/2014/chart" uri="{C3380CC4-5D6E-409C-BE32-E72D297353CC}">
              <c16:uniqueId val="{00000000-F902-4653-8F5F-8C7025687E0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F30-41AC-8CB0-523C72250928}"/>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FCE!$BM$117:$BN$117</c:f>
              <c:strCache>
                <c:ptCount val="2"/>
                <c:pt idx="0">
                  <c:v>Avance</c:v>
                </c:pt>
                <c:pt idx="1">
                  <c:v>Restante</c:v>
                </c:pt>
              </c:strCache>
            </c:strRef>
          </c:cat>
          <c:val>
            <c:numRef>
              <c:f>FCE!$BM$116:$BN$116</c:f>
              <c:numCache>
                <c:formatCode>0.00%</c:formatCode>
                <c:ptCount val="2"/>
                <c:pt idx="0">
                  <c:v>0.59144999999999992</c:v>
                </c:pt>
                <c:pt idx="1">
                  <c:v>0.40855000000000008</c:v>
                </c:pt>
              </c:numCache>
            </c:numRef>
          </c:val>
          <c:extLst>
            <c:ext xmlns:c16="http://schemas.microsoft.com/office/drawing/2014/chart" uri="{C3380CC4-5D6E-409C-BE32-E72D297353CC}">
              <c16:uniqueId val="{00000002-8F30-41AC-8CB0-523C72250928}"/>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FCE!$BL$23:$BL$34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FCE!$BM$23:$BM$34</c:f>
              <c:numCache>
                <c:formatCode>0.00%</c:formatCode>
                <c:ptCount val="12"/>
                <c:pt idx="0">
                  <c:v>0.5</c:v>
                </c:pt>
                <c:pt idx="1">
                  <c:v>0.625</c:v>
                </c:pt>
                <c:pt idx="2">
                  <c:v>1</c:v>
                </c:pt>
                <c:pt idx="3">
                  <c:v>0.83299999999999996</c:v>
                </c:pt>
                <c:pt idx="4">
                  <c:v>0.5</c:v>
                </c:pt>
                <c:pt idx="5">
                  <c:v>0.41599999999999998</c:v>
                </c:pt>
                <c:pt idx="6">
                  <c:v>1</c:v>
                </c:pt>
                <c:pt idx="7">
                  <c:v>0.33300000000000002</c:v>
                </c:pt>
                <c:pt idx="8">
                  <c:v>0.49099999999999999</c:v>
                </c:pt>
                <c:pt idx="9">
                  <c:v>0.69399999999999995</c:v>
                </c:pt>
                <c:pt idx="10">
                  <c:v>0.187</c:v>
                </c:pt>
                <c:pt idx="11">
                  <c:v>0.48599999999999999</c:v>
                </c:pt>
              </c:numCache>
            </c:numRef>
          </c:val>
          <c:extLst>
            <c:ext xmlns:c16="http://schemas.microsoft.com/office/drawing/2014/chart" uri="{C3380CC4-5D6E-409C-BE32-E72D297353CC}">
              <c16:uniqueId val="{00000000-B23A-4043-8D19-5F6C9EEF1880}"/>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36C1-49A5-AB72-DA5FD073455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FI!$BM$126:$BN$126</c:f>
              <c:strCache>
                <c:ptCount val="2"/>
                <c:pt idx="0">
                  <c:v>Avance</c:v>
                </c:pt>
                <c:pt idx="1">
                  <c:v>Restante</c:v>
                </c:pt>
              </c:strCache>
            </c:strRef>
          </c:cat>
          <c:val>
            <c:numRef>
              <c:f>FI!$BM$125:$BN$125</c:f>
              <c:numCache>
                <c:formatCode>0.00%</c:formatCode>
                <c:ptCount val="2"/>
                <c:pt idx="0">
                  <c:v>0.75291999999999992</c:v>
                </c:pt>
                <c:pt idx="1">
                  <c:v>0.24708000000000008</c:v>
                </c:pt>
              </c:numCache>
            </c:numRef>
          </c:val>
          <c:extLst>
            <c:ext xmlns:c16="http://schemas.microsoft.com/office/drawing/2014/chart" uri="{C3380CC4-5D6E-409C-BE32-E72D297353CC}">
              <c16:uniqueId val="{00000002-36C1-49A5-AB72-DA5FD073455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FI!$BL$23:$BL$31</c:f>
              <c:numCache>
                <c:formatCode>General</c:formatCode>
                <c:ptCount val="9"/>
                <c:pt idx="0">
                  <c:v>1</c:v>
                </c:pt>
                <c:pt idx="1">
                  <c:v>2</c:v>
                </c:pt>
                <c:pt idx="2">
                  <c:v>3</c:v>
                </c:pt>
                <c:pt idx="3">
                  <c:v>4</c:v>
                </c:pt>
                <c:pt idx="4">
                  <c:v>5</c:v>
                </c:pt>
                <c:pt idx="5">
                  <c:v>6</c:v>
                </c:pt>
                <c:pt idx="6">
                  <c:v>7</c:v>
                </c:pt>
                <c:pt idx="7">
                  <c:v>8</c:v>
                </c:pt>
                <c:pt idx="8">
                  <c:v>9</c:v>
                </c:pt>
              </c:numCache>
            </c:numRef>
          </c:cat>
          <c:val>
            <c:numRef>
              <c:f>FI!$BM$23:$BM$31</c:f>
              <c:numCache>
                <c:formatCode>0.00%</c:formatCode>
                <c:ptCount val="9"/>
                <c:pt idx="0">
                  <c:v>0.9</c:v>
                </c:pt>
                <c:pt idx="1">
                  <c:v>0.73299999999999998</c:v>
                </c:pt>
                <c:pt idx="2">
                  <c:v>0.66600000000000004</c:v>
                </c:pt>
                <c:pt idx="3">
                  <c:v>0.63100000000000001</c:v>
                </c:pt>
                <c:pt idx="4">
                  <c:v>1</c:v>
                </c:pt>
                <c:pt idx="5">
                  <c:v>0.55000000000000004</c:v>
                </c:pt>
                <c:pt idx="6">
                  <c:v>0.86099999999999999</c:v>
                </c:pt>
                <c:pt idx="7">
                  <c:v>0.6</c:v>
                </c:pt>
                <c:pt idx="8">
                  <c:v>0.85</c:v>
                </c:pt>
              </c:numCache>
            </c:numRef>
          </c:val>
          <c:extLst>
            <c:ext xmlns:c16="http://schemas.microsoft.com/office/drawing/2014/chart" uri="{C3380CC4-5D6E-409C-BE32-E72D297353CC}">
              <c16:uniqueId val="{00000000-73F7-44CE-911A-A1A2601B9C0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BFEC-4A94-9B20-BEEBFC678ED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FAMA!$BM$129:$BN$129</c:f>
              <c:strCache>
                <c:ptCount val="2"/>
                <c:pt idx="0">
                  <c:v>Avance</c:v>
                </c:pt>
                <c:pt idx="1">
                  <c:v>Restante</c:v>
                </c:pt>
              </c:strCache>
            </c:strRef>
          </c:cat>
          <c:val>
            <c:numRef>
              <c:f>FAMA!$BM$128:$BN$128</c:f>
              <c:numCache>
                <c:formatCode>0.00%</c:formatCode>
                <c:ptCount val="2"/>
                <c:pt idx="0">
                  <c:v>0.63010529999999998</c:v>
                </c:pt>
                <c:pt idx="1">
                  <c:v>0.36989470000000002</c:v>
                </c:pt>
              </c:numCache>
            </c:numRef>
          </c:val>
          <c:extLst>
            <c:ext xmlns:c16="http://schemas.microsoft.com/office/drawing/2014/chart" uri="{C3380CC4-5D6E-409C-BE32-E72D297353CC}">
              <c16:uniqueId val="{00000002-BFEC-4A94-9B20-BEEBFC678ED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FAMA!$BL$23:$BL$34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FAMA!$BM$23:$BM$34</c:f>
              <c:numCache>
                <c:formatCode>0.00%</c:formatCode>
                <c:ptCount val="12"/>
                <c:pt idx="0">
                  <c:v>0.72199999999999998</c:v>
                </c:pt>
                <c:pt idx="1">
                  <c:v>0.7</c:v>
                </c:pt>
                <c:pt idx="2">
                  <c:v>0.20799999999999999</c:v>
                </c:pt>
                <c:pt idx="3">
                  <c:v>1</c:v>
                </c:pt>
                <c:pt idx="4">
                  <c:v>0.27700000000000002</c:v>
                </c:pt>
                <c:pt idx="5">
                  <c:v>0.55500000000000005</c:v>
                </c:pt>
                <c:pt idx="6">
                  <c:v>0.85</c:v>
                </c:pt>
                <c:pt idx="7">
                  <c:v>0.75</c:v>
                </c:pt>
                <c:pt idx="8">
                  <c:v>0.5</c:v>
                </c:pt>
                <c:pt idx="9">
                  <c:v>0.25</c:v>
                </c:pt>
                <c:pt idx="10">
                  <c:v>0.75</c:v>
                </c:pt>
                <c:pt idx="11">
                  <c:v>1</c:v>
                </c:pt>
              </c:numCache>
            </c:numRef>
          </c:val>
          <c:extLst>
            <c:ext xmlns:c16="http://schemas.microsoft.com/office/drawing/2014/chart" uri="{C3380CC4-5D6E-409C-BE32-E72D297353CC}">
              <c16:uniqueId val="{00000000-2F1D-401E-A88A-11E76D4915AA}"/>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445D-44D8-9ABF-956E39CBA2E7}"/>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ODI!$BM$228:$BN$228</c:f>
              <c:strCache>
                <c:ptCount val="2"/>
                <c:pt idx="0">
                  <c:v>Avance</c:v>
                </c:pt>
                <c:pt idx="1">
                  <c:v>Restante</c:v>
                </c:pt>
              </c:strCache>
            </c:strRef>
          </c:cat>
          <c:val>
            <c:numRef>
              <c:f>ODI!$BM$227:$BN$227</c:f>
              <c:numCache>
                <c:formatCode>0.00%</c:formatCode>
                <c:ptCount val="2"/>
                <c:pt idx="0">
                  <c:v>0.8352900000000002</c:v>
                </c:pt>
                <c:pt idx="1">
                  <c:v>0.1647099999999998</c:v>
                </c:pt>
              </c:numCache>
            </c:numRef>
          </c:val>
          <c:extLst>
            <c:ext xmlns:c16="http://schemas.microsoft.com/office/drawing/2014/chart" uri="{C3380CC4-5D6E-409C-BE32-E72D297353CC}">
              <c16:uniqueId val="{00000002-445D-44D8-9ABF-956E39CBA2E7}"/>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ODI!$BL$26:$BL$45</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ODI!$BM$26:$BM$45</c:f>
              <c:numCache>
                <c:formatCode>0.00%</c:formatCode>
                <c:ptCount val="20"/>
                <c:pt idx="0">
                  <c:v>0.5</c:v>
                </c:pt>
                <c:pt idx="1">
                  <c:v>0.91600000000000004</c:v>
                </c:pt>
                <c:pt idx="2">
                  <c:v>0.72199999999999998</c:v>
                </c:pt>
                <c:pt idx="3">
                  <c:v>1</c:v>
                </c:pt>
                <c:pt idx="4">
                  <c:v>0.75</c:v>
                </c:pt>
                <c:pt idx="5">
                  <c:v>1</c:v>
                </c:pt>
                <c:pt idx="6">
                  <c:v>1</c:v>
                </c:pt>
                <c:pt idx="7">
                  <c:v>1</c:v>
                </c:pt>
                <c:pt idx="8">
                  <c:v>0.82299999999999995</c:v>
                </c:pt>
                <c:pt idx="9">
                  <c:v>0.83299999999999996</c:v>
                </c:pt>
                <c:pt idx="10">
                  <c:v>0.625</c:v>
                </c:pt>
                <c:pt idx="11">
                  <c:v>0.83299999999999996</c:v>
                </c:pt>
                <c:pt idx="12">
                  <c:v>0.86399999999999999</c:v>
                </c:pt>
                <c:pt idx="13">
                  <c:v>0.878</c:v>
                </c:pt>
                <c:pt idx="14">
                  <c:v>0.89</c:v>
                </c:pt>
                <c:pt idx="15">
                  <c:v>0.878</c:v>
                </c:pt>
                <c:pt idx="16">
                  <c:v>1</c:v>
                </c:pt>
                <c:pt idx="17">
                  <c:v>1</c:v>
                </c:pt>
                <c:pt idx="18">
                  <c:v>0.625</c:v>
                </c:pt>
                <c:pt idx="19">
                  <c:v>1</c:v>
                </c:pt>
              </c:numCache>
            </c:numRef>
          </c:val>
          <c:extLst>
            <c:ext xmlns:c16="http://schemas.microsoft.com/office/drawing/2014/chart" uri="{C3380CC4-5D6E-409C-BE32-E72D297353CC}">
              <c16:uniqueId val="{00000000-7125-4DB3-A137-F6E30A40B5E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ED8-470B-BA60-905379FAC8C9}"/>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OCID!$BM$45:$BN$45</c:f>
              <c:strCache>
                <c:ptCount val="2"/>
                <c:pt idx="0">
                  <c:v>Avance</c:v>
                </c:pt>
                <c:pt idx="1">
                  <c:v>Restante</c:v>
                </c:pt>
              </c:strCache>
            </c:strRef>
          </c:cat>
          <c:val>
            <c:numRef>
              <c:f>OCID!$BM$44:$BN$44</c:f>
              <c:numCache>
                <c:formatCode>0.00%</c:formatCode>
                <c:ptCount val="2"/>
                <c:pt idx="0">
                  <c:v>0.64875000000000016</c:v>
                </c:pt>
                <c:pt idx="1">
                  <c:v>0.35124999999999984</c:v>
                </c:pt>
              </c:numCache>
            </c:numRef>
          </c:val>
          <c:extLst>
            <c:ext xmlns:c16="http://schemas.microsoft.com/office/drawing/2014/chart" uri="{C3380CC4-5D6E-409C-BE32-E72D297353CC}">
              <c16:uniqueId val="{00000002-FED8-470B-BA60-905379FAC8C9}"/>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9745-481E-BBF8-4ED9E8CBF08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OBU!$BM$159:$BN$159</c:f>
              <c:strCache>
                <c:ptCount val="2"/>
                <c:pt idx="0">
                  <c:v>Avance</c:v>
                </c:pt>
                <c:pt idx="1">
                  <c:v>Restante</c:v>
                </c:pt>
              </c:strCache>
            </c:strRef>
          </c:cat>
          <c:val>
            <c:numRef>
              <c:f>OBU!$BM$158:$BN$158</c:f>
              <c:numCache>
                <c:formatCode>0.00%</c:formatCode>
                <c:ptCount val="2"/>
                <c:pt idx="0">
                  <c:v>0.65142920000000015</c:v>
                </c:pt>
                <c:pt idx="1">
                  <c:v>0.34857079999999985</c:v>
                </c:pt>
              </c:numCache>
            </c:numRef>
          </c:val>
          <c:extLst>
            <c:ext xmlns:c16="http://schemas.microsoft.com/office/drawing/2014/chart" uri="{C3380CC4-5D6E-409C-BE32-E72D297353CC}">
              <c16:uniqueId val="{00000002-9745-481E-BBF8-4ED9E8CBF08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OBU!$BL$23:$BL$41</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cat>
          <c:val>
            <c:numRef>
              <c:f>OBU!$BM$23:$BM$41</c:f>
              <c:numCache>
                <c:formatCode>0.00%</c:formatCode>
                <c:ptCount val="19"/>
                <c:pt idx="0">
                  <c:v>0.75</c:v>
                </c:pt>
                <c:pt idx="1">
                  <c:v>0.28299999999999997</c:v>
                </c:pt>
                <c:pt idx="2">
                  <c:v>0.75</c:v>
                </c:pt>
                <c:pt idx="3">
                  <c:v>1</c:v>
                </c:pt>
                <c:pt idx="4">
                  <c:v>0.95599999999999996</c:v>
                </c:pt>
                <c:pt idx="5">
                  <c:v>0.875</c:v>
                </c:pt>
                <c:pt idx="6">
                  <c:v>0.9</c:v>
                </c:pt>
                <c:pt idx="7">
                  <c:v>0.79300000000000004</c:v>
                </c:pt>
                <c:pt idx="8">
                  <c:v>0.81</c:v>
                </c:pt>
                <c:pt idx="9">
                  <c:v>0.50800000000000001</c:v>
                </c:pt>
                <c:pt idx="10">
                  <c:v>0.70899999999999996</c:v>
                </c:pt>
                <c:pt idx="11">
                  <c:v>0.75</c:v>
                </c:pt>
                <c:pt idx="12">
                  <c:v>0.75</c:v>
                </c:pt>
                <c:pt idx="13">
                  <c:v>0.76</c:v>
                </c:pt>
                <c:pt idx="14">
                  <c:v>0.8</c:v>
                </c:pt>
                <c:pt idx="15">
                  <c:v>0</c:v>
                </c:pt>
                <c:pt idx="16">
                  <c:v>0.3</c:v>
                </c:pt>
                <c:pt idx="17">
                  <c:v>0.68</c:v>
                </c:pt>
                <c:pt idx="18">
                  <c:v>0</c:v>
                </c:pt>
              </c:numCache>
            </c:numRef>
          </c:val>
          <c:extLst>
            <c:ext xmlns:c16="http://schemas.microsoft.com/office/drawing/2014/chart" uri="{C3380CC4-5D6E-409C-BE32-E72D297353CC}">
              <c16:uniqueId val="{00000000-09C7-4357-A95E-1B805341185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CAF8-4D14-A0A8-A22BB0E045F9}"/>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FT!$BM$93:$BN$93</c:f>
              <c:strCache>
                <c:ptCount val="2"/>
                <c:pt idx="0">
                  <c:v>Avance</c:v>
                </c:pt>
                <c:pt idx="1">
                  <c:v>Restante</c:v>
                </c:pt>
              </c:strCache>
            </c:strRef>
          </c:cat>
          <c:val>
            <c:numRef>
              <c:f>FT!$BM$92:$BN$92</c:f>
              <c:numCache>
                <c:formatCode>0.00%</c:formatCode>
                <c:ptCount val="2"/>
                <c:pt idx="0">
                  <c:v>0.39412000000000003</c:v>
                </c:pt>
                <c:pt idx="1">
                  <c:v>0.60587999999999997</c:v>
                </c:pt>
              </c:numCache>
            </c:numRef>
          </c:val>
          <c:extLst>
            <c:ext xmlns:c16="http://schemas.microsoft.com/office/drawing/2014/chart" uri="{C3380CC4-5D6E-409C-BE32-E72D297353CC}">
              <c16:uniqueId val="{00000002-CAF8-4D14-A0A8-A22BB0E045F9}"/>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FT!$BL$23:$BL$31</c:f>
              <c:numCache>
                <c:formatCode>General</c:formatCode>
                <c:ptCount val="9"/>
                <c:pt idx="0">
                  <c:v>1</c:v>
                </c:pt>
                <c:pt idx="1">
                  <c:v>2</c:v>
                </c:pt>
                <c:pt idx="2">
                  <c:v>3</c:v>
                </c:pt>
                <c:pt idx="3">
                  <c:v>4</c:v>
                </c:pt>
                <c:pt idx="4">
                  <c:v>5</c:v>
                </c:pt>
                <c:pt idx="5">
                  <c:v>6</c:v>
                </c:pt>
                <c:pt idx="6">
                  <c:v>7</c:v>
                </c:pt>
                <c:pt idx="7">
                  <c:v>8</c:v>
                </c:pt>
                <c:pt idx="8">
                  <c:v>9</c:v>
                </c:pt>
              </c:numCache>
            </c:numRef>
          </c:cat>
          <c:val>
            <c:numRef>
              <c:f>FT!$BM$23:$BM$31</c:f>
              <c:numCache>
                <c:formatCode>0.00%</c:formatCode>
                <c:ptCount val="9"/>
                <c:pt idx="0">
                  <c:v>0.66600000000000004</c:v>
                </c:pt>
                <c:pt idx="1">
                  <c:v>0.27</c:v>
                </c:pt>
                <c:pt idx="2">
                  <c:v>0.25</c:v>
                </c:pt>
                <c:pt idx="3">
                  <c:v>0.39500000000000002</c:v>
                </c:pt>
                <c:pt idx="4">
                  <c:v>1</c:v>
                </c:pt>
                <c:pt idx="5">
                  <c:v>0.441</c:v>
                </c:pt>
                <c:pt idx="6">
                  <c:v>0.375</c:v>
                </c:pt>
                <c:pt idx="7">
                  <c:v>2.5999999999999999E-2</c:v>
                </c:pt>
                <c:pt idx="8">
                  <c:v>0.125</c:v>
                </c:pt>
              </c:numCache>
            </c:numRef>
          </c:val>
          <c:extLst>
            <c:ext xmlns:c16="http://schemas.microsoft.com/office/drawing/2014/chart" uri="{C3380CC4-5D6E-409C-BE32-E72D297353CC}">
              <c16:uniqueId val="{00000000-5753-491E-AC5E-C388F75B8B3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E49B-4074-8D34-E07CD7E0C67A}"/>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OE!$BM$54:$BN$54</c:f>
              <c:strCache>
                <c:ptCount val="2"/>
                <c:pt idx="0">
                  <c:v>Avance</c:v>
                </c:pt>
                <c:pt idx="1">
                  <c:v>Restante</c:v>
                </c:pt>
              </c:strCache>
            </c:strRef>
          </c:cat>
          <c:val>
            <c:numRef>
              <c:f>OE!$BM$53:$BN$53</c:f>
              <c:numCache>
                <c:formatCode>0.00%</c:formatCode>
                <c:ptCount val="2"/>
                <c:pt idx="0">
                  <c:v>0.51930000000000009</c:v>
                </c:pt>
                <c:pt idx="1">
                  <c:v>0.48069999999999991</c:v>
                </c:pt>
              </c:numCache>
            </c:numRef>
          </c:val>
          <c:extLst>
            <c:ext xmlns:c16="http://schemas.microsoft.com/office/drawing/2014/chart" uri="{C3380CC4-5D6E-409C-BE32-E72D297353CC}">
              <c16:uniqueId val="{00000002-E49B-4074-8D34-E07CD7E0C67A}"/>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OE!$BL$23:$BL$29</c:f>
              <c:numCache>
                <c:formatCode>General</c:formatCode>
                <c:ptCount val="7"/>
                <c:pt idx="0">
                  <c:v>1</c:v>
                </c:pt>
                <c:pt idx="1">
                  <c:v>2</c:v>
                </c:pt>
                <c:pt idx="2">
                  <c:v>3</c:v>
                </c:pt>
                <c:pt idx="3">
                  <c:v>4</c:v>
                </c:pt>
                <c:pt idx="4">
                  <c:v>5</c:v>
                </c:pt>
                <c:pt idx="5">
                  <c:v>6</c:v>
                </c:pt>
                <c:pt idx="6">
                  <c:v>7</c:v>
                </c:pt>
              </c:numCache>
            </c:numRef>
          </c:cat>
          <c:val>
            <c:numRef>
              <c:f>OE!$BM$23:$BM$29</c:f>
              <c:numCache>
                <c:formatCode>0.00%</c:formatCode>
                <c:ptCount val="7"/>
                <c:pt idx="0">
                  <c:v>1</c:v>
                </c:pt>
                <c:pt idx="1">
                  <c:v>0.313</c:v>
                </c:pt>
                <c:pt idx="2">
                  <c:v>0.55000000000000004</c:v>
                </c:pt>
                <c:pt idx="3">
                  <c:v>0.5</c:v>
                </c:pt>
                <c:pt idx="4">
                  <c:v>0.71699999999999997</c:v>
                </c:pt>
                <c:pt idx="5">
                  <c:v>0.75</c:v>
                </c:pt>
                <c:pt idx="6">
                  <c:v>0.187</c:v>
                </c:pt>
              </c:numCache>
            </c:numRef>
          </c:val>
          <c:extLst>
            <c:ext xmlns:c16="http://schemas.microsoft.com/office/drawing/2014/chart" uri="{C3380CC4-5D6E-409C-BE32-E72D297353CC}">
              <c16:uniqueId val="{00000000-E54D-4CD5-ABE6-5ABA4C3768A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A59-458D-BB17-E2A14A591DA4}"/>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ILUD!$BM$63:$BN$63</c:f>
              <c:strCache>
                <c:ptCount val="2"/>
                <c:pt idx="0">
                  <c:v>Avance</c:v>
                </c:pt>
                <c:pt idx="1">
                  <c:v>Restante</c:v>
                </c:pt>
              </c:strCache>
            </c:strRef>
          </c:cat>
          <c:val>
            <c:numRef>
              <c:f>ILUD!$BM$62:$BN$62</c:f>
              <c:numCache>
                <c:formatCode>0.00%</c:formatCode>
                <c:ptCount val="2"/>
                <c:pt idx="0">
                  <c:v>0.47949999999999998</c:v>
                </c:pt>
                <c:pt idx="1">
                  <c:v>0.52049999999999996</c:v>
                </c:pt>
              </c:numCache>
            </c:numRef>
          </c:val>
          <c:extLst>
            <c:ext xmlns:c16="http://schemas.microsoft.com/office/drawing/2014/chart" uri="{C3380CC4-5D6E-409C-BE32-E72D297353CC}">
              <c16:uniqueId val="{00000002-1A59-458D-BB17-E2A14A591DA4}"/>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ILUD!$BL$23:$BL$27</c:f>
              <c:numCache>
                <c:formatCode>General</c:formatCode>
                <c:ptCount val="5"/>
                <c:pt idx="0">
                  <c:v>1</c:v>
                </c:pt>
                <c:pt idx="1">
                  <c:v>2</c:v>
                </c:pt>
                <c:pt idx="2">
                  <c:v>3</c:v>
                </c:pt>
                <c:pt idx="3">
                  <c:v>4</c:v>
                </c:pt>
                <c:pt idx="4">
                  <c:v>5</c:v>
                </c:pt>
              </c:numCache>
            </c:numRef>
          </c:cat>
          <c:val>
            <c:numRef>
              <c:f>ILUD!$BM$23:$BM$27</c:f>
              <c:numCache>
                <c:formatCode>0.00%</c:formatCode>
                <c:ptCount val="5"/>
                <c:pt idx="0">
                  <c:v>0</c:v>
                </c:pt>
                <c:pt idx="1">
                  <c:v>0.33300000000000002</c:v>
                </c:pt>
                <c:pt idx="2">
                  <c:v>0.625</c:v>
                </c:pt>
                <c:pt idx="3">
                  <c:v>1</c:v>
                </c:pt>
                <c:pt idx="4">
                  <c:v>0.9</c:v>
                </c:pt>
              </c:numCache>
            </c:numRef>
          </c:val>
          <c:extLst>
            <c:ext xmlns:c16="http://schemas.microsoft.com/office/drawing/2014/chart" uri="{C3380CC4-5D6E-409C-BE32-E72D297353CC}">
              <c16:uniqueId val="{00000000-1E7F-474E-852C-A6228E3CA94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A6D-4A42-93F9-D5F2F50EC110}"/>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IPAZUD!$BM$75:$BN$75</c:f>
              <c:strCache>
                <c:ptCount val="2"/>
                <c:pt idx="0">
                  <c:v>Avance</c:v>
                </c:pt>
                <c:pt idx="1">
                  <c:v>Restante</c:v>
                </c:pt>
              </c:strCache>
            </c:strRef>
          </c:cat>
          <c:val>
            <c:numRef>
              <c:f>IPAZUD!$BM$74:$BN$74</c:f>
              <c:numCache>
                <c:formatCode>0.00%</c:formatCode>
                <c:ptCount val="2"/>
                <c:pt idx="0">
                  <c:v>0.56159999999999988</c:v>
                </c:pt>
                <c:pt idx="1">
                  <c:v>0.43840000000000012</c:v>
                </c:pt>
              </c:numCache>
            </c:numRef>
          </c:val>
          <c:extLst>
            <c:ext xmlns:c16="http://schemas.microsoft.com/office/drawing/2014/chart" uri="{C3380CC4-5D6E-409C-BE32-E72D297353CC}">
              <c16:uniqueId val="{00000002-1A6D-4A42-93F9-D5F2F50EC110}"/>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IPAZUD!$BL$23:$BL$34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IPAZUD!$BM$23:$BM$34</c:f>
              <c:numCache>
                <c:formatCode>0.00%</c:formatCode>
                <c:ptCount val="12"/>
                <c:pt idx="0">
                  <c:v>1</c:v>
                </c:pt>
                <c:pt idx="1">
                  <c:v>1</c:v>
                </c:pt>
                <c:pt idx="2">
                  <c:v>0</c:v>
                </c:pt>
                <c:pt idx="3">
                  <c:v>0.9</c:v>
                </c:pt>
                <c:pt idx="4">
                  <c:v>0.73</c:v>
                </c:pt>
                <c:pt idx="5">
                  <c:v>0.54800000000000004</c:v>
                </c:pt>
                <c:pt idx="6">
                  <c:v>0.5</c:v>
                </c:pt>
                <c:pt idx="7">
                  <c:v>0.66700000000000004</c:v>
                </c:pt>
                <c:pt idx="8">
                  <c:v>0</c:v>
                </c:pt>
                <c:pt idx="9">
                  <c:v>0.75</c:v>
                </c:pt>
                <c:pt idx="10">
                  <c:v>0.187</c:v>
                </c:pt>
                <c:pt idx="11">
                  <c:v>0.75</c:v>
                </c:pt>
              </c:numCache>
            </c:numRef>
          </c:val>
          <c:extLst>
            <c:ext xmlns:c16="http://schemas.microsoft.com/office/drawing/2014/chart" uri="{C3380CC4-5D6E-409C-BE32-E72D297353CC}">
              <c16:uniqueId val="{00000000-77F0-4307-9A0A-D7505B8321A7}"/>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OCID!$BL$23:$BL$29</c:f>
              <c:numCache>
                <c:formatCode>General</c:formatCode>
                <c:ptCount val="7"/>
                <c:pt idx="0">
                  <c:v>1</c:v>
                </c:pt>
                <c:pt idx="1">
                  <c:v>2</c:v>
                </c:pt>
                <c:pt idx="2">
                  <c:v>3</c:v>
                </c:pt>
                <c:pt idx="3">
                  <c:v>4</c:v>
                </c:pt>
                <c:pt idx="4">
                  <c:v>5</c:v>
                </c:pt>
                <c:pt idx="5">
                  <c:v>6</c:v>
                </c:pt>
                <c:pt idx="6">
                  <c:v>7</c:v>
                </c:pt>
              </c:numCache>
            </c:numRef>
          </c:cat>
          <c:val>
            <c:numRef>
              <c:f>OCID!$BM$23:$BM$29</c:f>
              <c:numCache>
                <c:formatCode>0.00%</c:formatCode>
                <c:ptCount val="7"/>
                <c:pt idx="0">
                  <c:v>0.57499999999999996</c:v>
                </c:pt>
                <c:pt idx="1">
                  <c:v>0.50900000000000001</c:v>
                </c:pt>
                <c:pt idx="2">
                  <c:v>0.253</c:v>
                </c:pt>
                <c:pt idx="3">
                  <c:v>1</c:v>
                </c:pt>
                <c:pt idx="4">
                  <c:v>0.79100000000000004</c:v>
                </c:pt>
                <c:pt idx="5">
                  <c:v>0.25</c:v>
                </c:pt>
                <c:pt idx="6">
                  <c:v>1</c:v>
                </c:pt>
              </c:numCache>
            </c:numRef>
          </c:val>
          <c:extLst>
            <c:ext xmlns:c16="http://schemas.microsoft.com/office/drawing/2014/chart" uri="{C3380CC4-5D6E-409C-BE32-E72D297353CC}">
              <c16:uniqueId val="{00000000-A108-4DB4-99F3-4857E39B743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D4C4-4393-928F-23A026605099}"/>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UB!$BM$102:$BN$102</c:f>
              <c:strCache>
                <c:ptCount val="2"/>
                <c:pt idx="0">
                  <c:v>Avance</c:v>
                </c:pt>
                <c:pt idx="1">
                  <c:v>Restante</c:v>
                </c:pt>
              </c:strCache>
            </c:strRef>
          </c:cat>
          <c:val>
            <c:numRef>
              <c:f>UB!$BM$101:$BN$101</c:f>
              <c:numCache>
                <c:formatCode>0.00%</c:formatCode>
                <c:ptCount val="2"/>
                <c:pt idx="0">
                  <c:v>0.84810000000000008</c:v>
                </c:pt>
                <c:pt idx="1">
                  <c:v>0.15189999999999992</c:v>
                </c:pt>
              </c:numCache>
            </c:numRef>
          </c:val>
          <c:extLst>
            <c:ext xmlns:c16="http://schemas.microsoft.com/office/drawing/2014/chart" uri="{C3380CC4-5D6E-409C-BE32-E72D297353CC}">
              <c16:uniqueId val="{00000002-D4C4-4393-928F-23A026605099}"/>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UB!$BL$23:$BL$29</c:f>
              <c:numCache>
                <c:formatCode>General</c:formatCode>
                <c:ptCount val="7"/>
                <c:pt idx="0">
                  <c:v>1</c:v>
                </c:pt>
                <c:pt idx="1">
                  <c:v>2</c:v>
                </c:pt>
                <c:pt idx="2">
                  <c:v>3</c:v>
                </c:pt>
                <c:pt idx="3">
                  <c:v>4</c:v>
                </c:pt>
                <c:pt idx="4">
                  <c:v>5</c:v>
                </c:pt>
                <c:pt idx="5">
                  <c:v>6</c:v>
                </c:pt>
                <c:pt idx="6">
                  <c:v>7</c:v>
                </c:pt>
              </c:numCache>
            </c:numRef>
          </c:cat>
          <c:val>
            <c:numRef>
              <c:f>UB!$BM$23:$BM$29</c:f>
              <c:numCache>
                <c:formatCode>0.00%</c:formatCode>
                <c:ptCount val="7"/>
                <c:pt idx="0">
                  <c:v>0.66700000000000004</c:v>
                </c:pt>
                <c:pt idx="1">
                  <c:v>1</c:v>
                </c:pt>
                <c:pt idx="2">
                  <c:v>0.73</c:v>
                </c:pt>
                <c:pt idx="3">
                  <c:v>1</c:v>
                </c:pt>
                <c:pt idx="4">
                  <c:v>1</c:v>
                </c:pt>
                <c:pt idx="5">
                  <c:v>1</c:v>
                </c:pt>
                <c:pt idx="6">
                  <c:v>0.75</c:v>
                </c:pt>
              </c:numCache>
            </c:numRef>
          </c:val>
          <c:extLst>
            <c:ext xmlns:c16="http://schemas.microsoft.com/office/drawing/2014/chart" uri="{C3380CC4-5D6E-409C-BE32-E72D297353CC}">
              <c16:uniqueId val="{00000000-65EE-4CC2-98C0-BCF741A489C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6DA-49E5-A53F-7D73C3A2BFFB}"/>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VAF!$BM$153:$BN$153</c:f>
              <c:strCache>
                <c:ptCount val="2"/>
                <c:pt idx="0">
                  <c:v>Avance</c:v>
                </c:pt>
                <c:pt idx="1">
                  <c:v>Restante</c:v>
                </c:pt>
              </c:strCache>
            </c:strRef>
          </c:cat>
          <c:val>
            <c:numRef>
              <c:f>VAF!$BM$152:$BN$152</c:f>
              <c:numCache>
                <c:formatCode>0.00%</c:formatCode>
                <c:ptCount val="2"/>
                <c:pt idx="0">
                  <c:v>0.70890999999999993</c:v>
                </c:pt>
                <c:pt idx="1">
                  <c:v>0.29109000000000007</c:v>
                </c:pt>
              </c:numCache>
            </c:numRef>
          </c:val>
          <c:extLst>
            <c:ext xmlns:c16="http://schemas.microsoft.com/office/drawing/2014/chart" uri="{C3380CC4-5D6E-409C-BE32-E72D297353CC}">
              <c16:uniqueId val="{00000002-76DA-49E5-A53F-7D73C3A2BFFB}"/>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VAF!$BL$23:$BL$34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VAF!$BM$23:$BM$34</c:f>
              <c:numCache>
                <c:formatCode>0.00%</c:formatCode>
                <c:ptCount val="12"/>
                <c:pt idx="0">
                  <c:v>0.75</c:v>
                </c:pt>
                <c:pt idx="1">
                  <c:v>0.66600000000000004</c:v>
                </c:pt>
                <c:pt idx="2">
                  <c:v>0.75</c:v>
                </c:pt>
                <c:pt idx="3">
                  <c:v>0.75</c:v>
                </c:pt>
                <c:pt idx="4">
                  <c:v>0.313</c:v>
                </c:pt>
                <c:pt idx="5">
                  <c:v>0.75</c:v>
                </c:pt>
                <c:pt idx="6">
                  <c:v>0.75</c:v>
                </c:pt>
                <c:pt idx="7">
                  <c:v>0.75</c:v>
                </c:pt>
                <c:pt idx="8">
                  <c:v>0.75</c:v>
                </c:pt>
                <c:pt idx="9">
                  <c:v>0.41799999999999998</c:v>
                </c:pt>
                <c:pt idx="10">
                  <c:v>0.83299999999999996</c:v>
                </c:pt>
                <c:pt idx="11">
                  <c:v>0.75</c:v>
                </c:pt>
              </c:numCache>
            </c:numRef>
          </c:val>
          <c:extLst>
            <c:ext xmlns:c16="http://schemas.microsoft.com/office/drawing/2014/chart" uri="{C3380CC4-5D6E-409C-BE32-E72D297353CC}">
              <c16:uniqueId val="{00000000-D24D-4DAE-B95B-C08E921EED3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02DB-42B7-AE9B-C90BB2D776E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OF!$BM$138:$BN$138</c:f>
              <c:strCache>
                <c:ptCount val="2"/>
                <c:pt idx="0">
                  <c:v>Avance</c:v>
                </c:pt>
                <c:pt idx="1">
                  <c:v>Restante</c:v>
                </c:pt>
              </c:strCache>
            </c:strRef>
          </c:cat>
          <c:val>
            <c:numRef>
              <c:f>OF!$BM$137:$BN$137</c:f>
              <c:numCache>
                <c:formatCode>0.00%</c:formatCode>
                <c:ptCount val="2"/>
                <c:pt idx="0">
                  <c:v>0.73462900000000053</c:v>
                </c:pt>
                <c:pt idx="1">
                  <c:v>0.26537099999999947</c:v>
                </c:pt>
              </c:numCache>
            </c:numRef>
          </c:val>
          <c:extLst>
            <c:ext xmlns:c16="http://schemas.microsoft.com/office/drawing/2014/chart" uri="{C3380CC4-5D6E-409C-BE32-E72D297353CC}">
              <c16:uniqueId val="{00000002-02DB-42B7-AE9B-C90BB2D776E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OF!$BL$23:$BL$52</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OF!$BM$23:$BM$52</c:f>
              <c:numCache>
                <c:formatCode>0.00%</c:formatCode>
                <c:ptCount val="30"/>
                <c:pt idx="0">
                  <c:v>0.875</c:v>
                </c:pt>
                <c:pt idx="1">
                  <c:v>0.67100000000000004</c:v>
                </c:pt>
                <c:pt idx="2">
                  <c:v>1</c:v>
                </c:pt>
                <c:pt idx="3">
                  <c:v>0.875</c:v>
                </c:pt>
                <c:pt idx="4">
                  <c:v>1</c:v>
                </c:pt>
                <c:pt idx="5">
                  <c:v>1</c:v>
                </c:pt>
                <c:pt idx="6">
                  <c:v>1</c:v>
                </c:pt>
                <c:pt idx="7">
                  <c:v>1</c:v>
                </c:pt>
                <c:pt idx="8">
                  <c:v>1</c:v>
                </c:pt>
                <c:pt idx="9">
                  <c:v>1</c:v>
                </c:pt>
                <c:pt idx="10">
                  <c:v>1</c:v>
                </c:pt>
                <c:pt idx="11">
                  <c:v>1.4E-2</c:v>
                </c:pt>
                <c:pt idx="12">
                  <c:v>1</c:v>
                </c:pt>
                <c:pt idx="13">
                  <c:v>1</c:v>
                </c:pt>
                <c:pt idx="14">
                  <c:v>1</c:v>
                </c:pt>
                <c:pt idx="15">
                  <c:v>1</c:v>
                </c:pt>
                <c:pt idx="16">
                  <c:v>8.9999999999999993E-3</c:v>
                </c:pt>
                <c:pt idx="17">
                  <c:v>1</c:v>
                </c:pt>
                <c:pt idx="18">
                  <c:v>0.25</c:v>
                </c:pt>
                <c:pt idx="19">
                  <c:v>0.75</c:v>
                </c:pt>
                <c:pt idx="20">
                  <c:v>0.125</c:v>
                </c:pt>
                <c:pt idx="21">
                  <c:v>0.75</c:v>
                </c:pt>
                <c:pt idx="22">
                  <c:v>0.125</c:v>
                </c:pt>
                <c:pt idx="23">
                  <c:v>0.68700000000000006</c:v>
                </c:pt>
                <c:pt idx="24">
                  <c:v>0.122</c:v>
                </c:pt>
                <c:pt idx="25">
                  <c:v>0.75</c:v>
                </c:pt>
                <c:pt idx="26">
                  <c:v>1</c:v>
                </c:pt>
                <c:pt idx="27">
                  <c:v>0.223</c:v>
                </c:pt>
                <c:pt idx="28">
                  <c:v>0.75</c:v>
                </c:pt>
                <c:pt idx="29">
                  <c:v>1</c:v>
                </c:pt>
              </c:numCache>
            </c:numRef>
          </c:val>
          <c:extLst>
            <c:ext xmlns:c16="http://schemas.microsoft.com/office/drawing/2014/chart" uri="{C3380CC4-5D6E-409C-BE32-E72D297353CC}">
              <c16:uniqueId val="{00000000-2729-4023-BC06-0FC81CF9CC7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34A-435C-A44A-81F4424CAB3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ONIF!$BM$105:$BN$105</c:f>
              <c:strCache>
                <c:ptCount val="2"/>
                <c:pt idx="0">
                  <c:v>Avance</c:v>
                </c:pt>
                <c:pt idx="1">
                  <c:v>Restante</c:v>
                </c:pt>
              </c:strCache>
            </c:strRef>
          </c:cat>
          <c:val>
            <c:numRef>
              <c:f>ONIF!$BM$104:$BN$104</c:f>
              <c:numCache>
                <c:formatCode>0.00%</c:formatCode>
                <c:ptCount val="2"/>
                <c:pt idx="0">
                  <c:v>0.47940000000000005</c:v>
                </c:pt>
                <c:pt idx="1">
                  <c:v>0.52059999999999995</c:v>
                </c:pt>
              </c:numCache>
            </c:numRef>
          </c:val>
          <c:extLst>
            <c:ext xmlns:c16="http://schemas.microsoft.com/office/drawing/2014/chart" uri="{C3380CC4-5D6E-409C-BE32-E72D297353CC}">
              <c16:uniqueId val="{00000002-734A-435C-A44A-81F4424CAB3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ONIF!$BL$23:$BL$30</c:f>
              <c:numCache>
                <c:formatCode>General</c:formatCode>
                <c:ptCount val="8"/>
                <c:pt idx="0">
                  <c:v>1</c:v>
                </c:pt>
                <c:pt idx="1">
                  <c:v>2</c:v>
                </c:pt>
                <c:pt idx="2">
                  <c:v>3</c:v>
                </c:pt>
                <c:pt idx="3">
                  <c:v>4</c:v>
                </c:pt>
                <c:pt idx="4">
                  <c:v>5</c:v>
                </c:pt>
                <c:pt idx="5">
                  <c:v>6</c:v>
                </c:pt>
                <c:pt idx="6">
                  <c:v>7</c:v>
                </c:pt>
                <c:pt idx="7">
                  <c:v>8</c:v>
                </c:pt>
              </c:numCache>
            </c:numRef>
          </c:cat>
          <c:val>
            <c:numRef>
              <c:f>ONIF!$BM$23:$BM$30</c:f>
              <c:numCache>
                <c:formatCode>0.00%</c:formatCode>
                <c:ptCount val="8"/>
                <c:pt idx="0">
                  <c:v>0.28399999999999997</c:v>
                </c:pt>
                <c:pt idx="1">
                  <c:v>0.66600000000000004</c:v>
                </c:pt>
                <c:pt idx="2">
                  <c:v>0.56999999999999995</c:v>
                </c:pt>
                <c:pt idx="3">
                  <c:v>0.749</c:v>
                </c:pt>
                <c:pt idx="4">
                  <c:v>0.75</c:v>
                </c:pt>
                <c:pt idx="5">
                  <c:v>0.48</c:v>
                </c:pt>
                <c:pt idx="6">
                  <c:v>1.4E-2</c:v>
                </c:pt>
                <c:pt idx="7">
                  <c:v>0.75</c:v>
                </c:pt>
              </c:numCache>
            </c:numRef>
          </c:val>
          <c:extLst>
            <c:ext xmlns:c16="http://schemas.microsoft.com/office/drawing/2014/chart" uri="{C3380CC4-5D6E-409C-BE32-E72D297353CC}">
              <c16:uniqueId val="{00000000-0C30-4F34-BF16-7A5E1B7E578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D3AC-484E-89B3-1BE2867E77C8}"/>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OC!$BM$45:$BN$45</c:f>
              <c:strCache>
                <c:ptCount val="2"/>
                <c:pt idx="0">
                  <c:v>Avance</c:v>
                </c:pt>
                <c:pt idx="1">
                  <c:v>Restante</c:v>
                </c:pt>
              </c:strCache>
            </c:strRef>
          </c:cat>
          <c:val>
            <c:numRef>
              <c:f>OC!$BM$44:$BN$44</c:f>
              <c:numCache>
                <c:formatCode>0.00%</c:formatCode>
                <c:ptCount val="2"/>
                <c:pt idx="0">
                  <c:v>0.68700000000000006</c:v>
                </c:pt>
                <c:pt idx="1">
                  <c:v>0.31299999999999994</c:v>
                </c:pt>
              </c:numCache>
            </c:numRef>
          </c:val>
          <c:extLst>
            <c:ext xmlns:c16="http://schemas.microsoft.com/office/drawing/2014/chart" uri="{C3380CC4-5D6E-409C-BE32-E72D297353CC}">
              <c16:uniqueId val="{00000002-D3AC-484E-89B3-1BE2867E77C8}"/>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OC!$BL$23:$BL$26</c:f>
              <c:numCache>
                <c:formatCode>General</c:formatCode>
                <c:ptCount val="4"/>
                <c:pt idx="0">
                  <c:v>1</c:v>
                </c:pt>
                <c:pt idx="1">
                  <c:v>2</c:v>
                </c:pt>
                <c:pt idx="2">
                  <c:v>3</c:v>
                </c:pt>
                <c:pt idx="3">
                  <c:v>4</c:v>
                </c:pt>
              </c:numCache>
            </c:numRef>
          </c:cat>
          <c:val>
            <c:numRef>
              <c:f>OC!$BM$23:$BM$26</c:f>
              <c:numCache>
                <c:formatCode>0.00%</c:formatCode>
                <c:ptCount val="4"/>
                <c:pt idx="0">
                  <c:v>0.56699999999999995</c:v>
                </c:pt>
                <c:pt idx="1">
                  <c:v>0.68600000000000005</c:v>
                </c:pt>
                <c:pt idx="2">
                  <c:v>0.745</c:v>
                </c:pt>
                <c:pt idx="3">
                  <c:v>0.75</c:v>
                </c:pt>
              </c:numCache>
            </c:numRef>
          </c:val>
          <c:extLst>
            <c:ext xmlns:c16="http://schemas.microsoft.com/office/drawing/2014/chart" uri="{C3380CC4-5D6E-409C-BE32-E72D297353CC}">
              <c16:uniqueId val="{00000000-0469-41DD-92F9-9F0D4889E8C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E55C-43CA-83DA-6B7F4E75EC8A}"/>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OCI!$BM$39:$BN$39</c:f>
              <c:strCache>
                <c:ptCount val="2"/>
                <c:pt idx="0">
                  <c:v>Avance</c:v>
                </c:pt>
                <c:pt idx="1">
                  <c:v>Restante</c:v>
                </c:pt>
              </c:strCache>
            </c:strRef>
          </c:cat>
          <c:val>
            <c:numRef>
              <c:f>OCI!$BM$38:$BN$38</c:f>
              <c:numCache>
                <c:formatCode>0.00%</c:formatCode>
                <c:ptCount val="2"/>
                <c:pt idx="0">
                  <c:v>0.6967000000000001</c:v>
                </c:pt>
                <c:pt idx="1">
                  <c:v>0.3032999999999999</c:v>
                </c:pt>
              </c:numCache>
            </c:numRef>
          </c:val>
          <c:extLst>
            <c:ext xmlns:c16="http://schemas.microsoft.com/office/drawing/2014/chart" uri="{C3380CC4-5D6E-409C-BE32-E72D297353CC}">
              <c16:uniqueId val="{00000002-E55C-43CA-83DA-6B7F4E75EC8A}"/>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21EF-4784-BFAC-4D640B5A54D8}"/>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OTH!$BM$357:$BN$357</c:f>
              <c:strCache>
                <c:ptCount val="2"/>
                <c:pt idx="0">
                  <c:v>Avance</c:v>
                </c:pt>
                <c:pt idx="1">
                  <c:v>Restante</c:v>
                </c:pt>
              </c:strCache>
            </c:strRef>
          </c:cat>
          <c:val>
            <c:numRef>
              <c:f>OTH!$BM$356:$BN$356</c:f>
              <c:numCache>
                <c:formatCode>0.00%</c:formatCode>
                <c:ptCount val="2"/>
                <c:pt idx="0">
                  <c:v>0.46891999999999995</c:v>
                </c:pt>
                <c:pt idx="1">
                  <c:v>0.53108</c:v>
                </c:pt>
              </c:numCache>
            </c:numRef>
          </c:val>
          <c:extLst>
            <c:ext xmlns:c16="http://schemas.microsoft.com/office/drawing/2014/chart" uri="{C3380CC4-5D6E-409C-BE32-E72D297353CC}">
              <c16:uniqueId val="{00000002-21EF-4784-BFAC-4D640B5A54D8}"/>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OTH!$BL$23:$BL$53</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OTH!$BM$23:$BM$53</c:f>
              <c:numCache>
                <c:formatCode>0.00%</c:formatCode>
                <c:ptCount val="31"/>
                <c:pt idx="0">
                  <c:v>0.496</c:v>
                </c:pt>
                <c:pt idx="1">
                  <c:v>0.74</c:v>
                </c:pt>
                <c:pt idx="2">
                  <c:v>0</c:v>
                </c:pt>
                <c:pt idx="3">
                  <c:v>0.72699999999999998</c:v>
                </c:pt>
                <c:pt idx="4">
                  <c:v>0.55600000000000005</c:v>
                </c:pt>
                <c:pt idx="5">
                  <c:v>1</c:v>
                </c:pt>
                <c:pt idx="6">
                  <c:v>0.69699999999999995</c:v>
                </c:pt>
                <c:pt idx="7">
                  <c:v>0</c:v>
                </c:pt>
                <c:pt idx="8">
                  <c:v>0.82499999999999996</c:v>
                </c:pt>
                <c:pt idx="9">
                  <c:v>0.38400000000000001</c:v>
                </c:pt>
                <c:pt idx="10">
                  <c:v>0.59799999999999998</c:v>
                </c:pt>
                <c:pt idx="11">
                  <c:v>0</c:v>
                </c:pt>
                <c:pt idx="12">
                  <c:v>0</c:v>
                </c:pt>
                <c:pt idx="13">
                  <c:v>0</c:v>
                </c:pt>
                <c:pt idx="14">
                  <c:v>0</c:v>
                </c:pt>
                <c:pt idx="15">
                  <c:v>1</c:v>
                </c:pt>
                <c:pt idx="16">
                  <c:v>0.98299999999999998</c:v>
                </c:pt>
                <c:pt idx="17">
                  <c:v>0.60599999999999998</c:v>
                </c:pt>
                <c:pt idx="18">
                  <c:v>0</c:v>
                </c:pt>
                <c:pt idx="19">
                  <c:v>0.70799999999999996</c:v>
                </c:pt>
                <c:pt idx="20">
                  <c:v>0.58299999999999996</c:v>
                </c:pt>
                <c:pt idx="21">
                  <c:v>0</c:v>
                </c:pt>
                <c:pt idx="22">
                  <c:v>0</c:v>
                </c:pt>
                <c:pt idx="23">
                  <c:v>0.747</c:v>
                </c:pt>
                <c:pt idx="24">
                  <c:v>0.505</c:v>
                </c:pt>
                <c:pt idx="25">
                  <c:v>0.249</c:v>
                </c:pt>
                <c:pt idx="26">
                  <c:v>0.19</c:v>
                </c:pt>
                <c:pt idx="27">
                  <c:v>0.61899999999999999</c:v>
                </c:pt>
                <c:pt idx="28">
                  <c:v>1</c:v>
                </c:pt>
                <c:pt idx="29">
                  <c:v>0.80500000000000005</c:v>
                </c:pt>
                <c:pt idx="30">
                  <c:v>0</c:v>
                </c:pt>
              </c:numCache>
            </c:numRef>
          </c:val>
          <c:extLst>
            <c:ext xmlns:c16="http://schemas.microsoft.com/office/drawing/2014/chart" uri="{C3380CC4-5D6E-409C-BE32-E72D297353CC}">
              <c16:uniqueId val="{00000000-B16C-42B3-9F35-EE97A7E6844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2A6B-4A1F-9272-7AC7CDD738F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UP!$BM$57:$BN$57</c:f>
              <c:strCache>
                <c:ptCount val="2"/>
                <c:pt idx="0">
                  <c:v>Avance</c:v>
                </c:pt>
                <c:pt idx="1">
                  <c:v>Restante</c:v>
                </c:pt>
              </c:strCache>
            </c:strRef>
          </c:cat>
          <c:val>
            <c:numRef>
              <c:f>UP!$BM$56:$BN$56</c:f>
              <c:numCache>
                <c:formatCode>0.00%</c:formatCode>
                <c:ptCount val="2"/>
                <c:pt idx="0">
                  <c:v>0.69340000000000002</c:v>
                </c:pt>
                <c:pt idx="1">
                  <c:v>0.30659999999999998</c:v>
                </c:pt>
              </c:numCache>
            </c:numRef>
          </c:val>
          <c:extLst>
            <c:ext xmlns:c16="http://schemas.microsoft.com/office/drawing/2014/chart" uri="{C3380CC4-5D6E-409C-BE32-E72D297353CC}">
              <c16:uniqueId val="{00000002-2A6B-4A1F-9272-7AC7CDD738F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UP!$BL$23:$BL$27</c:f>
              <c:numCache>
                <c:formatCode>General</c:formatCode>
                <c:ptCount val="5"/>
                <c:pt idx="0">
                  <c:v>1</c:v>
                </c:pt>
                <c:pt idx="1">
                  <c:v>2</c:v>
                </c:pt>
                <c:pt idx="2">
                  <c:v>3</c:v>
                </c:pt>
                <c:pt idx="3">
                  <c:v>4</c:v>
                </c:pt>
                <c:pt idx="4">
                  <c:v>5</c:v>
                </c:pt>
              </c:numCache>
            </c:numRef>
          </c:cat>
          <c:val>
            <c:numRef>
              <c:f>UP!$BM$23:$BM$27</c:f>
              <c:numCache>
                <c:formatCode>0.00%</c:formatCode>
                <c:ptCount val="5"/>
                <c:pt idx="0">
                  <c:v>0.66700000000000004</c:v>
                </c:pt>
                <c:pt idx="1">
                  <c:v>1</c:v>
                </c:pt>
                <c:pt idx="2">
                  <c:v>0.8</c:v>
                </c:pt>
                <c:pt idx="3">
                  <c:v>1</c:v>
                </c:pt>
                <c:pt idx="4">
                  <c:v>0</c:v>
                </c:pt>
              </c:numCache>
            </c:numRef>
          </c:val>
          <c:extLst>
            <c:ext xmlns:c16="http://schemas.microsoft.com/office/drawing/2014/chart" uri="{C3380CC4-5D6E-409C-BE32-E72D297353CC}">
              <c16:uniqueId val="{00000000-74C5-4CBE-A17C-553FADA81C99}"/>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2E1-4056-88FC-44E5044CDECE}"/>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UNESCO!$BM$51:$BN$51</c:f>
              <c:strCache>
                <c:ptCount val="2"/>
                <c:pt idx="0">
                  <c:v>Avance</c:v>
                </c:pt>
                <c:pt idx="1">
                  <c:v>Restante</c:v>
                </c:pt>
              </c:strCache>
            </c:strRef>
          </c:cat>
          <c:val>
            <c:numRef>
              <c:f>UNESCO!$BM$50:$BN$50</c:f>
              <c:numCache>
                <c:formatCode>0.00%</c:formatCode>
                <c:ptCount val="2"/>
                <c:pt idx="0">
                  <c:v>0.44708000000000003</c:v>
                </c:pt>
                <c:pt idx="1">
                  <c:v>0.55291999999999997</c:v>
                </c:pt>
              </c:numCache>
            </c:numRef>
          </c:val>
          <c:extLst>
            <c:ext xmlns:c16="http://schemas.microsoft.com/office/drawing/2014/chart" uri="{C3380CC4-5D6E-409C-BE32-E72D297353CC}">
              <c16:uniqueId val="{00000002-62E1-4056-88FC-44E5044CDECE}"/>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UNESCO!$BL$23:$BL$30</c:f>
              <c:numCache>
                <c:formatCode>General</c:formatCode>
                <c:ptCount val="8"/>
                <c:pt idx="0">
                  <c:v>1</c:v>
                </c:pt>
                <c:pt idx="1">
                  <c:v>2</c:v>
                </c:pt>
                <c:pt idx="2">
                  <c:v>3</c:v>
                </c:pt>
                <c:pt idx="3">
                  <c:v>4</c:v>
                </c:pt>
                <c:pt idx="4">
                  <c:v>5</c:v>
                </c:pt>
                <c:pt idx="5">
                  <c:v>6</c:v>
                </c:pt>
                <c:pt idx="6">
                  <c:v>7</c:v>
                </c:pt>
                <c:pt idx="7">
                  <c:v>8</c:v>
                </c:pt>
              </c:numCache>
            </c:numRef>
          </c:cat>
          <c:val>
            <c:numRef>
              <c:f>UNESCO!$BM$23:$BM$30</c:f>
              <c:numCache>
                <c:formatCode>0.00%</c:formatCode>
                <c:ptCount val="8"/>
                <c:pt idx="0">
                  <c:v>0.5</c:v>
                </c:pt>
                <c:pt idx="1">
                  <c:v>0</c:v>
                </c:pt>
                <c:pt idx="2">
                  <c:v>0</c:v>
                </c:pt>
                <c:pt idx="3">
                  <c:v>1</c:v>
                </c:pt>
                <c:pt idx="4">
                  <c:v>0.9</c:v>
                </c:pt>
                <c:pt idx="5">
                  <c:v>0.41599999999999998</c:v>
                </c:pt>
                <c:pt idx="6">
                  <c:v>0.8</c:v>
                </c:pt>
                <c:pt idx="7">
                  <c:v>0</c:v>
                </c:pt>
              </c:numCache>
            </c:numRef>
          </c:val>
          <c:extLst>
            <c:ext xmlns:c16="http://schemas.microsoft.com/office/drawing/2014/chart" uri="{C3380CC4-5D6E-409C-BE32-E72D297353CC}">
              <c16:uniqueId val="{00000000-F478-4EE3-8072-DAF556B3EF3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OCI!$BL$23:$BL$27</c:f>
              <c:numCache>
                <c:formatCode>General</c:formatCode>
                <c:ptCount val="5"/>
                <c:pt idx="0">
                  <c:v>1</c:v>
                </c:pt>
                <c:pt idx="1">
                  <c:v>2</c:v>
                </c:pt>
                <c:pt idx="2">
                  <c:v>3</c:v>
                </c:pt>
                <c:pt idx="3">
                  <c:v>4</c:v>
                </c:pt>
                <c:pt idx="4">
                  <c:v>5</c:v>
                </c:pt>
              </c:numCache>
            </c:numRef>
          </c:cat>
          <c:val>
            <c:numRef>
              <c:f>OCI!$BM$23:$BM$27</c:f>
              <c:numCache>
                <c:formatCode>0.00%</c:formatCode>
                <c:ptCount val="5"/>
                <c:pt idx="0">
                  <c:v>0.65800000000000003</c:v>
                </c:pt>
                <c:pt idx="1">
                  <c:v>1</c:v>
                </c:pt>
                <c:pt idx="2">
                  <c:v>0.75</c:v>
                </c:pt>
                <c:pt idx="3">
                  <c:v>0.5</c:v>
                </c:pt>
                <c:pt idx="4">
                  <c:v>0.76900000000000002</c:v>
                </c:pt>
              </c:numCache>
            </c:numRef>
          </c:val>
          <c:extLst>
            <c:ext xmlns:c16="http://schemas.microsoft.com/office/drawing/2014/chart" uri="{C3380CC4-5D6E-409C-BE32-E72D297353CC}">
              <c16:uniqueId val="{00000000-0763-407C-B4C8-694395E044A0}"/>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B888-42DD-9C0C-9E4D6A645BF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OATI!$BM$72:$BN$72</c:f>
              <c:strCache>
                <c:ptCount val="2"/>
                <c:pt idx="0">
                  <c:v>Avance</c:v>
                </c:pt>
                <c:pt idx="1">
                  <c:v>Restante</c:v>
                </c:pt>
              </c:strCache>
            </c:strRef>
          </c:cat>
          <c:val>
            <c:numRef>
              <c:f>OATI!$BM$71:$BN$71</c:f>
              <c:numCache>
                <c:formatCode>0.00%</c:formatCode>
                <c:ptCount val="2"/>
                <c:pt idx="0">
                  <c:v>0.68180000000000018</c:v>
                </c:pt>
                <c:pt idx="1">
                  <c:v>0.31819999999999982</c:v>
                </c:pt>
              </c:numCache>
            </c:numRef>
          </c:val>
          <c:extLst>
            <c:ext xmlns:c16="http://schemas.microsoft.com/office/drawing/2014/chart" uri="{C3380CC4-5D6E-409C-BE32-E72D297353CC}">
              <c16:uniqueId val="{00000002-B888-42DD-9C0C-9E4D6A645BF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OATI!$BL$23:$BL$28</c:f>
              <c:numCache>
                <c:formatCode>General</c:formatCode>
                <c:ptCount val="6"/>
                <c:pt idx="0">
                  <c:v>1</c:v>
                </c:pt>
                <c:pt idx="1">
                  <c:v>2</c:v>
                </c:pt>
                <c:pt idx="2">
                  <c:v>3</c:v>
                </c:pt>
                <c:pt idx="3">
                  <c:v>4</c:v>
                </c:pt>
                <c:pt idx="4">
                  <c:v>5</c:v>
                </c:pt>
                <c:pt idx="5">
                  <c:v>6</c:v>
                </c:pt>
              </c:numCache>
            </c:numRef>
          </c:cat>
          <c:val>
            <c:numRef>
              <c:f>OATI!$BM$23:$BM$28</c:f>
              <c:numCache>
                <c:formatCode>0.00%</c:formatCode>
                <c:ptCount val="6"/>
                <c:pt idx="0">
                  <c:v>0.66700000000000004</c:v>
                </c:pt>
                <c:pt idx="1">
                  <c:v>0.71099999999999997</c:v>
                </c:pt>
                <c:pt idx="2">
                  <c:v>0.746</c:v>
                </c:pt>
                <c:pt idx="3">
                  <c:v>0.53200000000000003</c:v>
                </c:pt>
                <c:pt idx="4">
                  <c:v>0.54900000000000004</c:v>
                </c:pt>
                <c:pt idx="5">
                  <c:v>0.8</c:v>
                </c:pt>
              </c:numCache>
            </c:numRef>
          </c:val>
          <c:extLst>
            <c:ext xmlns:c16="http://schemas.microsoft.com/office/drawing/2014/chart" uri="{C3380CC4-5D6E-409C-BE32-E72D297353CC}">
              <c16:uniqueId val="{00000000-B5CC-4C13-843B-508B95221D63}"/>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hyperlink" Target="#UB!A1"/><Relationship Id="rId18" Type="http://schemas.openxmlformats.org/officeDocument/2006/relationships/hyperlink" Target="#FI!A1"/><Relationship Id="rId26" Type="http://schemas.openxmlformats.org/officeDocument/2006/relationships/hyperlink" Target="#OINF!A1"/><Relationship Id="rId39" Type="http://schemas.openxmlformats.org/officeDocument/2006/relationships/hyperlink" Target="#Resumen!A1"/><Relationship Id="rId21" Type="http://schemas.openxmlformats.org/officeDocument/2006/relationships/hyperlink" Target="#FT!A1"/><Relationship Id="rId34" Type="http://schemas.openxmlformats.org/officeDocument/2006/relationships/hyperlink" Target="#OBU!A1"/><Relationship Id="rId7" Type="http://schemas.openxmlformats.org/officeDocument/2006/relationships/hyperlink" Target="#OQR!A1"/><Relationship Id="rId12" Type="http://schemas.openxmlformats.org/officeDocument/2006/relationships/hyperlink" Target="#OI!A1"/><Relationship Id="rId17" Type="http://schemas.openxmlformats.org/officeDocument/2006/relationships/hyperlink" Target="#UAAM!A1"/><Relationship Id="rId25" Type="http://schemas.openxmlformats.org/officeDocument/2006/relationships/hyperlink" Target="#OTH!A1"/><Relationship Id="rId33" Type="http://schemas.openxmlformats.org/officeDocument/2006/relationships/hyperlink" Target="#URI!A1"/><Relationship Id="rId38" Type="http://schemas.openxmlformats.org/officeDocument/2006/relationships/hyperlink" Target="#'R'!A1"/><Relationship Id="rId2" Type="http://schemas.openxmlformats.org/officeDocument/2006/relationships/image" Target="../media/image2.png"/><Relationship Id="rId16" Type="http://schemas.openxmlformats.org/officeDocument/2006/relationships/hyperlink" Target="#OCI!A1"/><Relationship Id="rId20" Type="http://schemas.openxmlformats.org/officeDocument/2006/relationships/hyperlink" Target="#FAMA!A1"/><Relationship Id="rId29" Type="http://schemas.openxmlformats.org/officeDocument/2006/relationships/hyperlink" Target="#UP!A1"/><Relationship Id="rId1" Type="http://schemas.openxmlformats.org/officeDocument/2006/relationships/image" Target="../media/image1.png"/><Relationship Id="rId6" Type="http://schemas.openxmlformats.org/officeDocument/2006/relationships/hyperlink" Target="#UQR!A1"/><Relationship Id="rId11" Type="http://schemas.openxmlformats.org/officeDocument/2006/relationships/hyperlink" Target="#IPAZUD!A1"/><Relationship Id="rId24" Type="http://schemas.openxmlformats.org/officeDocument/2006/relationships/hyperlink" Target="#VAF!A1"/><Relationship Id="rId32" Type="http://schemas.openxmlformats.org/officeDocument/2006/relationships/hyperlink" Target="#FCS!A1"/><Relationship Id="rId37" Type="http://schemas.openxmlformats.org/officeDocument/2006/relationships/hyperlink" Target="#' R'!A1"/><Relationship Id="rId40" Type="http://schemas.openxmlformats.org/officeDocument/2006/relationships/hyperlink" Target="#Versiones!A1"/><Relationship Id="rId5" Type="http://schemas.openxmlformats.org/officeDocument/2006/relationships/hyperlink" Target="#SG!A1"/><Relationship Id="rId15" Type="http://schemas.openxmlformats.org/officeDocument/2006/relationships/hyperlink" Target="#OCID!A1"/><Relationship Id="rId23" Type="http://schemas.openxmlformats.org/officeDocument/2006/relationships/hyperlink" Target="#FCMN!A1"/><Relationship Id="rId28" Type="http://schemas.openxmlformats.org/officeDocument/2006/relationships/hyperlink" Target="#VA!A1"/><Relationship Id="rId36" Type="http://schemas.openxmlformats.org/officeDocument/2006/relationships/hyperlink" Target="#UNESCO!A1"/><Relationship Id="rId10" Type="http://schemas.openxmlformats.org/officeDocument/2006/relationships/hyperlink" Target="#ILUD!A1"/><Relationship Id="rId19" Type="http://schemas.openxmlformats.org/officeDocument/2006/relationships/hyperlink" Target="#FCE!A1"/><Relationship Id="rId31" Type="http://schemas.openxmlformats.org/officeDocument/2006/relationships/hyperlink" Target="#OC!A1"/><Relationship Id="rId4" Type="http://schemas.openxmlformats.org/officeDocument/2006/relationships/hyperlink" Target="#OAP!A1"/><Relationship Id="rId9" Type="http://schemas.openxmlformats.org/officeDocument/2006/relationships/hyperlink" Target="#OE!A1"/><Relationship Id="rId14" Type="http://schemas.openxmlformats.org/officeDocument/2006/relationships/hyperlink" Target="#OATI!A1"/><Relationship Id="rId22" Type="http://schemas.openxmlformats.org/officeDocument/2006/relationships/hyperlink" Target="#FA!A1"/><Relationship Id="rId27" Type="http://schemas.openxmlformats.org/officeDocument/2006/relationships/hyperlink" Target="#ONIF!A1"/><Relationship Id="rId30" Type="http://schemas.openxmlformats.org/officeDocument/2006/relationships/hyperlink" Target="#OF!A1"/><Relationship Id="rId35" Type="http://schemas.openxmlformats.org/officeDocument/2006/relationships/hyperlink" Target="#ORCA!A1"/><Relationship Id="rId8" Type="http://schemas.openxmlformats.org/officeDocument/2006/relationships/hyperlink" Target="#OAJ!A1"/><Relationship Id="rId3"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hyperlink" Target="#OAJ!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hyperlink" Target="#UAAM!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hyperlink" Target="#OQR!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hyperlink" Target="#V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4.xml.rels><?xml version="1.0" encoding="UTF-8" standalone="yes"?>
<Relationships xmlns="http://schemas.openxmlformats.org/package/2006/relationships"><Relationship Id="rId3" Type="http://schemas.openxmlformats.org/officeDocument/2006/relationships/hyperlink" Target="#ORCA!A1"/><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hyperlink" Target="#'PLAN DE ACCI&#211;N 2024'!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hyperlink" Target="#F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hyperlink" Target="#FCS!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hyperlink" Target="#FCMN!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CE!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hyperlink" Target="#F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LAN DE ACCI&#211;N 2024'!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5.xml"/><Relationship Id="rId1" Type="http://schemas.openxmlformats.org/officeDocument/2006/relationships/chart" Target="../charts/chart34.xml"/><Relationship Id="rId6" Type="http://schemas.openxmlformats.org/officeDocument/2006/relationships/hyperlink" Target="#FAM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hyperlink" Target="#OD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9.xml"/><Relationship Id="rId1" Type="http://schemas.openxmlformats.org/officeDocument/2006/relationships/chart" Target="../charts/chart38.xml"/><Relationship Id="rId6" Type="http://schemas.openxmlformats.org/officeDocument/2006/relationships/hyperlink" Target="#FT!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hyperlink" Target="#FT!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hyperlink" Target="#OE!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5.xml"/><Relationship Id="rId1" Type="http://schemas.openxmlformats.org/officeDocument/2006/relationships/chart" Target="../charts/chart44.xml"/><Relationship Id="rId6" Type="http://schemas.openxmlformats.org/officeDocument/2006/relationships/hyperlink" Target="#ILU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hyperlink" Target="#IPAZU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UB!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1.xml"/><Relationship Id="rId1" Type="http://schemas.openxmlformats.org/officeDocument/2006/relationships/chart" Target="../charts/chart50.xml"/><Relationship Id="rId6" Type="http://schemas.openxmlformats.org/officeDocument/2006/relationships/hyperlink" Target="#VA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O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xml.rels><?xml version="1.0" encoding="UTF-8" standalone="yes"?>
<Relationships xmlns="http://schemas.openxmlformats.org/package/2006/relationships"><Relationship Id="rId3" Type="http://schemas.openxmlformats.org/officeDocument/2006/relationships/hyperlink" Target="#'PLAN DE ACCI&#211;N 2024'!A1"/><Relationship Id="rId2" Type="http://schemas.openxmlformats.org/officeDocument/2006/relationships/image" Target="../media/image1.png"/><Relationship Id="rId1" Type="http://schemas.openxmlformats.org/officeDocument/2006/relationships/image" Target="../media/image2.png"/><Relationship Id="rId6" Type="http://schemas.openxmlformats.org/officeDocument/2006/relationships/image" Target="../media/image4.png"/><Relationship Id="rId5" Type="http://schemas.openxmlformats.org/officeDocument/2006/relationships/chart" Target="../charts/chart1.xml"/><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hyperlink" Target="#ONI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7.xml"/><Relationship Id="rId1" Type="http://schemas.openxmlformats.org/officeDocument/2006/relationships/chart" Target="../charts/chart56.xml"/><Relationship Id="rId6" Type="http://schemas.openxmlformats.org/officeDocument/2006/relationships/hyperlink" Target="#OC!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9.xml"/><Relationship Id="rId1" Type="http://schemas.openxmlformats.org/officeDocument/2006/relationships/chart" Target="../charts/chart58.xml"/><Relationship Id="rId6" Type="http://schemas.openxmlformats.org/officeDocument/2006/relationships/hyperlink" Target="#OTH!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1.xml"/><Relationship Id="rId1" Type="http://schemas.openxmlformats.org/officeDocument/2006/relationships/chart" Target="../charts/chart60.xml"/><Relationship Id="rId6" Type="http://schemas.openxmlformats.org/officeDocument/2006/relationships/hyperlink" Target="#UP!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3.xml"/><Relationship Id="rId1" Type="http://schemas.openxmlformats.org/officeDocument/2006/relationships/chart" Target="../charts/chart62.xml"/><Relationship Id="rId6" Type="http://schemas.openxmlformats.org/officeDocument/2006/relationships/hyperlink" Target="#UNESCO!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5.xml"/><Relationship Id="rId1" Type="http://schemas.openxmlformats.org/officeDocument/2006/relationships/chart" Target="../charts/chart64.xml"/><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hyperlink" Target="#OD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OC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hyperlink" Target="#OAT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hyperlink" Target="#UR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hyperlink" Target="#OAP!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hyperlink" Target="#SG!A1"/><Relationship Id="rId5" Type="http://schemas.openxmlformats.org/officeDocument/2006/relationships/image" Target="../media/image3.png"/><Relationship Id="rId4" Type="http://schemas.openxmlformats.org/officeDocument/2006/relationships/hyperlink" Target="#'PLAN DE ACCI&#211;N 2024'!A1"/></Relationships>
</file>

<file path=xl/drawings/drawing1.xml><?xml version="1.0" encoding="utf-8"?>
<xdr:wsDr xmlns:xdr="http://schemas.openxmlformats.org/drawingml/2006/spreadsheetDrawing" xmlns:a="http://schemas.openxmlformats.org/drawingml/2006/main">
  <xdr:twoCellAnchor>
    <xdr:from>
      <xdr:col>2</xdr:col>
      <xdr:colOff>1111250</xdr:colOff>
      <xdr:row>2</xdr:row>
      <xdr:rowOff>139700</xdr:rowOff>
    </xdr:from>
    <xdr:to>
      <xdr:col>2</xdr:col>
      <xdr:colOff>9117956</xdr:colOff>
      <xdr:row>26</xdr:row>
      <xdr:rowOff>78432</xdr:rowOff>
    </xdr:to>
    <xdr:sp macro="" textlink="">
      <xdr:nvSpPr>
        <xdr:cNvPr id="2" name="Freeform 3">
          <a:extLst>
            <a:ext uri="{FF2B5EF4-FFF2-40B4-BE49-F238E27FC236}">
              <a16:creationId xmlns:a16="http://schemas.microsoft.com/office/drawing/2014/main" id="{D0B2E8BD-8B33-486C-A236-D2055B98AAB6}"/>
            </a:ext>
          </a:extLst>
        </xdr:cNvPr>
        <xdr:cNvSpPr/>
      </xdr:nvSpPr>
      <xdr:spPr>
        <a:xfrm>
          <a:off x="3978275" y="806450"/>
          <a:ext cx="7597131" cy="4510732"/>
        </a:xfrm>
        <a:custGeom>
          <a:avLst/>
          <a:gdLst/>
          <a:ahLst/>
          <a:cxnLst/>
          <a:rect l="l" t="t" r="r" b="b"/>
          <a:pathLst>
            <a:path w="12010059" h="7937673">
              <a:moveTo>
                <a:pt x="0" y="0"/>
              </a:moveTo>
              <a:lnTo>
                <a:pt x="12010059" y="0"/>
              </a:lnTo>
              <a:lnTo>
                <a:pt x="12010059" y="7937673"/>
              </a:lnTo>
              <a:lnTo>
                <a:pt x="0" y="7937673"/>
              </a:lnTo>
              <a:lnTo>
                <a:pt x="0" y="0"/>
              </a:lnTo>
              <a:close/>
            </a:path>
          </a:pathLst>
        </a:custGeom>
        <a:blipFill>
          <a:blip xmlns:r="http://schemas.openxmlformats.org/officeDocument/2006/relationships" r:embed="rId1"/>
          <a:srcRect/>
          <a:stretch>
            <a:fillRect l="-52272" t="-52194"/>
          </a:stretch>
        </a:blipFill>
      </xdr:spPr>
      <xdr:txBody>
        <a:bodyPr wrap="square"/>
        <a:lstStyle>
          <a:defPPr>
            <a:defRPr lang="es-CO"/>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endParaRPr lang="es-ES_tradnl"/>
        </a:p>
      </xdr:txBody>
    </xdr:sp>
    <xdr:clientData/>
  </xdr:twoCellAnchor>
  <xdr:twoCellAnchor>
    <xdr:from>
      <xdr:col>0</xdr:col>
      <xdr:colOff>0</xdr:colOff>
      <xdr:row>0</xdr:row>
      <xdr:rowOff>0</xdr:rowOff>
    </xdr:from>
    <xdr:to>
      <xdr:col>2</xdr:col>
      <xdr:colOff>1112131</xdr:colOff>
      <xdr:row>27</xdr:row>
      <xdr:rowOff>139700</xdr:rowOff>
    </xdr:to>
    <xdr:sp macro="" textlink="">
      <xdr:nvSpPr>
        <xdr:cNvPr id="3" name="Freeform 2">
          <a:extLst>
            <a:ext uri="{FF2B5EF4-FFF2-40B4-BE49-F238E27FC236}">
              <a16:creationId xmlns:a16="http://schemas.microsoft.com/office/drawing/2014/main" id="{F25DD5EA-D822-4065-B188-562102F48219}"/>
            </a:ext>
          </a:extLst>
        </xdr:cNvPr>
        <xdr:cNvSpPr/>
      </xdr:nvSpPr>
      <xdr:spPr>
        <a:xfrm>
          <a:off x="0" y="0"/>
          <a:ext cx="3979156" cy="5568950"/>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2"/>
          <a:srcRect/>
          <a:stretch>
            <a:fillRect r="-276282" b="-8568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2</xdr:col>
      <xdr:colOff>2351617</xdr:colOff>
      <xdr:row>1</xdr:row>
      <xdr:rowOff>116417</xdr:rowOff>
    </xdr:from>
    <xdr:to>
      <xdr:col>2</xdr:col>
      <xdr:colOff>4961467</xdr:colOff>
      <xdr:row>3</xdr:row>
      <xdr:rowOff>38099</xdr:rowOff>
    </xdr:to>
    <xdr:sp macro="" textlink="">
      <xdr:nvSpPr>
        <xdr:cNvPr id="4" name="Text Box 61">
          <a:extLst>
            <a:ext uri="{FF2B5EF4-FFF2-40B4-BE49-F238E27FC236}">
              <a16:creationId xmlns:a16="http://schemas.microsoft.com/office/drawing/2014/main" id="{38FB71A8-C7D7-41B1-8C1E-A67907732498}"/>
            </a:ext>
          </a:extLst>
        </xdr:cNvPr>
        <xdr:cNvSpPr txBox="1">
          <a:spLocks/>
        </xdr:cNvSpPr>
      </xdr:nvSpPr>
      <xdr:spPr>
        <a:xfrm>
          <a:off x="5219700" y="592667"/>
          <a:ext cx="2609850" cy="30268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Informe de seguimiento- Trimestre III</a:t>
          </a:r>
          <a:endParaRPr lang="es-CO" sz="5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a:p>
          <a:pPr algn="ctr">
            <a:lnSpc>
              <a:spcPct val="150000"/>
            </a:lnSpc>
            <a:spcAft>
              <a:spcPts val="800"/>
            </a:spcAft>
          </a:pPr>
          <a:r>
            <a:rPr lang="es-CO" sz="1600" b="1">
              <a:solidFill>
                <a:srgbClr val="C00000"/>
              </a:solidFill>
              <a:effectLst/>
              <a:latin typeface="Verdana" panose="020B0604030504040204" pitchFamily="34" charset="0"/>
              <a:ea typeface="MS Mincho" panose="02020609040205080304" pitchFamily="49" charset="-128"/>
              <a:cs typeface="Arial" panose="020B060402020202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a:p>
          <a:pPr algn="l">
            <a:lnSpc>
              <a:spcPct val="150000"/>
            </a:lnSpc>
            <a:spcAft>
              <a:spcPts val="800"/>
            </a:spcAft>
          </a:pPr>
          <a:r>
            <a:rPr lang="es-CO" sz="1600" b="1">
              <a:solidFill>
                <a:srgbClr val="C00000"/>
              </a:solidFill>
              <a:effectLst/>
              <a:latin typeface="Calibri" panose="020F0502020204030204" pitchFamily="34" charset="0"/>
              <a:ea typeface="MS Mincho" panose="02020609040205080304" pitchFamily="49" charset="-128"/>
              <a:cs typeface="Calibri" panose="020F050202020403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2</xdr:col>
      <xdr:colOff>2025650</xdr:colOff>
      <xdr:row>0</xdr:row>
      <xdr:rowOff>177800</xdr:rowOff>
    </xdr:from>
    <xdr:to>
      <xdr:col>2</xdr:col>
      <xdr:colOff>5334000</xdr:colOff>
      <xdr:row>1</xdr:row>
      <xdr:rowOff>127000</xdr:rowOff>
    </xdr:to>
    <xdr:sp macro="" textlink="">
      <xdr:nvSpPr>
        <xdr:cNvPr id="5" name="Text Box 43">
          <a:extLst>
            <a:ext uri="{FF2B5EF4-FFF2-40B4-BE49-F238E27FC236}">
              <a16:creationId xmlns:a16="http://schemas.microsoft.com/office/drawing/2014/main" id="{4F9F6C61-0477-4742-AFDA-5E370FC25571}"/>
            </a:ext>
          </a:extLst>
        </xdr:cNvPr>
        <xdr:cNvSpPr txBox="1">
          <a:spLocks/>
        </xdr:cNvSpPr>
      </xdr:nvSpPr>
      <xdr:spPr>
        <a:xfrm>
          <a:off x="4893733" y="177800"/>
          <a:ext cx="3308350" cy="4254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es-ES" sz="1800" b="1">
              <a:solidFill>
                <a:srgbClr val="000000"/>
              </a:solidFill>
              <a:effectLst/>
              <a:latin typeface="Roboto Slab" pitchFamily="2" charset="0"/>
              <a:ea typeface="MS Mincho" panose="02020609040205080304" pitchFamily="49" charset="-128"/>
              <a:cs typeface="Arial" panose="020B0604020202020204" pitchFamily="34" charset="0"/>
            </a:rPr>
            <a:t>Plan de Acción 2024</a:t>
          </a:r>
          <a:endParaRPr lang="es-CO" sz="500">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editAs="oneCell">
    <xdr:from>
      <xdr:col>2</xdr:col>
      <xdr:colOff>7846570</xdr:colOff>
      <xdr:row>0</xdr:row>
      <xdr:rowOff>0</xdr:rowOff>
    </xdr:from>
    <xdr:to>
      <xdr:col>3</xdr:col>
      <xdr:colOff>0</xdr:colOff>
      <xdr:row>3</xdr:row>
      <xdr:rowOff>165100</xdr:rowOff>
    </xdr:to>
    <xdr:pic>
      <xdr:nvPicPr>
        <xdr:cNvPr id="6" name="Picture 26" descr="Inicio | Universidad Distrital Francisco José de Caldas">
          <a:extLst>
            <a:ext uri="{FF2B5EF4-FFF2-40B4-BE49-F238E27FC236}">
              <a16:creationId xmlns:a16="http://schemas.microsoft.com/office/drawing/2014/main" id="{DEAE69FB-1400-4D8D-B26B-D4CCC18C13A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13595" y="0"/>
          <a:ext cx="859280" cy="1022350"/>
        </a:xfrm>
        <a:prstGeom prst="rect">
          <a:avLst/>
        </a:prstGeom>
        <a:noFill/>
        <a:ln>
          <a:noFill/>
        </a:ln>
      </xdr:spPr>
    </xdr:pic>
    <xdr:clientData/>
  </xdr:twoCellAnchor>
  <xdr:twoCellAnchor>
    <xdr:from>
      <xdr:col>1</xdr:col>
      <xdr:colOff>1606550</xdr:colOff>
      <xdr:row>3</xdr:row>
      <xdr:rowOff>57150</xdr:rowOff>
    </xdr:from>
    <xdr:to>
      <xdr:col>2</xdr:col>
      <xdr:colOff>7453820</xdr:colOff>
      <xdr:row>23</xdr:row>
      <xdr:rowOff>73835</xdr:rowOff>
    </xdr:to>
    <xdr:grpSp>
      <xdr:nvGrpSpPr>
        <xdr:cNvPr id="7" name="Grupo 6">
          <a:extLst>
            <a:ext uri="{FF2B5EF4-FFF2-40B4-BE49-F238E27FC236}">
              <a16:creationId xmlns:a16="http://schemas.microsoft.com/office/drawing/2014/main" id="{637332A0-9E6D-4900-8B38-D3863C232309}"/>
            </a:ext>
          </a:extLst>
        </xdr:cNvPr>
        <xdr:cNvGrpSpPr/>
      </xdr:nvGrpSpPr>
      <xdr:grpSpPr>
        <a:xfrm>
          <a:off x="1966383" y="914400"/>
          <a:ext cx="8355520" cy="3826685"/>
          <a:chOff x="2247900" y="755650"/>
          <a:chExt cx="8139620" cy="3763185"/>
        </a:xfrm>
      </xdr:grpSpPr>
      <xdr:grpSp>
        <xdr:nvGrpSpPr>
          <xdr:cNvPr id="8" name="Grupo 7">
            <a:extLst>
              <a:ext uri="{FF2B5EF4-FFF2-40B4-BE49-F238E27FC236}">
                <a16:creationId xmlns:a16="http://schemas.microsoft.com/office/drawing/2014/main" id="{9CC65526-43C7-4688-B221-20840048B7CF}"/>
              </a:ext>
            </a:extLst>
          </xdr:cNvPr>
          <xdr:cNvGrpSpPr/>
        </xdr:nvGrpSpPr>
        <xdr:grpSpPr>
          <a:xfrm>
            <a:off x="2570732" y="1569474"/>
            <a:ext cx="1357720" cy="175435"/>
            <a:chOff x="4353241" y="4297712"/>
            <a:chExt cx="1357720" cy="175435"/>
          </a:xfrm>
        </xdr:grpSpPr>
        <xdr:sp macro="" textlink="">
          <xdr:nvSpPr>
            <xdr:cNvPr id="149" name="Rectángulo: esquinas redondeadas 148">
              <a:extLst>
                <a:ext uri="{FF2B5EF4-FFF2-40B4-BE49-F238E27FC236}">
                  <a16:creationId xmlns:a16="http://schemas.microsoft.com/office/drawing/2014/main" id="{B050E093-99BC-44DA-A8FF-35D5032CC21D}"/>
                </a:ext>
              </a:extLst>
            </xdr:cNvPr>
            <xdr:cNvSpPr/>
          </xdr:nvSpPr>
          <xdr:spPr>
            <a:xfrm>
              <a:off x="4468868" y="4297712"/>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50" name="CuadroTexto 90">
              <a:hlinkClick xmlns:r="http://schemas.openxmlformats.org/officeDocument/2006/relationships" r:id="rId4"/>
              <a:extLst>
                <a:ext uri="{FF2B5EF4-FFF2-40B4-BE49-F238E27FC236}">
                  <a16:creationId xmlns:a16="http://schemas.microsoft.com/office/drawing/2014/main" id="{1CC14426-D6DD-4566-B568-80E6238F93B7}"/>
                </a:ext>
              </a:extLst>
            </xdr:cNvPr>
            <xdr:cNvSpPr txBox="1"/>
          </xdr:nvSpPr>
          <xdr:spPr>
            <a:xfrm>
              <a:off x="4353241" y="4303047"/>
              <a:ext cx="135772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Planeación</a:t>
              </a:r>
            </a:p>
          </xdr:txBody>
        </xdr:sp>
      </xdr:grpSp>
      <xdr:grpSp>
        <xdr:nvGrpSpPr>
          <xdr:cNvPr id="9" name="Grupo 8">
            <a:hlinkClick xmlns:r="http://schemas.openxmlformats.org/officeDocument/2006/relationships" r:id="rId5"/>
            <a:extLst>
              <a:ext uri="{FF2B5EF4-FFF2-40B4-BE49-F238E27FC236}">
                <a16:creationId xmlns:a16="http://schemas.microsoft.com/office/drawing/2014/main" id="{AE6410BF-3DA6-4BFC-85CA-33388A4FDB1F}"/>
              </a:ext>
            </a:extLst>
          </xdr:cNvPr>
          <xdr:cNvGrpSpPr/>
        </xdr:nvGrpSpPr>
        <xdr:grpSpPr>
          <a:xfrm>
            <a:off x="7702034" y="1316188"/>
            <a:ext cx="1130300" cy="185889"/>
            <a:chOff x="9484543" y="4044426"/>
            <a:chExt cx="1130300" cy="185889"/>
          </a:xfrm>
        </xdr:grpSpPr>
        <xdr:sp macro="" textlink="">
          <xdr:nvSpPr>
            <xdr:cNvPr id="147" name="Rectángulo: esquinas redondeadas 146">
              <a:extLst>
                <a:ext uri="{FF2B5EF4-FFF2-40B4-BE49-F238E27FC236}">
                  <a16:creationId xmlns:a16="http://schemas.microsoft.com/office/drawing/2014/main" id="{C26662EA-7B70-42CF-9288-3560D627EAE0}"/>
                </a:ext>
              </a:extLst>
            </xdr:cNvPr>
            <xdr:cNvSpPr/>
          </xdr:nvSpPr>
          <xdr:spPr>
            <a:xfrm>
              <a:off x="9484543" y="405488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8" name="CuadroTexto 21">
              <a:extLst>
                <a:ext uri="{FF2B5EF4-FFF2-40B4-BE49-F238E27FC236}">
                  <a16:creationId xmlns:a16="http://schemas.microsoft.com/office/drawing/2014/main" id="{DC79A43A-DDC0-4F30-8A25-B70F4C4B7C58}"/>
                </a:ext>
              </a:extLst>
            </xdr:cNvPr>
            <xdr:cNvSpPr txBox="1"/>
          </xdr:nvSpPr>
          <xdr:spPr>
            <a:xfrm>
              <a:off x="9533278" y="4044426"/>
              <a:ext cx="995058"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Secretaría General</a:t>
              </a:r>
            </a:p>
          </xdr:txBody>
        </xdr:sp>
      </xdr:grpSp>
      <xdr:grpSp>
        <xdr:nvGrpSpPr>
          <xdr:cNvPr id="10" name="Grupo 9">
            <a:hlinkClick xmlns:r="http://schemas.openxmlformats.org/officeDocument/2006/relationships" r:id="rId6"/>
            <a:extLst>
              <a:ext uri="{FF2B5EF4-FFF2-40B4-BE49-F238E27FC236}">
                <a16:creationId xmlns:a16="http://schemas.microsoft.com/office/drawing/2014/main" id="{A290E915-FB93-4932-8EAB-7D4A0E758A68}"/>
              </a:ext>
            </a:extLst>
          </xdr:cNvPr>
          <xdr:cNvGrpSpPr/>
        </xdr:nvGrpSpPr>
        <xdr:grpSpPr>
          <a:xfrm>
            <a:off x="9050618" y="1334235"/>
            <a:ext cx="1250515" cy="218652"/>
            <a:chOff x="10833127" y="4062473"/>
            <a:chExt cx="1250515" cy="218652"/>
          </a:xfrm>
        </xdr:grpSpPr>
        <xdr:sp macro="" textlink="">
          <xdr:nvSpPr>
            <xdr:cNvPr id="145" name="Rectángulo: esquinas redondeadas 144">
              <a:extLst>
                <a:ext uri="{FF2B5EF4-FFF2-40B4-BE49-F238E27FC236}">
                  <a16:creationId xmlns:a16="http://schemas.microsoft.com/office/drawing/2014/main" id="{2B1F97E6-0461-46F0-ABB9-CF5EAE54BDB6}"/>
                </a:ext>
              </a:extLst>
            </xdr:cNvPr>
            <xdr:cNvSpPr/>
          </xdr:nvSpPr>
          <xdr:spPr>
            <a:xfrm>
              <a:off x="10884281" y="409676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6" name="CuadroTexto 25">
              <a:hlinkClick xmlns:r="http://schemas.openxmlformats.org/officeDocument/2006/relationships" r:id="rId7"/>
              <a:extLst>
                <a:ext uri="{FF2B5EF4-FFF2-40B4-BE49-F238E27FC236}">
                  <a16:creationId xmlns:a16="http://schemas.microsoft.com/office/drawing/2014/main" id="{8197E064-F8A7-4719-AF04-7A8D1F86D7B6}"/>
                </a:ext>
              </a:extLst>
            </xdr:cNvPr>
            <xdr:cNvSpPr txBox="1"/>
          </xdr:nvSpPr>
          <xdr:spPr>
            <a:xfrm>
              <a:off x="10833127" y="4062473"/>
              <a:ext cx="1250515"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Quejas, Reclamos y de Atención al Ciudadano</a:t>
              </a:r>
            </a:p>
          </xdr:txBody>
        </xdr:sp>
      </xdr:grpSp>
      <xdr:grpSp>
        <xdr:nvGrpSpPr>
          <xdr:cNvPr id="11" name="Grupo 10">
            <a:hlinkClick xmlns:r="http://schemas.openxmlformats.org/officeDocument/2006/relationships" r:id="rId8"/>
            <a:extLst>
              <a:ext uri="{FF2B5EF4-FFF2-40B4-BE49-F238E27FC236}">
                <a16:creationId xmlns:a16="http://schemas.microsoft.com/office/drawing/2014/main" id="{2100D282-15DF-44B0-B6A6-E4AD9D10206E}"/>
              </a:ext>
            </a:extLst>
          </xdr:cNvPr>
          <xdr:cNvGrpSpPr/>
        </xdr:nvGrpSpPr>
        <xdr:grpSpPr>
          <a:xfrm>
            <a:off x="9175249" y="897415"/>
            <a:ext cx="1187250" cy="185696"/>
            <a:chOff x="10957758" y="3625653"/>
            <a:chExt cx="1187250" cy="185696"/>
          </a:xfrm>
        </xdr:grpSpPr>
        <xdr:sp macro="" textlink="">
          <xdr:nvSpPr>
            <xdr:cNvPr id="143" name="Rectángulo: esquinas redondeadas 142">
              <a:extLst>
                <a:ext uri="{FF2B5EF4-FFF2-40B4-BE49-F238E27FC236}">
                  <a16:creationId xmlns:a16="http://schemas.microsoft.com/office/drawing/2014/main" id="{686BCF78-C0A5-4271-ACE8-BB65E6CB224E}"/>
                </a:ext>
              </a:extLst>
            </xdr:cNvPr>
            <xdr:cNvSpPr/>
          </xdr:nvSpPr>
          <xdr:spPr>
            <a:xfrm>
              <a:off x="10999288" y="363591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4" name="CuadroTexto 27">
              <a:extLst>
                <a:ext uri="{FF2B5EF4-FFF2-40B4-BE49-F238E27FC236}">
                  <a16:creationId xmlns:a16="http://schemas.microsoft.com/office/drawing/2014/main" id="{4FCF9F83-8EA4-4201-B103-BF7D0C6C1E3E}"/>
                </a:ext>
              </a:extLst>
            </xdr:cNvPr>
            <xdr:cNvSpPr txBox="1"/>
          </xdr:nvSpPr>
          <xdr:spPr>
            <a:xfrm>
              <a:off x="10957758" y="3625653"/>
              <a:ext cx="118725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Jurídica</a:t>
              </a:r>
            </a:p>
          </xdr:txBody>
        </xdr:sp>
      </xdr:grpSp>
      <xdr:grpSp>
        <xdr:nvGrpSpPr>
          <xdr:cNvPr id="12" name="Grupo 11">
            <a:hlinkClick xmlns:r="http://schemas.openxmlformats.org/officeDocument/2006/relationships" r:id="rId9"/>
            <a:extLst>
              <a:ext uri="{FF2B5EF4-FFF2-40B4-BE49-F238E27FC236}">
                <a16:creationId xmlns:a16="http://schemas.microsoft.com/office/drawing/2014/main" id="{D3B99515-B193-43BB-B8D6-013E1755E60B}"/>
              </a:ext>
            </a:extLst>
          </xdr:cNvPr>
          <xdr:cNvGrpSpPr/>
        </xdr:nvGrpSpPr>
        <xdr:grpSpPr>
          <a:xfrm>
            <a:off x="4846755" y="3212862"/>
            <a:ext cx="1264053" cy="175435"/>
            <a:chOff x="6635614" y="6417350"/>
            <a:chExt cx="1264053" cy="175435"/>
          </a:xfrm>
        </xdr:grpSpPr>
        <xdr:sp macro="" textlink="">
          <xdr:nvSpPr>
            <xdr:cNvPr id="141" name="Rectángulo: esquinas redondeadas 140">
              <a:extLst>
                <a:ext uri="{FF2B5EF4-FFF2-40B4-BE49-F238E27FC236}">
                  <a16:creationId xmlns:a16="http://schemas.microsoft.com/office/drawing/2014/main" id="{D80585B3-1923-4B0C-8814-DBEE4FA78AE5}"/>
                </a:ext>
              </a:extLst>
            </xdr:cNvPr>
            <xdr:cNvSpPr/>
          </xdr:nvSpPr>
          <xdr:spPr>
            <a:xfrm>
              <a:off x="6706517" y="641735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2" name="CuadroTexto 67">
              <a:extLst>
                <a:ext uri="{FF2B5EF4-FFF2-40B4-BE49-F238E27FC236}">
                  <a16:creationId xmlns:a16="http://schemas.microsoft.com/office/drawing/2014/main" id="{098F0C08-34B9-41BC-AAF1-C2F33145C0AB}"/>
                </a:ext>
              </a:extLst>
            </xdr:cNvPr>
            <xdr:cNvSpPr txBox="1"/>
          </xdr:nvSpPr>
          <xdr:spPr>
            <a:xfrm>
              <a:off x="6635614" y="6427719"/>
              <a:ext cx="126405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de Extensión</a:t>
              </a:r>
            </a:p>
          </xdr:txBody>
        </xdr:sp>
      </xdr:grpSp>
      <xdr:grpSp>
        <xdr:nvGrpSpPr>
          <xdr:cNvPr id="13" name="Grupo 12">
            <a:hlinkClick xmlns:r="http://schemas.openxmlformats.org/officeDocument/2006/relationships" r:id="rId10"/>
            <a:extLst>
              <a:ext uri="{FF2B5EF4-FFF2-40B4-BE49-F238E27FC236}">
                <a16:creationId xmlns:a16="http://schemas.microsoft.com/office/drawing/2014/main" id="{CC58F744-A36B-403F-A01B-0353D13D7FD3}"/>
              </a:ext>
            </a:extLst>
          </xdr:cNvPr>
          <xdr:cNvGrpSpPr/>
        </xdr:nvGrpSpPr>
        <xdr:grpSpPr>
          <a:xfrm>
            <a:off x="4880357" y="3990694"/>
            <a:ext cx="1174016" cy="190542"/>
            <a:chOff x="6681916" y="7125332"/>
            <a:chExt cx="1174016" cy="190542"/>
          </a:xfrm>
        </xdr:grpSpPr>
        <xdr:sp macro="" textlink="">
          <xdr:nvSpPr>
            <xdr:cNvPr id="139" name="Rectángulo: esquinas redondeadas 138">
              <a:extLst>
                <a:ext uri="{FF2B5EF4-FFF2-40B4-BE49-F238E27FC236}">
                  <a16:creationId xmlns:a16="http://schemas.microsoft.com/office/drawing/2014/main" id="{46A1E67C-CBA6-4CAF-AF28-D6BEF813DDB4}"/>
                </a:ext>
              </a:extLst>
            </xdr:cNvPr>
            <xdr:cNvSpPr/>
          </xdr:nvSpPr>
          <xdr:spPr>
            <a:xfrm>
              <a:off x="6721785" y="714043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0" name="CuadroTexto 69">
              <a:extLst>
                <a:ext uri="{FF2B5EF4-FFF2-40B4-BE49-F238E27FC236}">
                  <a16:creationId xmlns:a16="http://schemas.microsoft.com/office/drawing/2014/main" id="{470E39B3-2A7D-490B-80B6-146327308A60}"/>
                </a:ext>
              </a:extLst>
            </xdr:cNvPr>
            <xdr:cNvSpPr txBox="1"/>
          </xdr:nvSpPr>
          <xdr:spPr>
            <a:xfrm>
              <a:off x="6681916" y="7125332"/>
              <a:ext cx="1174016" cy="180755"/>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Instituto de Lenguas - ILUD</a:t>
              </a:r>
            </a:p>
          </xdr:txBody>
        </xdr:sp>
      </xdr:grpSp>
      <xdr:grpSp>
        <xdr:nvGrpSpPr>
          <xdr:cNvPr id="14" name="Grupo 13">
            <a:hlinkClick xmlns:r="http://schemas.openxmlformats.org/officeDocument/2006/relationships" r:id="rId11"/>
            <a:extLst>
              <a:ext uri="{FF2B5EF4-FFF2-40B4-BE49-F238E27FC236}">
                <a16:creationId xmlns:a16="http://schemas.microsoft.com/office/drawing/2014/main" id="{6386C2A1-0599-460F-8072-C3DF33437947}"/>
              </a:ext>
            </a:extLst>
          </xdr:cNvPr>
          <xdr:cNvGrpSpPr/>
        </xdr:nvGrpSpPr>
        <xdr:grpSpPr>
          <a:xfrm>
            <a:off x="4870180" y="3546640"/>
            <a:ext cx="1231618" cy="320890"/>
            <a:chOff x="6652689" y="6674928"/>
            <a:chExt cx="1231618" cy="320890"/>
          </a:xfrm>
        </xdr:grpSpPr>
        <xdr:sp macro="" textlink="">
          <xdr:nvSpPr>
            <xdr:cNvPr id="137" name="Rectángulo: esquinas redondeadas 136">
              <a:extLst>
                <a:ext uri="{FF2B5EF4-FFF2-40B4-BE49-F238E27FC236}">
                  <a16:creationId xmlns:a16="http://schemas.microsoft.com/office/drawing/2014/main" id="{880B0627-CBC8-493D-81C5-1A381FEF7F3F}"/>
                </a:ext>
              </a:extLst>
            </xdr:cNvPr>
            <xdr:cNvSpPr/>
          </xdr:nvSpPr>
          <xdr:spPr>
            <a:xfrm>
              <a:off x="6697509" y="6683406"/>
              <a:ext cx="1130300" cy="312412"/>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8" name="CuadroTexto 71">
              <a:extLst>
                <a:ext uri="{FF2B5EF4-FFF2-40B4-BE49-F238E27FC236}">
                  <a16:creationId xmlns:a16="http://schemas.microsoft.com/office/drawing/2014/main" id="{4670F4D5-62B1-477E-A182-77BF24659F29}"/>
                </a:ext>
              </a:extLst>
            </xdr:cNvPr>
            <xdr:cNvSpPr txBox="1"/>
          </xdr:nvSpPr>
          <xdr:spPr>
            <a:xfrm>
              <a:off x="6652689" y="6674928"/>
              <a:ext cx="1231618" cy="29153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Instituto para la Pedagogía, la Paz y el Conflicto Urbano - IPAZUD</a:t>
              </a:r>
            </a:p>
          </xdr:txBody>
        </xdr:sp>
      </xdr:grpSp>
      <xdr:grpSp>
        <xdr:nvGrpSpPr>
          <xdr:cNvPr id="15" name="Grupo 14">
            <a:hlinkClick xmlns:r="http://schemas.openxmlformats.org/officeDocument/2006/relationships" r:id="rId12"/>
            <a:extLst>
              <a:ext uri="{FF2B5EF4-FFF2-40B4-BE49-F238E27FC236}">
                <a16:creationId xmlns:a16="http://schemas.microsoft.com/office/drawing/2014/main" id="{B92936C1-B0EB-4FCE-9BC1-75C51E855D70}"/>
              </a:ext>
            </a:extLst>
          </xdr:cNvPr>
          <xdr:cNvGrpSpPr/>
        </xdr:nvGrpSpPr>
        <xdr:grpSpPr>
          <a:xfrm>
            <a:off x="4910554" y="2815807"/>
            <a:ext cx="1130300" cy="175435"/>
            <a:chOff x="6693063" y="5544045"/>
            <a:chExt cx="1130300" cy="175435"/>
          </a:xfrm>
        </xdr:grpSpPr>
        <xdr:sp macro="" textlink="">
          <xdr:nvSpPr>
            <xdr:cNvPr id="135" name="Rectángulo: esquinas redondeadas 134">
              <a:extLst>
                <a:ext uri="{FF2B5EF4-FFF2-40B4-BE49-F238E27FC236}">
                  <a16:creationId xmlns:a16="http://schemas.microsoft.com/office/drawing/2014/main" id="{A441E87F-4CE5-4FF0-B295-21FADE7BB68C}"/>
                </a:ext>
              </a:extLst>
            </xdr:cNvPr>
            <xdr:cNvSpPr/>
          </xdr:nvSpPr>
          <xdr:spPr>
            <a:xfrm>
              <a:off x="6693063" y="554404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6" name="CuadroTexto 75">
              <a:extLst>
                <a:ext uri="{FF2B5EF4-FFF2-40B4-BE49-F238E27FC236}">
                  <a16:creationId xmlns:a16="http://schemas.microsoft.com/office/drawing/2014/main" id="{2C7D1106-93F2-4246-A9AD-CC064508669B}"/>
                </a:ext>
              </a:extLst>
            </xdr:cNvPr>
            <xdr:cNvSpPr txBox="1"/>
          </xdr:nvSpPr>
          <xdr:spPr>
            <a:xfrm>
              <a:off x="6695914" y="5547582"/>
              <a:ext cx="112744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Investigaciones</a:t>
              </a:r>
            </a:p>
          </xdr:txBody>
        </xdr:sp>
      </xdr:grpSp>
      <xdr:grpSp>
        <xdr:nvGrpSpPr>
          <xdr:cNvPr id="16" name="Grupo 15">
            <a:hlinkClick xmlns:r="http://schemas.openxmlformats.org/officeDocument/2006/relationships" r:id="rId13"/>
            <a:extLst>
              <a:ext uri="{FF2B5EF4-FFF2-40B4-BE49-F238E27FC236}">
                <a16:creationId xmlns:a16="http://schemas.microsoft.com/office/drawing/2014/main" id="{48078D3E-C5D1-4943-AA01-9006FC0E37CE}"/>
              </a:ext>
            </a:extLst>
          </xdr:cNvPr>
          <xdr:cNvGrpSpPr/>
        </xdr:nvGrpSpPr>
        <xdr:grpSpPr>
          <a:xfrm>
            <a:off x="6905195" y="3600845"/>
            <a:ext cx="1130300" cy="180286"/>
            <a:chOff x="8687704" y="6329083"/>
            <a:chExt cx="1130300" cy="180286"/>
          </a:xfrm>
        </xdr:grpSpPr>
        <xdr:sp macro="" textlink="">
          <xdr:nvSpPr>
            <xdr:cNvPr id="133" name="Rectángulo: esquinas redondeadas 132">
              <a:extLst>
                <a:ext uri="{FF2B5EF4-FFF2-40B4-BE49-F238E27FC236}">
                  <a16:creationId xmlns:a16="http://schemas.microsoft.com/office/drawing/2014/main" id="{2492603B-5334-44C5-A019-37EA7395F966}"/>
                </a:ext>
              </a:extLst>
            </xdr:cNvPr>
            <xdr:cNvSpPr/>
          </xdr:nvSpPr>
          <xdr:spPr>
            <a:xfrm>
              <a:off x="8687704" y="633393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4" name="CuadroTexto 82">
              <a:extLst>
                <a:ext uri="{FF2B5EF4-FFF2-40B4-BE49-F238E27FC236}">
                  <a16:creationId xmlns:a16="http://schemas.microsoft.com/office/drawing/2014/main" id="{0260F90E-6077-4D08-A1A9-842B4DF66544}"/>
                </a:ext>
              </a:extLst>
            </xdr:cNvPr>
            <xdr:cNvSpPr txBox="1"/>
          </xdr:nvSpPr>
          <xdr:spPr>
            <a:xfrm>
              <a:off x="8749438" y="6329083"/>
              <a:ext cx="102189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Biblioteca</a:t>
              </a:r>
            </a:p>
          </xdr:txBody>
        </xdr:sp>
      </xdr:grpSp>
      <xdr:grpSp>
        <xdr:nvGrpSpPr>
          <xdr:cNvPr id="17" name="Grupo 16">
            <a:hlinkClick xmlns:r="http://schemas.openxmlformats.org/officeDocument/2006/relationships" r:id="rId14"/>
            <a:extLst>
              <a:ext uri="{FF2B5EF4-FFF2-40B4-BE49-F238E27FC236}">
                <a16:creationId xmlns:a16="http://schemas.microsoft.com/office/drawing/2014/main" id="{E195D4B9-021B-457C-BBD3-DA9D3DBA18DE}"/>
              </a:ext>
            </a:extLst>
          </xdr:cNvPr>
          <xdr:cNvGrpSpPr/>
        </xdr:nvGrpSpPr>
        <xdr:grpSpPr>
          <a:xfrm>
            <a:off x="2623125" y="1906206"/>
            <a:ext cx="1201594" cy="218652"/>
            <a:chOff x="4405634" y="4634444"/>
            <a:chExt cx="1201594" cy="218652"/>
          </a:xfrm>
        </xdr:grpSpPr>
        <xdr:sp macro="" textlink="">
          <xdr:nvSpPr>
            <xdr:cNvPr id="131" name="Rectángulo: esquinas redondeadas 130">
              <a:extLst>
                <a:ext uri="{FF2B5EF4-FFF2-40B4-BE49-F238E27FC236}">
                  <a16:creationId xmlns:a16="http://schemas.microsoft.com/office/drawing/2014/main" id="{5D60A75C-5A74-4AA7-9265-273945AFDAB3}"/>
                </a:ext>
              </a:extLst>
            </xdr:cNvPr>
            <xdr:cNvSpPr/>
          </xdr:nvSpPr>
          <xdr:spPr>
            <a:xfrm>
              <a:off x="4476928" y="465715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2" name="CuadroTexto 86">
              <a:extLst>
                <a:ext uri="{FF2B5EF4-FFF2-40B4-BE49-F238E27FC236}">
                  <a16:creationId xmlns:a16="http://schemas.microsoft.com/office/drawing/2014/main" id="{0549A0C8-B36A-4BFD-82B6-7A5DDD97D5C2}"/>
                </a:ext>
              </a:extLst>
            </xdr:cNvPr>
            <xdr:cNvSpPr txBox="1"/>
          </xdr:nvSpPr>
          <xdr:spPr>
            <a:xfrm>
              <a:off x="4405634" y="4634444"/>
              <a:ext cx="1201593"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Tecnologías e Información</a:t>
              </a:r>
            </a:p>
          </xdr:txBody>
        </xdr:sp>
      </xdr:grpSp>
      <xdr:grpSp>
        <xdr:nvGrpSpPr>
          <xdr:cNvPr id="18" name="Grupo 17">
            <a:hlinkClick xmlns:r="http://schemas.openxmlformats.org/officeDocument/2006/relationships" r:id="rId15"/>
            <a:extLst>
              <a:ext uri="{FF2B5EF4-FFF2-40B4-BE49-F238E27FC236}">
                <a16:creationId xmlns:a16="http://schemas.microsoft.com/office/drawing/2014/main" id="{EDA99C99-4403-4E59-8232-30022AD451E7}"/>
              </a:ext>
            </a:extLst>
          </xdr:cNvPr>
          <xdr:cNvGrpSpPr/>
        </xdr:nvGrpSpPr>
        <xdr:grpSpPr>
          <a:xfrm>
            <a:off x="2623801" y="1096744"/>
            <a:ext cx="1252072" cy="218652"/>
            <a:chOff x="4406310" y="3824982"/>
            <a:chExt cx="1252072" cy="218652"/>
          </a:xfrm>
        </xdr:grpSpPr>
        <xdr:sp macro="" textlink="">
          <xdr:nvSpPr>
            <xdr:cNvPr id="129" name="Rectángulo: esquinas redondeadas 128">
              <a:extLst>
                <a:ext uri="{FF2B5EF4-FFF2-40B4-BE49-F238E27FC236}">
                  <a16:creationId xmlns:a16="http://schemas.microsoft.com/office/drawing/2014/main" id="{70DD3F50-CD67-482E-B7E0-06A1BA7BE872}"/>
                </a:ext>
              </a:extLst>
            </xdr:cNvPr>
            <xdr:cNvSpPr/>
          </xdr:nvSpPr>
          <xdr:spPr>
            <a:xfrm>
              <a:off x="4452123" y="386397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0" name="CuadroTexto 88">
              <a:extLst>
                <a:ext uri="{FF2B5EF4-FFF2-40B4-BE49-F238E27FC236}">
                  <a16:creationId xmlns:a16="http://schemas.microsoft.com/office/drawing/2014/main" id="{16995113-5ADD-4E09-818A-F0A89B840D01}"/>
                </a:ext>
              </a:extLst>
            </xdr:cNvPr>
            <xdr:cNvSpPr txBox="1"/>
          </xdr:nvSpPr>
          <xdr:spPr>
            <a:xfrm>
              <a:off x="4406310" y="3824982"/>
              <a:ext cx="1252072"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Control Interno Disciplinario</a:t>
              </a:r>
            </a:p>
          </xdr:txBody>
        </xdr:sp>
      </xdr:grpSp>
      <xdr:grpSp>
        <xdr:nvGrpSpPr>
          <xdr:cNvPr id="19" name="Grupo 18">
            <a:hlinkClick xmlns:r="http://schemas.openxmlformats.org/officeDocument/2006/relationships" r:id="rId16"/>
            <a:extLst>
              <a:ext uri="{FF2B5EF4-FFF2-40B4-BE49-F238E27FC236}">
                <a16:creationId xmlns:a16="http://schemas.microsoft.com/office/drawing/2014/main" id="{C33570A1-8756-4D9E-BFF1-4EAE30FDE90D}"/>
              </a:ext>
            </a:extLst>
          </xdr:cNvPr>
          <xdr:cNvGrpSpPr/>
        </xdr:nvGrpSpPr>
        <xdr:grpSpPr>
          <a:xfrm>
            <a:off x="2623801" y="755650"/>
            <a:ext cx="1200917" cy="178558"/>
            <a:chOff x="4406310" y="3483888"/>
            <a:chExt cx="1200917" cy="178558"/>
          </a:xfrm>
        </xdr:grpSpPr>
        <xdr:sp macro="" textlink="">
          <xdr:nvSpPr>
            <xdr:cNvPr id="127" name="Rectángulo: esquinas redondeadas 126">
              <a:hlinkClick xmlns:r="http://schemas.openxmlformats.org/officeDocument/2006/relationships" r:id="rId16"/>
              <a:extLst>
                <a:ext uri="{FF2B5EF4-FFF2-40B4-BE49-F238E27FC236}">
                  <a16:creationId xmlns:a16="http://schemas.microsoft.com/office/drawing/2014/main" id="{B0C9B16B-E61D-41EB-B285-F98492D8E8F9}"/>
                </a:ext>
              </a:extLst>
            </xdr:cNvPr>
            <xdr:cNvSpPr/>
          </xdr:nvSpPr>
          <xdr:spPr>
            <a:xfrm>
              <a:off x="4468531" y="348701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8" name="CuadroTexto 89">
              <a:extLst>
                <a:ext uri="{FF2B5EF4-FFF2-40B4-BE49-F238E27FC236}">
                  <a16:creationId xmlns:a16="http://schemas.microsoft.com/office/drawing/2014/main" id="{1E7AF9FC-0666-4C80-B445-BF3D7438984E}"/>
                </a:ext>
              </a:extLst>
            </xdr:cNvPr>
            <xdr:cNvSpPr txBox="1"/>
          </xdr:nvSpPr>
          <xdr:spPr>
            <a:xfrm>
              <a:off x="4406310" y="3483888"/>
              <a:ext cx="1200917"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Control Interno</a:t>
              </a:r>
            </a:p>
          </xdr:txBody>
        </xdr:sp>
      </xdr:grpSp>
      <xdr:cxnSp macro="">
        <xdr:nvCxnSpPr>
          <xdr:cNvPr id="20" name="Conector recto 19">
            <a:extLst>
              <a:ext uri="{FF2B5EF4-FFF2-40B4-BE49-F238E27FC236}">
                <a16:creationId xmlns:a16="http://schemas.microsoft.com/office/drawing/2014/main" id="{E7F96D6A-629B-454E-9800-5E45A657FE71}"/>
              </a:ext>
            </a:extLst>
          </xdr:cNvPr>
          <xdr:cNvCxnSpPr>
            <a:cxnSpLocks/>
          </xdr:cNvCxnSpPr>
        </xdr:nvCxnSpPr>
        <xdr:spPr>
          <a:xfrm>
            <a:off x="8263143" y="1005749"/>
            <a:ext cx="955060" cy="394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1" name="Conector recto 20">
            <a:extLst>
              <a:ext uri="{FF2B5EF4-FFF2-40B4-BE49-F238E27FC236}">
                <a16:creationId xmlns:a16="http://schemas.microsoft.com/office/drawing/2014/main" id="{A0950B48-15AB-4DE3-830B-B6200534B92C}"/>
              </a:ext>
            </a:extLst>
          </xdr:cNvPr>
          <xdr:cNvCxnSpPr>
            <a:cxnSpLocks/>
            <a:stCxn id="148" idx="0"/>
          </xdr:cNvCxnSpPr>
        </xdr:nvCxnSpPr>
        <xdr:spPr>
          <a:xfrm flipH="1" flipV="1">
            <a:off x="8240844" y="986754"/>
            <a:ext cx="7454" cy="329434"/>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2" name="Conector recto 21">
            <a:extLst>
              <a:ext uri="{FF2B5EF4-FFF2-40B4-BE49-F238E27FC236}">
                <a16:creationId xmlns:a16="http://schemas.microsoft.com/office/drawing/2014/main" id="{0C6350A6-0BF1-482E-A74D-F098A7D0ABCF}"/>
              </a:ext>
            </a:extLst>
          </xdr:cNvPr>
          <xdr:cNvCxnSpPr>
            <a:cxnSpLocks/>
          </xdr:cNvCxnSpPr>
        </xdr:nvCxnSpPr>
        <xdr:spPr>
          <a:xfrm flipH="1">
            <a:off x="8795651" y="1446998"/>
            <a:ext cx="305415" cy="238"/>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23" name="Grupo 22">
            <a:hlinkClick xmlns:r="http://schemas.openxmlformats.org/officeDocument/2006/relationships" r:id="rId17"/>
            <a:extLst>
              <a:ext uri="{FF2B5EF4-FFF2-40B4-BE49-F238E27FC236}">
                <a16:creationId xmlns:a16="http://schemas.microsoft.com/office/drawing/2014/main" id="{42A8541E-DAD4-4CAA-A1DE-A3CCDD65C781}"/>
              </a:ext>
            </a:extLst>
          </xdr:cNvPr>
          <xdr:cNvGrpSpPr/>
        </xdr:nvGrpSpPr>
        <xdr:grpSpPr>
          <a:xfrm>
            <a:off x="8967953" y="1718111"/>
            <a:ext cx="1394546" cy="218652"/>
            <a:chOff x="10750462" y="4446349"/>
            <a:chExt cx="1394546" cy="218652"/>
          </a:xfrm>
        </xdr:grpSpPr>
        <xdr:sp macro="" textlink="">
          <xdr:nvSpPr>
            <xdr:cNvPr id="124" name="Rectángulo: esquinas redondeadas 123">
              <a:extLst>
                <a:ext uri="{FF2B5EF4-FFF2-40B4-BE49-F238E27FC236}">
                  <a16:creationId xmlns:a16="http://schemas.microsoft.com/office/drawing/2014/main" id="{1267AEE9-12E5-41DA-9C83-1F33026AE36C}"/>
                </a:ext>
              </a:extLst>
            </xdr:cNvPr>
            <xdr:cNvSpPr/>
          </xdr:nvSpPr>
          <xdr:spPr>
            <a:xfrm>
              <a:off x="10915299" y="44872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5" name="CuadroTexto 66">
              <a:extLst>
                <a:ext uri="{FF2B5EF4-FFF2-40B4-BE49-F238E27FC236}">
                  <a16:creationId xmlns:a16="http://schemas.microsoft.com/office/drawing/2014/main" id="{316C4566-80FA-4EA2-BCCA-FC328CE2269A}"/>
                </a:ext>
              </a:extLst>
            </xdr:cNvPr>
            <xdr:cNvSpPr txBox="1"/>
          </xdr:nvSpPr>
          <xdr:spPr>
            <a:xfrm>
              <a:off x="10750462" y="4446349"/>
              <a:ext cx="1394546"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Actas, Archivo y Microfilmación</a:t>
              </a:r>
            </a:p>
          </xdr:txBody>
        </xdr:sp>
        <xdr:cxnSp macro="">
          <xdr:nvCxnSpPr>
            <xdr:cNvPr id="126" name="Conector recto 125">
              <a:extLst>
                <a:ext uri="{FF2B5EF4-FFF2-40B4-BE49-F238E27FC236}">
                  <a16:creationId xmlns:a16="http://schemas.microsoft.com/office/drawing/2014/main" id="{E7BAF2B0-E8FF-4B4C-A237-E5B7C63B9A64}"/>
                </a:ext>
              </a:extLst>
            </xdr:cNvPr>
            <xdr:cNvCxnSpPr>
              <a:cxnSpLocks/>
            </xdr:cNvCxnSpPr>
          </xdr:nvCxnSpPr>
          <xdr:spPr>
            <a:xfrm flipH="1">
              <a:off x="10750956" y="4585472"/>
              <a:ext cx="164343" cy="3405"/>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cxnSp macro="">
        <xdr:nvCxnSpPr>
          <xdr:cNvPr id="24" name="Conector recto 23">
            <a:extLst>
              <a:ext uri="{FF2B5EF4-FFF2-40B4-BE49-F238E27FC236}">
                <a16:creationId xmlns:a16="http://schemas.microsoft.com/office/drawing/2014/main" id="{98ECF727-8731-4565-90D8-E2BABBB79E94}"/>
              </a:ext>
            </a:extLst>
          </xdr:cNvPr>
          <xdr:cNvCxnSpPr>
            <a:cxnSpLocks/>
          </xdr:cNvCxnSpPr>
        </xdr:nvCxnSpPr>
        <xdr:spPr>
          <a:xfrm>
            <a:off x="8967953" y="1444682"/>
            <a:ext cx="0" cy="41477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5" name="Conector recto 24">
            <a:extLst>
              <a:ext uri="{FF2B5EF4-FFF2-40B4-BE49-F238E27FC236}">
                <a16:creationId xmlns:a16="http://schemas.microsoft.com/office/drawing/2014/main" id="{63F4BEA2-9270-4294-938B-E62E369ADA8C}"/>
              </a:ext>
            </a:extLst>
          </xdr:cNvPr>
          <xdr:cNvCxnSpPr>
            <a:cxnSpLocks/>
          </xdr:cNvCxnSpPr>
        </xdr:nvCxnSpPr>
        <xdr:spPr>
          <a:xfrm>
            <a:off x="4628378" y="2677245"/>
            <a:ext cx="13472" cy="1412155"/>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6" name="Conector recto 25">
            <a:extLst>
              <a:ext uri="{FF2B5EF4-FFF2-40B4-BE49-F238E27FC236}">
                <a16:creationId xmlns:a16="http://schemas.microsoft.com/office/drawing/2014/main" id="{EB7EB4A7-447A-41F5-B11A-7DAE744914C4}"/>
              </a:ext>
            </a:extLst>
          </xdr:cNvPr>
          <xdr:cNvCxnSpPr>
            <a:cxnSpLocks/>
          </xdr:cNvCxnSpPr>
        </xdr:nvCxnSpPr>
        <xdr:spPr>
          <a:xfrm>
            <a:off x="6603696" y="2665152"/>
            <a:ext cx="10551" cy="1456863"/>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7" name="Conector recto 26">
            <a:extLst>
              <a:ext uri="{FF2B5EF4-FFF2-40B4-BE49-F238E27FC236}">
                <a16:creationId xmlns:a16="http://schemas.microsoft.com/office/drawing/2014/main" id="{8CE2A291-3CEB-4705-8464-9394E31DD195}"/>
              </a:ext>
            </a:extLst>
          </xdr:cNvPr>
          <xdr:cNvCxnSpPr>
            <a:cxnSpLocks/>
          </xdr:cNvCxnSpPr>
        </xdr:nvCxnSpPr>
        <xdr:spPr>
          <a:xfrm>
            <a:off x="6606329" y="3260944"/>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8" name="Conector recto 27">
            <a:extLst>
              <a:ext uri="{FF2B5EF4-FFF2-40B4-BE49-F238E27FC236}">
                <a16:creationId xmlns:a16="http://schemas.microsoft.com/office/drawing/2014/main" id="{BA8D3062-ABA5-4611-858D-955A475290BD}"/>
              </a:ext>
            </a:extLst>
          </xdr:cNvPr>
          <xdr:cNvCxnSpPr>
            <a:cxnSpLocks/>
          </xdr:cNvCxnSpPr>
        </xdr:nvCxnSpPr>
        <xdr:spPr>
          <a:xfrm>
            <a:off x="4025879" y="845491"/>
            <a:ext cx="0" cy="38666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9" name="Conector recto 28">
            <a:extLst>
              <a:ext uri="{FF2B5EF4-FFF2-40B4-BE49-F238E27FC236}">
                <a16:creationId xmlns:a16="http://schemas.microsoft.com/office/drawing/2014/main" id="{4B875731-6859-44D6-9D34-58CF75E4EB71}"/>
              </a:ext>
            </a:extLst>
          </xdr:cNvPr>
          <xdr:cNvCxnSpPr>
            <a:cxnSpLocks/>
          </xdr:cNvCxnSpPr>
        </xdr:nvCxnSpPr>
        <xdr:spPr>
          <a:xfrm flipH="1">
            <a:off x="4007550" y="1036779"/>
            <a:ext cx="2788916"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0" name="Grupo 29">
            <a:hlinkClick xmlns:r="http://schemas.openxmlformats.org/officeDocument/2006/relationships" r:id="rId18"/>
            <a:extLst>
              <a:ext uri="{FF2B5EF4-FFF2-40B4-BE49-F238E27FC236}">
                <a16:creationId xmlns:a16="http://schemas.microsoft.com/office/drawing/2014/main" id="{01236431-686A-479D-88ED-EDCA84EDBBFA}"/>
              </a:ext>
            </a:extLst>
          </xdr:cNvPr>
          <xdr:cNvGrpSpPr/>
        </xdr:nvGrpSpPr>
        <xdr:grpSpPr>
          <a:xfrm>
            <a:off x="2528579" y="2795475"/>
            <a:ext cx="1217431" cy="175435"/>
            <a:chOff x="4323966" y="5523713"/>
            <a:chExt cx="1217431" cy="175435"/>
          </a:xfrm>
        </xdr:grpSpPr>
        <xdr:sp macro="" textlink="">
          <xdr:nvSpPr>
            <xdr:cNvPr id="122" name="Rectángulo: esquinas redondeadas 121">
              <a:extLst>
                <a:ext uri="{FF2B5EF4-FFF2-40B4-BE49-F238E27FC236}">
                  <a16:creationId xmlns:a16="http://schemas.microsoft.com/office/drawing/2014/main" id="{5F1378C4-9756-4B0A-8127-B6F35008CF4C}"/>
                </a:ext>
              </a:extLst>
            </xdr:cNvPr>
            <xdr:cNvSpPr/>
          </xdr:nvSpPr>
          <xdr:spPr>
            <a:xfrm>
              <a:off x="4382458" y="552371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3" name="CuadroTexto 226">
              <a:extLst>
                <a:ext uri="{FF2B5EF4-FFF2-40B4-BE49-F238E27FC236}">
                  <a16:creationId xmlns:a16="http://schemas.microsoft.com/office/drawing/2014/main" id="{978E57AB-3E07-4186-8AA9-0245397CF8CF}"/>
                </a:ext>
              </a:extLst>
            </xdr:cNvPr>
            <xdr:cNvSpPr txBox="1"/>
          </xdr:nvSpPr>
          <xdr:spPr>
            <a:xfrm>
              <a:off x="4323966" y="5524790"/>
              <a:ext cx="121743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Ingeniería</a:t>
              </a:r>
            </a:p>
          </xdr:txBody>
        </xdr:sp>
      </xdr:grpSp>
      <xdr:grpSp>
        <xdr:nvGrpSpPr>
          <xdr:cNvPr id="31" name="Grupo 30">
            <a:extLst>
              <a:ext uri="{FF2B5EF4-FFF2-40B4-BE49-F238E27FC236}">
                <a16:creationId xmlns:a16="http://schemas.microsoft.com/office/drawing/2014/main" id="{C783206F-AD87-42BE-A617-CF8BB3897D0B}"/>
              </a:ext>
            </a:extLst>
          </xdr:cNvPr>
          <xdr:cNvGrpSpPr/>
        </xdr:nvGrpSpPr>
        <xdr:grpSpPr>
          <a:xfrm>
            <a:off x="2496310" y="3022261"/>
            <a:ext cx="1295747" cy="229063"/>
            <a:chOff x="4291697" y="5750499"/>
            <a:chExt cx="1295747" cy="229063"/>
          </a:xfrm>
        </xdr:grpSpPr>
        <xdr:sp macro="" textlink="">
          <xdr:nvSpPr>
            <xdr:cNvPr id="120" name="Rectángulo: esquinas redondeadas 119">
              <a:extLst>
                <a:ext uri="{FF2B5EF4-FFF2-40B4-BE49-F238E27FC236}">
                  <a16:creationId xmlns:a16="http://schemas.microsoft.com/office/drawing/2014/main" id="{D256B155-2BA9-4351-9643-8AEAF57CB2FF}"/>
                </a:ext>
              </a:extLst>
            </xdr:cNvPr>
            <xdr:cNvSpPr/>
          </xdr:nvSpPr>
          <xdr:spPr>
            <a:xfrm>
              <a:off x="4372453" y="575049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1" name="CuadroTexto 227">
              <a:hlinkClick xmlns:r="http://schemas.openxmlformats.org/officeDocument/2006/relationships" r:id="rId19"/>
              <a:extLst>
                <a:ext uri="{FF2B5EF4-FFF2-40B4-BE49-F238E27FC236}">
                  <a16:creationId xmlns:a16="http://schemas.microsoft.com/office/drawing/2014/main" id="{0F1AF939-4490-4B88-9A1B-F1C1CDE52985}"/>
                </a:ext>
              </a:extLst>
            </xdr:cNvPr>
            <xdr:cNvSpPr txBox="1"/>
          </xdr:nvSpPr>
          <xdr:spPr>
            <a:xfrm>
              <a:off x="4291697" y="5760910"/>
              <a:ext cx="12957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y Educación</a:t>
              </a:r>
            </a:p>
          </xdr:txBody>
        </xdr:sp>
      </xdr:grpSp>
      <xdr:grpSp>
        <xdr:nvGrpSpPr>
          <xdr:cNvPr id="32" name="Grupo 31">
            <a:hlinkClick xmlns:r="http://schemas.openxmlformats.org/officeDocument/2006/relationships" r:id="rId20"/>
            <a:extLst>
              <a:ext uri="{FF2B5EF4-FFF2-40B4-BE49-F238E27FC236}">
                <a16:creationId xmlns:a16="http://schemas.microsoft.com/office/drawing/2014/main" id="{09A919E2-D0E6-4A92-AB8B-1A98D32296E7}"/>
              </a:ext>
            </a:extLst>
          </xdr:cNvPr>
          <xdr:cNvGrpSpPr/>
        </xdr:nvGrpSpPr>
        <xdr:grpSpPr>
          <a:xfrm>
            <a:off x="2567920" y="3226572"/>
            <a:ext cx="1168602" cy="218652"/>
            <a:chOff x="4363307" y="5954810"/>
            <a:chExt cx="1168602" cy="218652"/>
          </a:xfrm>
        </xdr:grpSpPr>
        <xdr:sp macro="" textlink="">
          <xdr:nvSpPr>
            <xdr:cNvPr id="118" name="Rectángulo: esquinas redondeadas 117">
              <a:extLst>
                <a:ext uri="{FF2B5EF4-FFF2-40B4-BE49-F238E27FC236}">
                  <a16:creationId xmlns:a16="http://schemas.microsoft.com/office/drawing/2014/main" id="{B12B5861-2C7D-4D83-AF1D-2FD08D0FA3C5}"/>
                </a:ext>
              </a:extLst>
            </xdr:cNvPr>
            <xdr:cNvSpPr/>
          </xdr:nvSpPr>
          <xdr:spPr>
            <a:xfrm>
              <a:off x="4382458" y="599210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9" name="CuadroTexto 228">
              <a:extLst>
                <a:ext uri="{FF2B5EF4-FFF2-40B4-BE49-F238E27FC236}">
                  <a16:creationId xmlns:a16="http://schemas.microsoft.com/office/drawing/2014/main" id="{515B7656-4C69-49DC-BBDE-344A5BE6FAD1}"/>
                </a:ext>
              </a:extLst>
            </xdr:cNvPr>
            <xdr:cNvSpPr txBox="1"/>
          </xdr:nvSpPr>
          <xdr:spPr>
            <a:xfrm>
              <a:off x="4363307" y="5954810"/>
              <a:ext cx="1168602"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Medio Ambiente y Recursos Naturales</a:t>
              </a:r>
            </a:p>
          </xdr:txBody>
        </xdr:sp>
      </xdr:grpSp>
      <xdr:grpSp>
        <xdr:nvGrpSpPr>
          <xdr:cNvPr id="33" name="Grupo 32">
            <a:hlinkClick xmlns:r="http://schemas.openxmlformats.org/officeDocument/2006/relationships" r:id="rId21"/>
            <a:extLst>
              <a:ext uri="{FF2B5EF4-FFF2-40B4-BE49-F238E27FC236}">
                <a16:creationId xmlns:a16="http://schemas.microsoft.com/office/drawing/2014/main" id="{1C661C2C-5DB6-45AF-8D05-31AFA29B931A}"/>
              </a:ext>
            </a:extLst>
          </xdr:cNvPr>
          <xdr:cNvGrpSpPr/>
        </xdr:nvGrpSpPr>
        <xdr:grpSpPr>
          <a:xfrm>
            <a:off x="2574782" y="3492195"/>
            <a:ext cx="1153633" cy="175435"/>
            <a:chOff x="4370169" y="6220433"/>
            <a:chExt cx="1153633" cy="175435"/>
          </a:xfrm>
        </xdr:grpSpPr>
        <xdr:sp macro="" textlink="">
          <xdr:nvSpPr>
            <xdr:cNvPr id="116" name="Rectángulo: esquinas redondeadas 115">
              <a:extLst>
                <a:ext uri="{FF2B5EF4-FFF2-40B4-BE49-F238E27FC236}">
                  <a16:creationId xmlns:a16="http://schemas.microsoft.com/office/drawing/2014/main" id="{A12461E2-08D4-48AE-B631-69735305B561}"/>
                </a:ext>
              </a:extLst>
            </xdr:cNvPr>
            <xdr:cNvSpPr/>
          </xdr:nvSpPr>
          <xdr:spPr>
            <a:xfrm>
              <a:off x="4382458" y="622043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7" name="CuadroTexto 229">
              <a:extLst>
                <a:ext uri="{FF2B5EF4-FFF2-40B4-BE49-F238E27FC236}">
                  <a16:creationId xmlns:a16="http://schemas.microsoft.com/office/drawing/2014/main" id="{2D983F3B-C6A1-47B1-9E89-4AC37AB968E5}"/>
                </a:ext>
              </a:extLst>
            </xdr:cNvPr>
            <xdr:cNvSpPr txBox="1"/>
          </xdr:nvSpPr>
          <xdr:spPr>
            <a:xfrm>
              <a:off x="4370169" y="6238296"/>
              <a:ext cx="115363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Tecnológica</a:t>
              </a:r>
            </a:p>
          </xdr:txBody>
        </xdr:sp>
      </xdr:grpSp>
      <xdr:grpSp>
        <xdr:nvGrpSpPr>
          <xdr:cNvPr id="34" name="Grupo 33">
            <a:hlinkClick xmlns:r="http://schemas.openxmlformats.org/officeDocument/2006/relationships" r:id="rId22"/>
            <a:extLst>
              <a:ext uri="{FF2B5EF4-FFF2-40B4-BE49-F238E27FC236}">
                <a16:creationId xmlns:a16="http://schemas.microsoft.com/office/drawing/2014/main" id="{3F9E6E2E-A3B8-431D-A059-0B03F28231B5}"/>
              </a:ext>
            </a:extLst>
          </xdr:cNvPr>
          <xdr:cNvGrpSpPr/>
        </xdr:nvGrpSpPr>
        <xdr:grpSpPr>
          <a:xfrm>
            <a:off x="2513664" y="3742281"/>
            <a:ext cx="1251521" cy="175435"/>
            <a:chOff x="4309051" y="6470519"/>
            <a:chExt cx="1251521" cy="175435"/>
          </a:xfrm>
        </xdr:grpSpPr>
        <xdr:sp macro="" textlink="">
          <xdr:nvSpPr>
            <xdr:cNvPr id="114" name="Rectángulo: esquinas redondeadas 113">
              <a:extLst>
                <a:ext uri="{FF2B5EF4-FFF2-40B4-BE49-F238E27FC236}">
                  <a16:creationId xmlns:a16="http://schemas.microsoft.com/office/drawing/2014/main" id="{652BE2C2-704E-428D-BF45-F5CF9D1D4718}"/>
                </a:ext>
              </a:extLst>
            </xdr:cNvPr>
            <xdr:cNvSpPr/>
          </xdr:nvSpPr>
          <xdr:spPr>
            <a:xfrm>
              <a:off x="4372453" y="647051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5" name="CuadroTexto 230">
              <a:extLst>
                <a:ext uri="{FF2B5EF4-FFF2-40B4-BE49-F238E27FC236}">
                  <a16:creationId xmlns:a16="http://schemas.microsoft.com/office/drawing/2014/main" id="{EB9C262F-DCB3-4569-91F6-4DB0C4CEFACC}"/>
                </a:ext>
              </a:extLst>
            </xdr:cNvPr>
            <xdr:cNvSpPr txBox="1"/>
          </xdr:nvSpPr>
          <xdr:spPr>
            <a:xfrm>
              <a:off x="4309051" y="6489547"/>
              <a:ext cx="125152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Artes ASAB</a:t>
              </a:r>
            </a:p>
          </xdr:txBody>
        </xdr:sp>
      </xdr:grpSp>
      <xdr:grpSp>
        <xdr:nvGrpSpPr>
          <xdr:cNvPr id="35" name="Grupo 34">
            <a:hlinkClick xmlns:r="http://schemas.openxmlformats.org/officeDocument/2006/relationships" r:id="rId23"/>
            <a:extLst>
              <a:ext uri="{FF2B5EF4-FFF2-40B4-BE49-F238E27FC236}">
                <a16:creationId xmlns:a16="http://schemas.microsoft.com/office/drawing/2014/main" id="{D69DB3FD-8BB1-4301-ABEA-CD0545845AD4}"/>
              </a:ext>
            </a:extLst>
          </xdr:cNvPr>
          <xdr:cNvGrpSpPr/>
        </xdr:nvGrpSpPr>
        <xdr:grpSpPr>
          <a:xfrm>
            <a:off x="2534980" y="3968933"/>
            <a:ext cx="1171275" cy="219458"/>
            <a:chOff x="4330367" y="6697171"/>
            <a:chExt cx="1171275" cy="219458"/>
          </a:xfrm>
        </xdr:grpSpPr>
        <xdr:sp macro="" textlink="">
          <xdr:nvSpPr>
            <xdr:cNvPr id="112" name="Rectángulo: esquinas redondeadas 111">
              <a:extLst>
                <a:ext uri="{FF2B5EF4-FFF2-40B4-BE49-F238E27FC236}">
                  <a16:creationId xmlns:a16="http://schemas.microsoft.com/office/drawing/2014/main" id="{B9C8F418-55B0-4E7B-8B92-597C39D4C43B}"/>
                </a:ext>
              </a:extLst>
            </xdr:cNvPr>
            <xdr:cNvSpPr/>
          </xdr:nvSpPr>
          <xdr:spPr>
            <a:xfrm>
              <a:off x="4371342" y="674119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3" name="CuadroTexto 231">
              <a:extLst>
                <a:ext uri="{FF2B5EF4-FFF2-40B4-BE49-F238E27FC236}">
                  <a16:creationId xmlns:a16="http://schemas.microsoft.com/office/drawing/2014/main" id="{E3B55291-759E-4502-BD6A-F6456DC74031}"/>
                </a:ext>
              </a:extLst>
            </xdr:cNvPr>
            <xdr:cNvSpPr txBox="1"/>
          </xdr:nvSpPr>
          <xdr:spPr>
            <a:xfrm>
              <a:off x="4330367" y="6697171"/>
              <a:ext cx="1162089"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Matemáticas y Naturales</a:t>
              </a:r>
            </a:p>
          </xdr:txBody>
        </xdr:sp>
      </xdr:grpSp>
      <xdr:cxnSp macro="">
        <xdr:nvCxnSpPr>
          <xdr:cNvPr id="36" name="Conector recto 35">
            <a:extLst>
              <a:ext uri="{FF2B5EF4-FFF2-40B4-BE49-F238E27FC236}">
                <a16:creationId xmlns:a16="http://schemas.microsoft.com/office/drawing/2014/main" id="{D32C8331-6626-4EF2-B064-685F41FCC2DE}"/>
              </a:ext>
            </a:extLst>
          </xdr:cNvPr>
          <xdr:cNvCxnSpPr>
            <a:cxnSpLocks/>
          </xdr:cNvCxnSpPr>
        </xdr:nvCxnSpPr>
        <xdr:spPr>
          <a:xfrm flipH="1">
            <a:off x="2259541" y="2890329"/>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7" name="Conector recto 36">
            <a:extLst>
              <a:ext uri="{FF2B5EF4-FFF2-40B4-BE49-F238E27FC236}">
                <a16:creationId xmlns:a16="http://schemas.microsoft.com/office/drawing/2014/main" id="{E1C48EC7-18C7-4842-866A-9D7F39B7F3CA}"/>
              </a:ext>
            </a:extLst>
          </xdr:cNvPr>
          <xdr:cNvCxnSpPr>
            <a:cxnSpLocks/>
          </xdr:cNvCxnSpPr>
        </xdr:nvCxnSpPr>
        <xdr:spPr>
          <a:xfrm>
            <a:off x="2255962" y="2665155"/>
            <a:ext cx="0" cy="1705018"/>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8" name="Conector recto 37">
            <a:extLst>
              <a:ext uri="{FF2B5EF4-FFF2-40B4-BE49-F238E27FC236}">
                <a16:creationId xmlns:a16="http://schemas.microsoft.com/office/drawing/2014/main" id="{F0958DDA-6362-4FA7-A820-5272F2B7A7C3}"/>
              </a:ext>
            </a:extLst>
          </xdr:cNvPr>
          <xdr:cNvCxnSpPr>
            <a:cxnSpLocks/>
          </xdr:cNvCxnSpPr>
        </xdr:nvCxnSpPr>
        <xdr:spPr>
          <a:xfrm>
            <a:off x="2255969" y="2665152"/>
            <a:ext cx="4347733"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9" name="Grupo 38">
            <a:hlinkClick xmlns:r="http://schemas.openxmlformats.org/officeDocument/2006/relationships" r:id="rId24"/>
            <a:extLst>
              <a:ext uri="{FF2B5EF4-FFF2-40B4-BE49-F238E27FC236}">
                <a16:creationId xmlns:a16="http://schemas.microsoft.com/office/drawing/2014/main" id="{F28E0843-C62C-4083-9852-E6B8FCE9F2B7}"/>
              </a:ext>
            </a:extLst>
          </xdr:cNvPr>
          <xdr:cNvGrpSpPr/>
        </xdr:nvGrpSpPr>
        <xdr:grpSpPr>
          <a:xfrm>
            <a:off x="9129173" y="2270631"/>
            <a:ext cx="1258347" cy="218652"/>
            <a:chOff x="10911682" y="4998869"/>
            <a:chExt cx="1258347" cy="218652"/>
          </a:xfrm>
        </xdr:grpSpPr>
        <xdr:sp macro="" textlink="">
          <xdr:nvSpPr>
            <xdr:cNvPr id="110" name="Rectángulo: esquinas redondeadas 109">
              <a:extLst>
                <a:ext uri="{FF2B5EF4-FFF2-40B4-BE49-F238E27FC236}">
                  <a16:creationId xmlns:a16="http://schemas.microsoft.com/office/drawing/2014/main" id="{BCA440DA-C197-440C-A96B-C429C1B7264B}"/>
                </a:ext>
              </a:extLst>
            </xdr:cNvPr>
            <xdr:cNvSpPr/>
          </xdr:nvSpPr>
          <xdr:spPr>
            <a:xfrm>
              <a:off x="10978561" y="503531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1" name="CuadroTexto 123">
              <a:extLst>
                <a:ext uri="{FF2B5EF4-FFF2-40B4-BE49-F238E27FC236}">
                  <a16:creationId xmlns:a16="http://schemas.microsoft.com/office/drawing/2014/main" id="{CABFF255-2FEA-4B17-903A-77A2733B3E60}"/>
                </a:ext>
              </a:extLst>
            </xdr:cNvPr>
            <xdr:cNvSpPr txBox="1"/>
          </xdr:nvSpPr>
          <xdr:spPr>
            <a:xfrm>
              <a:off x="10911682" y="4998869"/>
              <a:ext cx="12583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Vicerrectoría Administrativa y Financiera</a:t>
              </a:r>
            </a:p>
          </xdr:txBody>
        </xdr:sp>
      </xdr:grpSp>
      <xdr:cxnSp macro="">
        <xdr:nvCxnSpPr>
          <xdr:cNvPr id="40" name="Conector recto 39">
            <a:extLst>
              <a:ext uri="{FF2B5EF4-FFF2-40B4-BE49-F238E27FC236}">
                <a16:creationId xmlns:a16="http://schemas.microsoft.com/office/drawing/2014/main" id="{BE264979-23CB-4816-8E2D-CA041D12BB6A}"/>
              </a:ext>
            </a:extLst>
          </xdr:cNvPr>
          <xdr:cNvCxnSpPr>
            <a:cxnSpLocks/>
          </xdr:cNvCxnSpPr>
        </xdr:nvCxnSpPr>
        <xdr:spPr>
          <a:xfrm>
            <a:off x="4437177" y="2116398"/>
            <a:ext cx="532117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41" name="Conector recto 40">
            <a:extLst>
              <a:ext uri="{FF2B5EF4-FFF2-40B4-BE49-F238E27FC236}">
                <a16:creationId xmlns:a16="http://schemas.microsoft.com/office/drawing/2014/main" id="{41D9F1A9-86DC-4397-A041-631D4F84124A}"/>
              </a:ext>
            </a:extLst>
          </xdr:cNvPr>
          <xdr:cNvCxnSpPr>
            <a:cxnSpLocks/>
          </xdr:cNvCxnSpPr>
        </xdr:nvCxnSpPr>
        <xdr:spPr>
          <a:xfrm>
            <a:off x="4437177" y="2113182"/>
            <a:ext cx="0" cy="189191"/>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42" name="Conector recto 41">
            <a:extLst>
              <a:ext uri="{FF2B5EF4-FFF2-40B4-BE49-F238E27FC236}">
                <a16:creationId xmlns:a16="http://schemas.microsoft.com/office/drawing/2014/main" id="{12AD8E19-07B0-4DC9-A54E-532D1AD3287D}"/>
              </a:ext>
            </a:extLst>
          </xdr:cNvPr>
          <xdr:cNvCxnSpPr>
            <a:cxnSpLocks/>
          </xdr:cNvCxnSpPr>
        </xdr:nvCxnSpPr>
        <xdr:spPr>
          <a:xfrm flipH="1">
            <a:off x="9758349" y="2113826"/>
            <a:ext cx="651" cy="18973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43" name="Grupo 42">
            <a:hlinkClick xmlns:r="http://schemas.openxmlformats.org/officeDocument/2006/relationships" r:id="rId25"/>
            <a:extLst>
              <a:ext uri="{FF2B5EF4-FFF2-40B4-BE49-F238E27FC236}">
                <a16:creationId xmlns:a16="http://schemas.microsoft.com/office/drawing/2014/main" id="{A539D63D-4E4F-4DF6-B680-6ACF054294CF}"/>
              </a:ext>
            </a:extLst>
          </xdr:cNvPr>
          <xdr:cNvGrpSpPr/>
        </xdr:nvGrpSpPr>
        <xdr:grpSpPr>
          <a:xfrm>
            <a:off x="9109147" y="2847847"/>
            <a:ext cx="1133409" cy="175435"/>
            <a:chOff x="10891656" y="5576085"/>
            <a:chExt cx="1133409" cy="175435"/>
          </a:xfrm>
        </xdr:grpSpPr>
        <xdr:sp macro="" textlink="">
          <xdr:nvSpPr>
            <xdr:cNvPr id="108" name="Rectángulo: esquinas redondeadas 107">
              <a:extLst>
                <a:ext uri="{FF2B5EF4-FFF2-40B4-BE49-F238E27FC236}">
                  <a16:creationId xmlns:a16="http://schemas.microsoft.com/office/drawing/2014/main" id="{1D886479-58E4-4AA2-B88C-46601578A582}"/>
                </a:ext>
              </a:extLst>
            </xdr:cNvPr>
            <xdr:cNvSpPr/>
          </xdr:nvSpPr>
          <xdr:spPr>
            <a:xfrm>
              <a:off x="10894765" y="557608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9" name="CuadroTexto 162">
              <a:extLst>
                <a:ext uri="{FF2B5EF4-FFF2-40B4-BE49-F238E27FC236}">
                  <a16:creationId xmlns:a16="http://schemas.microsoft.com/office/drawing/2014/main" id="{65AA79E1-3974-4DC8-9303-7D03E0A074E0}"/>
                </a:ext>
              </a:extLst>
            </xdr:cNvPr>
            <xdr:cNvSpPr txBox="1"/>
          </xdr:nvSpPr>
          <xdr:spPr>
            <a:xfrm>
              <a:off x="10891656" y="5576446"/>
              <a:ext cx="1114574"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Talento Humano</a:t>
              </a:r>
            </a:p>
          </xdr:txBody>
        </xdr:sp>
      </xdr:grpSp>
      <xdr:grpSp>
        <xdr:nvGrpSpPr>
          <xdr:cNvPr id="44" name="Grupo 43">
            <a:hlinkClick xmlns:r="http://schemas.openxmlformats.org/officeDocument/2006/relationships" r:id="rId26"/>
            <a:extLst>
              <a:ext uri="{FF2B5EF4-FFF2-40B4-BE49-F238E27FC236}">
                <a16:creationId xmlns:a16="http://schemas.microsoft.com/office/drawing/2014/main" id="{C93452A7-5274-4F00-B872-FF2F01D8CAC7}"/>
              </a:ext>
            </a:extLst>
          </xdr:cNvPr>
          <xdr:cNvGrpSpPr/>
        </xdr:nvGrpSpPr>
        <xdr:grpSpPr>
          <a:xfrm>
            <a:off x="9090832" y="3763846"/>
            <a:ext cx="1151724" cy="175985"/>
            <a:chOff x="10873341" y="6492084"/>
            <a:chExt cx="1151724" cy="175985"/>
          </a:xfrm>
        </xdr:grpSpPr>
        <xdr:sp macro="" textlink="">
          <xdr:nvSpPr>
            <xdr:cNvPr id="106" name="Rectángulo: esquinas redondeadas 105">
              <a:extLst>
                <a:ext uri="{FF2B5EF4-FFF2-40B4-BE49-F238E27FC236}">
                  <a16:creationId xmlns:a16="http://schemas.microsoft.com/office/drawing/2014/main" id="{DA86B9E4-4253-432C-8A1B-AC108ECC89EC}"/>
                </a:ext>
              </a:extLst>
            </xdr:cNvPr>
            <xdr:cNvSpPr/>
          </xdr:nvSpPr>
          <xdr:spPr>
            <a:xfrm>
              <a:off x="10894765" y="649263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7" name="CuadroTexto 164">
              <a:hlinkClick xmlns:r="http://schemas.openxmlformats.org/officeDocument/2006/relationships" r:id="rId27"/>
              <a:extLst>
                <a:ext uri="{FF2B5EF4-FFF2-40B4-BE49-F238E27FC236}">
                  <a16:creationId xmlns:a16="http://schemas.microsoft.com/office/drawing/2014/main" id="{2C87A552-55E5-4AE1-928F-4B82EAB18B9C}"/>
                </a:ext>
              </a:extLst>
            </xdr:cNvPr>
            <xdr:cNvSpPr txBox="1"/>
          </xdr:nvSpPr>
          <xdr:spPr>
            <a:xfrm>
              <a:off x="10873341" y="6492084"/>
              <a:ext cx="114447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Infraestructura</a:t>
              </a:r>
            </a:p>
          </xdr:txBody>
        </xdr:sp>
      </xdr:grpSp>
      <xdr:cxnSp macro="">
        <xdr:nvCxnSpPr>
          <xdr:cNvPr id="45" name="Conector recto 44">
            <a:extLst>
              <a:ext uri="{FF2B5EF4-FFF2-40B4-BE49-F238E27FC236}">
                <a16:creationId xmlns:a16="http://schemas.microsoft.com/office/drawing/2014/main" id="{C6AA8915-286B-47F3-AC70-4989BF55A8D7}"/>
              </a:ext>
            </a:extLst>
          </xdr:cNvPr>
          <xdr:cNvCxnSpPr>
            <a:cxnSpLocks/>
          </xdr:cNvCxnSpPr>
        </xdr:nvCxnSpPr>
        <xdr:spPr>
          <a:xfrm flipH="1">
            <a:off x="3793264" y="843295"/>
            <a:ext cx="232617"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46" name="Conector recto 45">
            <a:extLst>
              <a:ext uri="{FF2B5EF4-FFF2-40B4-BE49-F238E27FC236}">
                <a16:creationId xmlns:a16="http://schemas.microsoft.com/office/drawing/2014/main" id="{B97FB0E8-3BAC-4F4A-AD1A-E9AC1BA2B2AB}"/>
              </a:ext>
            </a:extLst>
          </xdr:cNvPr>
          <xdr:cNvCxnSpPr>
            <a:cxnSpLocks/>
          </xdr:cNvCxnSpPr>
        </xdr:nvCxnSpPr>
        <xdr:spPr>
          <a:xfrm flipH="1">
            <a:off x="3793264" y="1232154"/>
            <a:ext cx="232617"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47" name="Grupo 46">
            <a:hlinkClick xmlns:r="http://schemas.openxmlformats.org/officeDocument/2006/relationships" r:id="rId28"/>
            <a:extLst>
              <a:ext uri="{FF2B5EF4-FFF2-40B4-BE49-F238E27FC236}">
                <a16:creationId xmlns:a16="http://schemas.microsoft.com/office/drawing/2014/main" id="{699853C6-7218-4963-A58A-BBB277BF1BE7}"/>
              </a:ext>
            </a:extLst>
          </xdr:cNvPr>
          <xdr:cNvGrpSpPr/>
        </xdr:nvGrpSpPr>
        <xdr:grpSpPr>
          <a:xfrm>
            <a:off x="3829813" y="2324083"/>
            <a:ext cx="1201593" cy="345331"/>
            <a:chOff x="5612322" y="5052321"/>
            <a:chExt cx="1201593" cy="345331"/>
          </a:xfrm>
        </xdr:grpSpPr>
        <xdr:sp macro="" textlink="">
          <xdr:nvSpPr>
            <xdr:cNvPr id="103" name="Rectángulo: esquinas redondeadas 102">
              <a:extLst>
                <a:ext uri="{FF2B5EF4-FFF2-40B4-BE49-F238E27FC236}">
                  <a16:creationId xmlns:a16="http://schemas.microsoft.com/office/drawing/2014/main" id="{612AD4D9-BD4C-423F-85D7-A64DC100AFA2}"/>
                </a:ext>
              </a:extLst>
            </xdr:cNvPr>
            <xdr:cNvSpPr/>
          </xdr:nvSpPr>
          <xdr:spPr>
            <a:xfrm>
              <a:off x="5644126" y="505232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4" name="CuadroTexto 74">
              <a:extLst>
                <a:ext uri="{FF2B5EF4-FFF2-40B4-BE49-F238E27FC236}">
                  <a16:creationId xmlns:a16="http://schemas.microsoft.com/office/drawing/2014/main" id="{FD8E385B-8379-4E86-8133-2CCD4C67C4B9}"/>
                </a:ext>
              </a:extLst>
            </xdr:cNvPr>
            <xdr:cNvSpPr txBox="1"/>
          </xdr:nvSpPr>
          <xdr:spPr>
            <a:xfrm>
              <a:off x="5612322" y="5072377"/>
              <a:ext cx="120159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Vicerrectoría  Académica</a:t>
              </a:r>
            </a:p>
          </xdr:txBody>
        </xdr:sp>
        <xdr:cxnSp macro="">
          <xdr:nvCxnSpPr>
            <xdr:cNvPr id="105" name="Conector recto 104">
              <a:extLst>
                <a:ext uri="{FF2B5EF4-FFF2-40B4-BE49-F238E27FC236}">
                  <a16:creationId xmlns:a16="http://schemas.microsoft.com/office/drawing/2014/main" id="{AA675B91-C7DD-4784-94F7-9AB37B70A456}"/>
                </a:ext>
              </a:extLst>
            </xdr:cNvPr>
            <xdr:cNvCxnSpPr>
              <a:cxnSpLocks/>
            </xdr:cNvCxnSpPr>
          </xdr:nvCxnSpPr>
          <xdr:spPr>
            <a:xfrm>
              <a:off x="6219686" y="5227150"/>
              <a:ext cx="0" cy="17050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cxnSp macro="">
        <xdr:nvCxnSpPr>
          <xdr:cNvPr id="48" name="Conector recto 47">
            <a:extLst>
              <a:ext uri="{FF2B5EF4-FFF2-40B4-BE49-F238E27FC236}">
                <a16:creationId xmlns:a16="http://schemas.microsoft.com/office/drawing/2014/main" id="{047C34DC-34CB-4354-A4C3-C648513A60DA}"/>
              </a:ext>
            </a:extLst>
          </xdr:cNvPr>
          <xdr:cNvCxnSpPr>
            <a:cxnSpLocks/>
          </xdr:cNvCxnSpPr>
        </xdr:nvCxnSpPr>
        <xdr:spPr>
          <a:xfrm>
            <a:off x="6607833" y="3690120"/>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49" name="Grupo 48">
            <a:hlinkClick xmlns:r="http://schemas.openxmlformats.org/officeDocument/2006/relationships" r:id="rId29"/>
            <a:extLst>
              <a:ext uri="{FF2B5EF4-FFF2-40B4-BE49-F238E27FC236}">
                <a16:creationId xmlns:a16="http://schemas.microsoft.com/office/drawing/2014/main" id="{8D9195A8-5374-43B0-B53F-7151502459E2}"/>
              </a:ext>
            </a:extLst>
          </xdr:cNvPr>
          <xdr:cNvGrpSpPr/>
        </xdr:nvGrpSpPr>
        <xdr:grpSpPr>
          <a:xfrm>
            <a:off x="6611092" y="4014765"/>
            <a:ext cx="1417982" cy="179596"/>
            <a:chOff x="8393601" y="6743003"/>
            <a:chExt cx="1417982" cy="179596"/>
          </a:xfrm>
        </xdr:grpSpPr>
        <xdr:sp macro="" textlink="">
          <xdr:nvSpPr>
            <xdr:cNvPr id="100" name="Rectángulo: esquinas redondeadas 99">
              <a:extLst>
                <a:ext uri="{FF2B5EF4-FFF2-40B4-BE49-F238E27FC236}">
                  <a16:creationId xmlns:a16="http://schemas.microsoft.com/office/drawing/2014/main" id="{0B1B20A9-4BFD-4330-9A3C-92789650D736}"/>
                </a:ext>
              </a:extLst>
            </xdr:cNvPr>
            <xdr:cNvSpPr/>
          </xdr:nvSpPr>
          <xdr:spPr>
            <a:xfrm>
              <a:off x="8681283" y="674716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1" name="CuadroTexto 81">
              <a:extLst>
                <a:ext uri="{FF2B5EF4-FFF2-40B4-BE49-F238E27FC236}">
                  <a16:creationId xmlns:a16="http://schemas.microsoft.com/office/drawing/2014/main" id="{A5F2748A-60B1-4010-8B40-A953A22FDF4C}"/>
                </a:ext>
              </a:extLst>
            </xdr:cNvPr>
            <xdr:cNvSpPr txBox="1"/>
          </xdr:nvSpPr>
          <xdr:spPr>
            <a:xfrm>
              <a:off x="8664678" y="6743003"/>
              <a:ext cx="1115578"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Publicaciones</a:t>
              </a:r>
            </a:p>
          </xdr:txBody>
        </xdr:sp>
        <xdr:cxnSp macro="">
          <xdr:nvCxnSpPr>
            <xdr:cNvPr id="102" name="Conector recto 101">
              <a:extLst>
                <a:ext uri="{FF2B5EF4-FFF2-40B4-BE49-F238E27FC236}">
                  <a16:creationId xmlns:a16="http://schemas.microsoft.com/office/drawing/2014/main" id="{9A6932FF-D0BF-4E3F-BDA0-EFE8392A22C4}"/>
                </a:ext>
              </a:extLst>
            </xdr:cNvPr>
            <xdr:cNvCxnSpPr>
              <a:cxnSpLocks/>
            </xdr:cNvCxnSpPr>
          </xdr:nvCxnSpPr>
          <xdr:spPr>
            <a:xfrm>
              <a:off x="8393601" y="6837442"/>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grpSp>
        <xdr:nvGrpSpPr>
          <xdr:cNvPr id="50" name="Grupo 49">
            <a:hlinkClick xmlns:r="http://schemas.openxmlformats.org/officeDocument/2006/relationships" r:id="rId30"/>
            <a:extLst>
              <a:ext uri="{FF2B5EF4-FFF2-40B4-BE49-F238E27FC236}">
                <a16:creationId xmlns:a16="http://schemas.microsoft.com/office/drawing/2014/main" id="{3E5B432A-1536-4C46-9757-22E5105ACE80}"/>
              </a:ext>
            </a:extLst>
          </xdr:cNvPr>
          <xdr:cNvGrpSpPr/>
        </xdr:nvGrpSpPr>
        <xdr:grpSpPr>
          <a:xfrm>
            <a:off x="9047150" y="3288898"/>
            <a:ext cx="1188155" cy="181987"/>
            <a:chOff x="10829659" y="6017136"/>
            <a:chExt cx="1188155" cy="181987"/>
          </a:xfrm>
        </xdr:grpSpPr>
        <xdr:sp macro="" textlink="">
          <xdr:nvSpPr>
            <xdr:cNvPr id="98" name="Rectángulo: esquinas redondeadas 97">
              <a:extLst>
                <a:ext uri="{FF2B5EF4-FFF2-40B4-BE49-F238E27FC236}">
                  <a16:creationId xmlns:a16="http://schemas.microsoft.com/office/drawing/2014/main" id="{66F741A8-B2F3-4B4E-B874-2B1E4899A4B7}"/>
                </a:ext>
              </a:extLst>
            </xdr:cNvPr>
            <xdr:cNvSpPr/>
          </xdr:nvSpPr>
          <xdr:spPr>
            <a:xfrm>
              <a:off x="10887514" y="6023688"/>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9" name="CuadroTexto 137">
              <a:extLst>
                <a:ext uri="{FF2B5EF4-FFF2-40B4-BE49-F238E27FC236}">
                  <a16:creationId xmlns:a16="http://schemas.microsoft.com/office/drawing/2014/main" id="{1C98090A-AC26-46C9-9DE5-1D3D44AACEB0}"/>
                </a:ext>
              </a:extLst>
            </xdr:cNvPr>
            <xdr:cNvSpPr txBox="1"/>
          </xdr:nvSpPr>
          <xdr:spPr>
            <a:xfrm>
              <a:off x="10829659" y="6017136"/>
              <a:ext cx="117864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Financiera</a:t>
              </a:r>
            </a:p>
          </xdr:txBody>
        </xdr:sp>
      </xdr:grpSp>
      <xdr:grpSp>
        <xdr:nvGrpSpPr>
          <xdr:cNvPr id="51" name="Grupo 50">
            <a:hlinkClick xmlns:r="http://schemas.openxmlformats.org/officeDocument/2006/relationships" r:id="rId31"/>
            <a:extLst>
              <a:ext uri="{FF2B5EF4-FFF2-40B4-BE49-F238E27FC236}">
                <a16:creationId xmlns:a16="http://schemas.microsoft.com/office/drawing/2014/main" id="{FEEF55B3-84AA-414E-9B68-A87B6408CCA1}"/>
              </a:ext>
            </a:extLst>
          </xdr:cNvPr>
          <xdr:cNvGrpSpPr/>
        </xdr:nvGrpSpPr>
        <xdr:grpSpPr>
          <a:xfrm>
            <a:off x="9022148" y="4305777"/>
            <a:ext cx="1203439" cy="175435"/>
            <a:chOff x="10791957" y="7053065"/>
            <a:chExt cx="1203439" cy="175435"/>
          </a:xfrm>
        </xdr:grpSpPr>
        <xdr:sp macro="" textlink="">
          <xdr:nvSpPr>
            <xdr:cNvPr id="96" name="Rectángulo: esquinas redondeadas 95">
              <a:extLst>
                <a:ext uri="{FF2B5EF4-FFF2-40B4-BE49-F238E27FC236}">
                  <a16:creationId xmlns:a16="http://schemas.microsoft.com/office/drawing/2014/main" id="{F45DAD9D-1505-4BC2-8B7F-148F3B6C2497}"/>
                </a:ext>
              </a:extLst>
            </xdr:cNvPr>
            <xdr:cNvSpPr/>
          </xdr:nvSpPr>
          <xdr:spPr>
            <a:xfrm>
              <a:off x="10865096" y="70530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7" name="CuadroTexto 166">
              <a:extLst>
                <a:ext uri="{FF2B5EF4-FFF2-40B4-BE49-F238E27FC236}">
                  <a16:creationId xmlns:a16="http://schemas.microsoft.com/office/drawing/2014/main" id="{0139AA11-40C1-4400-B1AA-9AF614F87B29}"/>
                </a:ext>
              </a:extLst>
            </xdr:cNvPr>
            <xdr:cNvSpPr txBox="1"/>
          </xdr:nvSpPr>
          <xdr:spPr>
            <a:xfrm>
              <a:off x="10791957" y="7058752"/>
              <a:ext cx="120343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Contratación</a:t>
              </a:r>
            </a:p>
          </xdr:txBody>
        </xdr:sp>
      </xdr:grpSp>
      <xdr:grpSp>
        <xdr:nvGrpSpPr>
          <xdr:cNvPr id="52" name="Grupo 51">
            <a:hlinkClick xmlns:r="http://schemas.openxmlformats.org/officeDocument/2006/relationships" r:id="rId32"/>
            <a:extLst>
              <a:ext uri="{FF2B5EF4-FFF2-40B4-BE49-F238E27FC236}">
                <a16:creationId xmlns:a16="http://schemas.microsoft.com/office/drawing/2014/main" id="{C7F3A663-C9DD-492D-94A5-39E3B5763F06}"/>
              </a:ext>
            </a:extLst>
          </xdr:cNvPr>
          <xdr:cNvGrpSpPr/>
        </xdr:nvGrpSpPr>
        <xdr:grpSpPr>
          <a:xfrm>
            <a:off x="2572942" y="4260054"/>
            <a:ext cx="1133313" cy="218652"/>
            <a:chOff x="4368329" y="6988292"/>
            <a:chExt cx="1133313" cy="218652"/>
          </a:xfrm>
        </xdr:grpSpPr>
        <xdr:sp macro="" textlink="">
          <xdr:nvSpPr>
            <xdr:cNvPr id="94" name="Rectángulo: esquinas redondeadas 93">
              <a:extLst>
                <a:ext uri="{FF2B5EF4-FFF2-40B4-BE49-F238E27FC236}">
                  <a16:creationId xmlns:a16="http://schemas.microsoft.com/office/drawing/2014/main" id="{4E6C59B8-12A0-4091-8816-20422229724C}"/>
                </a:ext>
              </a:extLst>
            </xdr:cNvPr>
            <xdr:cNvSpPr/>
          </xdr:nvSpPr>
          <xdr:spPr>
            <a:xfrm>
              <a:off x="4371342" y="702430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5" name="CuadroTexto 186">
              <a:extLst>
                <a:ext uri="{FF2B5EF4-FFF2-40B4-BE49-F238E27FC236}">
                  <a16:creationId xmlns:a16="http://schemas.microsoft.com/office/drawing/2014/main" id="{547C5132-1477-4A16-98FC-35505EAA7183}"/>
                </a:ext>
              </a:extLst>
            </xdr:cNvPr>
            <xdr:cNvSpPr txBox="1"/>
          </xdr:nvSpPr>
          <xdr:spPr>
            <a:xfrm>
              <a:off x="4368329" y="6988292"/>
              <a:ext cx="10790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de la Salud</a:t>
              </a:r>
            </a:p>
          </xdr:txBody>
        </xdr:sp>
      </xdr:grpSp>
      <xdr:cxnSp macro="">
        <xdr:nvCxnSpPr>
          <xdr:cNvPr id="53" name="Conector recto 52">
            <a:extLst>
              <a:ext uri="{FF2B5EF4-FFF2-40B4-BE49-F238E27FC236}">
                <a16:creationId xmlns:a16="http://schemas.microsoft.com/office/drawing/2014/main" id="{606DAD3E-3CF7-4119-9857-FA7190E67DA5}"/>
              </a:ext>
            </a:extLst>
          </xdr:cNvPr>
          <xdr:cNvCxnSpPr>
            <a:cxnSpLocks/>
          </xdr:cNvCxnSpPr>
        </xdr:nvCxnSpPr>
        <xdr:spPr>
          <a:xfrm>
            <a:off x="6594297" y="2833551"/>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54" name="Conector recto 53">
            <a:extLst>
              <a:ext uri="{FF2B5EF4-FFF2-40B4-BE49-F238E27FC236}">
                <a16:creationId xmlns:a16="http://schemas.microsoft.com/office/drawing/2014/main" id="{928EBF74-AF54-41F0-9EBC-E809BD4A412A}"/>
              </a:ext>
            </a:extLst>
          </xdr:cNvPr>
          <xdr:cNvCxnSpPr>
            <a:cxnSpLocks/>
          </xdr:cNvCxnSpPr>
        </xdr:nvCxnSpPr>
        <xdr:spPr>
          <a:xfrm>
            <a:off x="8758407" y="2659061"/>
            <a:ext cx="1008000" cy="7493"/>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55" name="Conector recto 54">
            <a:extLst>
              <a:ext uri="{FF2B5EF4-FFF2-40B4-BE49-F238E27FC236}">
                <a16:creationId xmlns:a16="http://schemas.microsoft.com/office/drawing/2014/main" id="{40B16B17-239F-49EC-9382-6733C59A1B8A}"/>
              </a:ext>
            </a:extLst>
          </xdr:cNvPr>
          <xdr:cNvCxnSpPr>
            <a:cxnSpLocks/>
          </xdr:cNvCxnSpPr>
        </xdr:nvCxnSpPr>
        <xdr:spPr>
          <a:xfrm>
            <a:off x="9758347" y="2507465"/>
            <a:ext cx="0" cy="17050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56" name="Conector recto 55">
            <a:extLst>
              <a:ext uri="{FF2B5EF4-FFF2-40B4-BE49-F238E27FC236}">
                <a16:creationId xmlns:a16="http://schemas.microsoft.com/office/drawing/2014/main" id="{552EAB7F-2771-4109-855A-414D885BBBB8}"/>
              </a:ext>
            </a:extLst>
          </xdr:cNvPr>
          <xdr:cNvCxnSpPr>
            <a:cxnSpLocks/>
          </xdr:cNvCxnSpPr>
        </xdr:nvCxnSpPr>
        <xdr:spPr>
          <a:xfrm flipV="1">
            <a:off x="4030609" y="1635727"/>
            <a:ext cx="4763" cy="406827"/>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7" name="Conector recto 56">
            <a:extLst>
              <a:ext uri="{FF2B5EF4-FFF2-40B4-BE49-F238E27FC236}">
                <a16:creationId xmlns:a16="http://schemas.microsoft.com/office/drawing/2014/main" id="{3B5C0C90-5C2F-481A-A396-33CF7608938C}"/>
              </a:ext>
            </a:extLst>
          </xdr:cNvPr>
          <xdr:cNvCxnSpPr>
            <a:cxnSpLocks/>
          </xdr:cNvCxnSpPr>
        </xdr:nvCxnSpPr>
        <xdr:spPr>
          <a:xfrm>
            <a:off x="3812824" y="1639459"/>
            <a:ext cx="220798"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8" name="Conector recto 57">
            <a:extLst>
              <a:ext uri="{FF2B5EF4-FFF2-40B4-BE49-F238E27FC236}">
                <a16:creationId xmlns:a16="http://schemas.microsoft.com/office/drawing/2014/main" id="{80CA1280-8690-44CA-B100-C11A079144DF}"/>
              </a:ext>
            </a:extLst>
          </xdr:cNvPr>
          <xdr:cNvCxnSpPr>
            <a:cxnSpLocks/>
          </xdr:cNvCxnSpPr>
        </xdr:nvCxnSpPr>
        <xdr:spPr>
          <a:xfrm>
            <a:off x="3805419" y="2038078"/>
            <a:ext cx="220798"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9" name="Conector recto 58">
            <a:extLst>
              <a:ext uri="{FF2B5EF4-FFF2-40B4-BE49-F238E27FC236}">
                <a16:creationId xmlns:a16="http://schemas.microsoft.com/office/drawing/2014/main" id="{32FF905B-6A16-439F-853C-F97A20341491}"/>
              </a:ext>
            </a:extLst>
          </xdr:cNvPr>
          <xdr:cNvCxnSpPr>
            <a:cxnSpLocks/>
          </xdr:cNvCxnSpPr>
        </xdr:nvCxnSpPr>
        <xdr:spPr>
          <a:xfrm>
            <a:off x="4051208" y="1838712"/>
            <a:ext cx="1301234"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60" name="Conector recto 59">
            <a:extLst>
              <a:ext uri="{FF2B5EF4-FFF2-40B4-BE49-F238E27FC236}">
                <a16:creationId xmlns:a16="http://schemas.microsoft.com/office/drawing/2014/main" id="{3B0F7A65-4B3E-42AD-BE5E-80FEA52B33A5}"/>
              </a:ext>
            </a:extLst>
          </xdr:cNvPr>
          <xdr:cNvCxnSpPr>
            <a:cxnSpLocks/>
          </xdr:cNvCxnSpPr>
        </xdr:nvCxnSpPr>
        <xdr:spPr>
          <a:xfrm flipV="1">
            <a:off x="5342986" y="1043183"/>
            <a:ext cx="9459" cy="807964"/>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nvGrpSpPr>
          <xdr:cNvPr id="61" name="Grupo 60">
            <a:hlinkClick xmlns:r="http://schemas.openxmlformats.org/officeDocument/2006/relationships" r:id="rId33"/>
            <a:extLst>
              <a:ext uri="{FF2B5EF4-FFF2-40B4-BE49-F238E27FC236}">
                <a16:creationId xmlns:a16="http://schemas.microsoft.com/office/drawing/2014/main" id="{738F0F56-7075-40B7-818D-1C38F526D3D4}"/>
              </a:ext>
            </a:extLst>
          </xdr:cNvPr>
          <xdr:cNvGrpSpPr/>
        </xdr:nvGrpSpPr>
        <xdr:grpSpPr>
          <a:xfrm>
            <a:off x="7633274" y="1708701"/>
            <a:ext cx="1252011" cy="307515"/>
            <a:chOff x="9415783" y="4436939"/>
            <a:chExt cx="1252011" cy="307515"/>
          </a:xfrm>
        </xdr:grpSpPr>
        <xdr:sp macro="" textlink="">
          <xdr:nvSpPr>
            <xdr:cNvPr id="92" name="Rectángulo: esquinas redondeadas 91">
              <a:extLst>
                <a:ext uri="{FF2B5EF4-FFF2-40B4-BE49-F238E27FC236}">
                  <a16:creationId xmlns:a16="http://schemas.microsoft.com/office/drawing/2014/main" id="{44A4D2DD-FE28-4E88-8209-88C4E1E12091}"/>
                </a:ext>
              </a:extLst>
            </xdr:cNvPr>
            <xdr:cNvSpPr/>
          </xdr:nvSpPr>
          <xdr:spPr>
            <a:xfrm>
              <a:off x="9461504" y="4474541"/>
              <a:ext cx="1130300" cy="269913"/>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3" name="CuadroTexto 8">
              <a:extLst>
                <a:ext uri="{FF2B5EF4-FFF2-40B4-BE49-F238E27FC236}">
                  <a16:creationId xmlns:a16="http://schemas.microsoft.com/office/drawing/2014/main" id="{0129BF6E-F312-432E-8E57-1ED61C0C8308}"/>
                </a:ext>
              </a:extLst>
            </xdr:cNvPr>
            <xdr:cNvSpPr txBox="1"/>
          </xdr:nvSpPr>
          <xdr:spPr>
            <a:xfrm>
              <a:off x="9415783" y="4436939"/>
              <a:ext cx="1252011" cy="29153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Relaciones Internacionales e Interinstitucionales</a:t>
              </a:r>
            </a:p>
          </xdr:txBody>
        </xdr:sp>
      </xdr:grpSp>
      <xdr:grpSp>
        <xdr:nvGrpSpPr>
          <xdr:cNvPr id="62" name="Grupo 61">
            <a:hlinkClick xmlns:r="http://schemas.openxmlformats.org/officeDocument/2006/relationships" r:id="rId34"/>
            <a:extLst>
              <a:ext uri="{FF2B5EF4-FFF2-40B4-BE49-F238E27FC236}">
                <a16:creationId xmlns:a16="http://schemas.microsoft.com/office/drawing/2014/main" id="{43C2C1F6-54AA-485E-BE43-82432E5065C3}"/>
              </a:ext>
            </a:extLst>
          </xdr:cNvPr>
          <xdr:cNvGrpSpPr/>
        </xdr:nvGrpSpPr>
        <xdr:grpSpPr>
          <a:xfrm>
            <a:off x="6821097" y="2747728"/>
            <a:ext cx="1245968" cy="218652"/>
            <a:chOff x="8603606" y="5475966"/>
            <a:chExt cx="1245968" cy="218652"/>
          </a:xfrm>
        </xdr:grpSpPr>
        <xdr:sp macro="" textlink="">
          <xdr:nvSpPr>
            <xdr:cNvPr id="90" name="Rectángulo: esquinas redondeadas 89">
              <a:extLst>
                <a:ext uri="{FF2B5EF4-FFF2-40B4-BE49-F238E27FC236}">
                  <a16:creationId xmlns:a16="http://schemas.microsoft.com/office/drawing/2014/main" id="{ED137712-529C-4706-A834-C466D24949F6}"/>
                </a:ext>
              </a:extLst>
            </xdr:cNvPr>
            <xdr:cNvSpPr/>
          </xdr:nvSpPr>
          <xdr:spPr>
            <a:xfrm>
              <a:off x="8662535" y="547905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1" name="CuadroTexto 79">
              <a:extLst>
                <a:ext uri="{FF2B5EF4-FFF2-40B4-BE49-F238E27FC236}">
                  <a16:creationId xmlns:a16="http://schemas.microsoft.com/office/drawing/2014/main" id="{9C9337CA-C382-45D6-B23A-11F8FFE77BA0}"/>
                </a:ext>
              </a:extLst>
            </xdr:cNvPr>
            <xdr:cNvSpPr txBox="1"/>
          </xdr:nvSpPr>
          <xdr:spPr>
            <a:xfrm>
              <a:off x="8603606" y="5475966"/>
              <a:ext cx="1245968"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Bienestar Universitario</a:t>
              </a:r>
            </a:p>
          </xdr:txBody>
        </xdr:sp>
      </xdr:grpSp>
      <xdr:grpSp>
        <xdr:nvGrpSpPr>
          <xdr:cNvPr id="63" name="Grupo 62">
            <a:hlinkClick xmlns:r="http://schemas.openxmlformats.org/officeDocument/2006/relationships" r:id="rId35"/>
            <a:extLst>
              <a:ext uri="{FF2B5EF4-FFF2-40B4-BE49-F238E27FC236}">
                <a16:creationId xmlns:a16="http://schemas.microsoft.com/office/drawing/2014/main" id="{44EA5A1A-2625-4211-928D-252CC96B4C58}"/>
              </a:ext>
            </a:extLst>
          </xdr:cNvPr>
          <xdr:cNvGrpSpPr/>
        </xdr:nvGrpSpPr>
        <xdr:grpSpPr>
          <a:xfrm>
            <a:off x="6872500" y="3129896"/>
            <a:ext cx="1200686" cy="218652"/>
            <a:chOff x="8655009" y="5858134"/>
            <a:chExt cx="1200686" cy="218652"/>
          </a:xfrm>
        </xdr:grpSpPr>
        <xdr:sp macro="" textlink="">
          <xdr:nvSpPr>
            <xdr:cNvPr id="88" name="Rectángulo: esquinas redondeadas 87">
              <a:extLst>
                <a:ext uri="{FF2B5EF4-FFF2-40B4-BE49-F238E27FC236}">
                  <a16:creationId xmlns:a16="http://schemas.microsoft.com/office/drawing/2014/main" id="{B8DFC647-283C-45BC-9CBD-8D2978EEFA47}"/>
                </a:ext>
              </a:extLst>
            </xdr:cNvPr>
            <xdr:cNvSpPr/>
          </xdr:nvSpPr>
          <xdr:spPr>
            <a:xfrm>
              <a:off x="8681283" y="5894687"/>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89" name="CuadroTexto 188">
              <a:extLst>
                <a:ext uri="{FF2B5EF4-FFF2-40B4-BE49-F238E27FC236}">
                  <a16:creationId xmlns:a16="http://schemas.microsoft.com/office/drawing/2014/main" id="{BC7A75F1-8DD8-436B-A179-0511D8FDDDEA}"/>
                </a:ext>
              </a:extLst>
            </xdr:cNvPr>
            <xdr:cNvSpPr txBox="1"/>
          </xdr:nvSpPr>
          <xdr:spPr>
            <a:xfrm>
              <a:off x="8655009" y="5858134"/>
              <a:ext cx="1200686"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Registro y Control Académico</a:t>
              </a:r>
            </a:p>
          </xdr:txBody>
        </xdr:sp>
      </xdr:grpSp>
      <xdr:cxnSp macro="">
        <xdr:nvCxnSpPr>
          <xdr:cNvPr id="64" name="Conector recto 63">
            <a:extLst>
              <a:ext uri="{FF2B5EF4-FFF2-40B4-BE49-F238E27FC236}">
                <a16:creationId xmlns:a16="http://schemas.microsoft.com/office/drawing/2014/main" id="{33E3A18D-16A6-44CF-803A-3698648F85C7}"/>
              </a:ext>
            </a:extLst>
          </xdr:cNvPr>
          <xdr:cNvCxnSpPr>
            <a:cxnSpLocks/>
          </xdr:cNvCxnSpPr>
        </xdr:nvCxnSpPr>
        <xdr:spPr>
          <a:xfrm flipH="1">
            <a:off x="2247900" y="3124083"/>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5" name="Conector recto 64">
            <a:extLst>
              <a:ext uri="{FF2B5EF4-FFF2-40B4-BE49-F238E27FC236}">
                <a16:creationId xmlns:a16="http://schemas.microsoft.com/office/drawing/2014/main" id="{EFB73C14-6430-4B87-A9E7-E08284D9E996}"/>
              </a:ext>
            </a:extLst>
          </xdr:cNvPr>
          <xdr:cNvCxnSpPr>
            <a:cxnSpLocks/>
          </xdr:cNvCxnSpPr>
        </xdr:nvCxnSpPr>
        <xdr:spPr>
          <a:xfrm flipH="1">
            <a:off x="2257178" y="3344490"/>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6" name="Conector recto 65">
            <a:extLst>
              <a:ext uri="{FF2B5EF4-FFF2-40B4-BE49-F238E27FC236}">
                <a16:creationId xmlns:a16="http://schemas.microsoft.com/office/drawing/2014/main" id="{D2337FD3-FE74-459E-B263-C3F4530DE14A}"/>
              </a:ext>
            </a:extLst>
          </xdr:cNvPr>
          <xdr:cNvCxnSpPr>
            <a:cxnSpLocks/>
          </xdr:cNvCxnSpPr>
        </xdr:nvCxnSpPr>
        <xdr:spPr>
          <a:xfrm flipH="1">
            <a:off x="2258504" y="3584671"/>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7" name="Conector recto 66">
            <a:extLst>
              <a:ext uri="{FF2B5EF4-FFF2-40B4-BE49-F238E27FC236}">
                <a16:creationId xmlns:a16="http://schemas.microsoft.com/office/drawing/2014/main" id="{20781820-8B12-4ED3-993E-92D5C3AEDE57}"/>
              </a:ext>
            </a:extLst>
          </xdr:cNvPr>
          <xdr:cNvCxnSpPr>
            <a:cxnSpLocks/>
          </xdr:cNvCxnSpPr>
        </xdr:nvCxnSpPr>
        <xdr:spPr>
          <a:xfrm flipH="1">
            <a:off x="2258504" y="3817522"/>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8" name="Conector recto 67">
            <a:extLst>
              <a:ext uri="{FF2B5EF4-FFF2-40B4-BE49-F238E27FC236}">
                <a16:creationId xmlns:a16="http://schemas.microsoft.com/office/drawing/2014/main" id="{768EDF5D-D26A-4C97-A3F7-AF11DD114CAC}"/>
              </a:ext>
            </a:extLst>
          </xdr:cNvPr>
          <xdr:cNvCxnSpPr>
            <a:cxnSpLocks/>
          </xdr:cNvCxnSpPr>
        </xdr:nvCxnSpPr>
        <xdr:spPr>
          <a:xfrm flipH="1">
            <a:off x="2251877" y="4099125"/>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9" name="Conector recto 68">
            <a:extLst>
              <a:ext uri="{FF2B5EF4-FFF2-40B4-BE49-F238E27FC236}">
                <a16:creationId xmlns:a16="http://schemas.microsoft.com/office/drawing/2014/main" id="{44025CE6-B336-4234-8CC5-B61B158F5542}"/>
              </a:ext>
            </a:extLst>
          </xdr:cNvPr>
          <xdr:cNvCxnSpPr>
            <a:cxnSpLocks/>
          </xdr:cNvCxnSpPr>
        </xdr:nvCxnSpPr>
        <xdr:spPr>
          <a:xfrm flipH="1">
            <a:off x="2255962" y="4369335"/>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0" name="Conector recto 69">
            <a:extLst>
              <a:ext uri="{FF2B5EF4-FFF2-40B4-BE49-F238E27FC236}">
                <a16:creationId xmlns:a16="http://schemas.microsoft.com/office/drawing/2014/main" id="{7C094A6C-245C-4F8A-B87C-B1B2606C3FAC}"/>
              </a:ext>
            </a:extLst>
          </xdr:cNvPr>
          <xdr:cNvCxnSpPr>
            <a:cxnSpLocks/>
          </xdr:cNvCxnSpPr>
        </xdr:nvCxnSpPr>
        <xdr:spPr>
          <a:xfrm flipH="1">
            <a:off x="4620427" y="2903525"/>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1" name="Conector recto 70">
            <a:extLst>
              <a:ext uri="{FF2B5EF4-FFF2-40B4-BE49-F238E27FC236}">
                <a16:creationId xmlns:a16="http://schemas.microsoft.com/office/drawing/2014/main" id="{C33E9BC4-DB4E-4171-8EE2-EEA139F99A92}"/>
              </a:ext>
            </a:extLst>
          </xdr:cNvPr>
          <xdr:cNvCxnSpPr>
            <a:cxnSpLocks/>
          </xdr:cNvCxnSpPr>
        </xdr:nvCxnSpPr>
        <xdr:spPr>
          <a:xfrm flipH="1">
            <a:off x="4628297" y="3293025"/>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2" name="Conector recto 71">
            <a:extLst>
              <a:ext uri="{FF2B5EF4-FFF2-40B4-BE49-F238E27FC236}">
                <a16:creationId xmlns:a16="http://schemas.microsoft.com/office/drawing/2014/main" id="{4DE8D51F-87F6-4FC7-9540-8E9334945FC5}"/>
              </a:ext>
            </a:extLst>
          </xdr:cNvPr>
          <xdr:cNvCxnSpPr>
            <a:cxnSpLocks/>
          </xdr:cNvCxnSpPr>
        </xdr:nvCxnSpPr>
        <xdr:spPr>
          <a:xfrm flipH="1">
            <a:off x="4642859" y="3698581"/>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3" name="Conector recto 72">
            <a:extLst>
              <a:ext uri="{FF2B5EF4-FFF2-40B4-BE49-F238E27FC236}">
                <a16:creationId xmlns:a16="http://schemas.microsoft.com/office/drawing/2014/main" id="{4332F895-7BF8-4153-BA05-06891A64A0AF}"/>
              </a:ext>
            </a:extLst>
          </xdr:cNvPr>
          <xdr:cNvCxnSpPr>
            <a:cxnSpLocks/>
          </xdr:cNvCxnSpPr>
        </xdr:nvCxnSpPr>
        <xdr:spPr>
          <a:xfrm flipH="1">
            <a:off x="4631189" y="4091192"/>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4" name="Conector recto 73">
            <a:extLst>
              <a:ext uri="{FF2B5EF4-FFF2-40B4-BE49-F238E27FC236}">
                <a16:creationId xmlns:a16="http://schemas.microsoft.com/office/drawing/2014/main" id="{C49DA7C3-4E5B-4037-B193-D9EA495A6E8D}"/>
              </a:ext>
            </a:extLst>
          </xdr:cNvPr>
          <xdr:cNvCxnSpPr>
            <a:cxnSpLocks/>
          </xdr:cNvCxnSpPr>
        </xdr:nvCxnSpPr>
        <xdr:spPr>
          <a:xfrm>
            <a:off x="8758407" y="2647866"/>
            <a:ext cx="0" cy="176185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5" name="Conector recto 74">
            <a:extLst>
              <a:ext uri="{FF2B5EF4-FFF2-40B4-BE49-F238E27FC236}">
                <a16:creationId xmlns:a16="http://schemas.microsoft.com/office/drawing/2014/main" id="{A5955507-A2FE-43E5-8511-4B11D66A9896}"/>
              </a:ext>
            </a:extLst>
          </xdr:cNvPr>
          <xdr:cNvCxnSpPr>
            <a:cxnSpLocks/>
          </xdr:cNvCxnSpPr>
        </xdr:nvCxnSpPr>
        <xdr:spPr>
          <a:xfrm flipH="1">
            <a:off x="8746958" y="2926248"/>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6" name="Conector recto 75">
            <a:extLst>
              <a:ext uri="{FF2B5EF4-FFF2-40B4-BE49-F238E27FC236}">
                <a16:creationId xmlns:a16="http://schemas.microsoft.com/office/drawing/2014/main" id="{4502A459-10E6-4FB5-B129-F3B35C0B1C9F}"/>
              </a:ext>
            </a:extLst>
          </xdr:cNvPr>
          <xdr:cNvCxnSpPr>
            <a:cxnSpLocks/>
          </xdr:cNvCxnSpPr>
        </xdr:nvCxnSpPr>
        <xdr:spPr>
          <a:xfrm flipH="1">
            <a:off x="8758407" y="3373948"/>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7" name="Conector recto 76">
            <a:extLst>
              <a:ext uri="{FF2B5EF4-FFF2-40B4-BE49-F238E27FC236}">
                <a16:creationId xmlns:a16="http://schemas.microsoft.com/office/drawing/2014/main" id="{E3E21AE6-EB7E-4223-B992-BF582260FF68}"/>
              </a:ext>
            </a:extLst>
          </xdr:cNvPr>
          <xdr:cNvCxnSpPr>
            <a:cxnSpLocks/>
          </xdr:cNvCxnSpPr>
        </xdr:nvCxnSpPr>
        <xdr:spPr>
          <a:xfrm flipH="1">
            <a:off x="8746958" y="3845249"/>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8" name="Conector recto 77">
            <a:extLst>
              <a:ext uri="{FF2B5EF4-FFF2-40B4-BE49-F238E27FC236}">
                <a16:creationId xmlns:a16="http://schemas.microsoft.com/office/drawing/2014/main" id="{581A9C5D-F959-4444-9C42-ABB8638BD656}"/>
              </a:ext>
            </a:extLst>
          </xdr:cNvPr>
          <xdr:cNvCxnSpPr>
            <a:cxnSpLocks/>
          </xdr:cNvCxnSpPr>
        </xdr:nvCxnSpPr>
        <xdr:spPr>
          <a:xfrm flipH="1">
            <a:off x="8746958" y="4394439"/>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9" name="Conector recto 78">
            <a:extLst>
              <a:ext uri="{FF2B5EF4-FFF2-40B4-BE49-F238E27FC236}">
                <a16:creationId xmlns:a16="http://schemas.microsoft.com/office/drawing/2014/main" id="{863ADCD4-8FD9-45E2-9CEE-6FBB5314273C}"/>
              </a:ext>
            </a:extLst>
          </xdr:cNvPr>
          <xdr:cNvCxnSpPr>
            <a:cxnSpLocks/>
          </xdr:cNvCxnSpPr>
        </xdr:nvCxnSpPr>
        <xdr:spPr>
          <a:xfrm>
            <a:off x="7326000" y="1105673"/>
            <a:ext cx="0" cy="1023011"/>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80" name="Conector recto 79">
            <a:extLst>
              <a:ext uri="{FF2B5EF4-FFF2-40B4-BE49-F238E27FC236}">
                <a16:creationId xmlns:a16="http://schemas.microsoft.com/office/drawing/2014/main" id="{6B01CB04-48B0-44E3-9439-BE86774EF269}"/>
              </a:ext>
            </a:extLst>
          </xdr:cNvPr>
          <xdr:cNvCxnSpPr>
            <a:cxnSpLocks/>
          </xdr:cNvCxnSpPr>
        </xdr:nvCxnSpPr>
        <xdr:spPr>
          <a:xfrm flipH="1">
            <a:off x="7326000" y="1414092"/>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81" name="Conector recto 80">
            <a:extLst>
              <a:ext uri="{FF2B5EF4-FFF2-40B4-BE49-F238E27FC236}">
                <a16:creationId xmlns:a16="http://schemas.microsoft.com/office/drawing/2014/main" id="{4C041CE3-6BB9-4EFE-BDDD-3B4FF8BD06FE}"/>
              </a:ext>
            </a:extLst>
          </xdr:cNvPr>
          <xdr:cNvCxnSpPr>
            <a:cxnSpLocks/>
          </xdr:cNvCxnSpPr>
        </xdr:nvCxnSpPr>
        <xdr:spPr>
          <a:xfrm flipH="1">
            <a:off x="7326000" y="1875175"/>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82" name="Grupo 81">
            <a:hlinkClick xmlns:r="http://schemas.openxmlformats.org/officeDocument/2006/relationships" r:id="rId36"/>
            <a:extLst>
              <a:ext uri="{FF2B5EF4-FFF2-40B4-BE49-F238E27FC236}">
                <a16:creationId xmlns:a16="http://schemas.microsoft.com/office/drawing/2014/main" id="{5B80A557-0360-40DC-A0DE-8DE6C1FE1AE7}"/>
              </a:ext>
            </a:extLst>
          </xdr:cNvPr>
          <xdr:cNvGrpSpPr/>
        </xdr:nvGrpSpPr>
        <xdr:grpSpPr>
          <a:xfrm>
            <a:off x="4851400" y="4291937"/>
            <a:ext cx="1203439" cy="226898"/>
            <a:chOff x="10791957" y="7001602"/>
            <a:chExt cx="1203439" cy="226898"/>
          </a:xfrm>
        </xdr:grpSpPr>
        <xdr:sp macro="" textlink="">
          <xdr:nvSpPr>
            <xdr:cNvPr id="86" name="Rectángulo: esquinas redondeadas 85">
              <a:extLst>
                <a:ext uri="{FF2B5EF4-FFF2-40B4-BE49-F238E27FC236}">
                  <a16:creationId xmlns:a16="http://schemas.microsoft.com/office/drawing/2014/main" id="{EC0653E8-6984-46D8-918F-1D4371F5DDEE}"/>
                </a:ext>
              </a:extLst>
            </xdr:cNvPr>
            <xdr:cNvSpPr/>
          </xdr:nvSpPr>
          <xdr:spPr>
            <a:xfrm>
              <a:off x="10865096" y="70530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87" name="CuadroTexto 166">
              <a:extLst>
                <a:ext uri="{FF2B5EF4-FFF2-40B4-BE49-F238E27FC236}">
                  <a16:creationId xmlns:a16="http://schemas.microsoft.com/office/drawing/2014/main" id="{240C2BB9-8C83-4DA0-94F4-5CB96C0AD8D8}"/>
                </a:ext>
              </a:extLst>
            </xdr:cNvPr>
            <xdr:cNvSpPr txBox="1"/>
          </xdr:nvSpPr>
          <xdr:spPr>
            <a:xfrm>
              <a:off x="10791957" y="7001602"/>
              <a:ext cx="120343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Catedra</a:t>
              </a:r>
              <a:r>
                <a:rPr lang="es-CO" sz="600" b="1" baseline="0">
                  <a:latin typeface="Arial" panose="020B0604020202020204" pitchFamily="34" charset="0"/>
                  <a:cs typeface="Arial" panose="020B0604020202020204" pitchFamily="34" charset="0"/>
                </a:rPr>
                <a:t> Unesco en Desarrollo del Niño</a:t>
              </a:r>
              <a:endParaRPr lang="es-CO" sz="600" b="1">
                <a:latin typeface="Arial" panose="020B0604020202020204" pitchFamily="34" charset="0"/>
                <a:cs typeface="Arial" panose="020B0604020202020204" pitchFamily="34" charset="0"/>
              </a:endParaRPr>
            </a:p>
          </xdr:txBody>
        </xdr:sp>
      </xdr:grpSp>
      <xdr:grpSp>
        <xdr:nvGrpSpPr>
          <xdr:cNvPr id="83" name="Grupo 82">
            <a:hlinkClick xmlns:r="http://schemas.openxmlformats.org/officeDocument/2006/relationships" r:id="rId37"/>
            <a:extLst>
              <a:ext uri="{FF2B5EF4-FFF2-40B4-BE49-F238E27FC236}">
                <a16:creationId xmlns:a16="http://schemas.microsoft.com/office/drawing/2014/main" id="{89A3C580-B359-4C31-A2E9-5B54F967E444}"/>
              </a:ext>
            </a:extLst>
          </xdr:cNvPr>
          <xdr:cNvGrpSpPr/>
        </xdr:nvGrpSpPr>
        <xdr:grpSpPr>
          <a:xfrm>
            <a:off x="6808892" y="899275"/>
            <a:ext cx="1130300" cy="224998"/>
            <a:chOff x="6808892" y="899275"/>
            <a:chExt cx="1130300" cy="224998"/>
          </a:xfrm>
        </xdr:grpSpPr>
        <xdr:sp macro="" textlink="">
          <xdr:nvSpPr>
            <xdr:cNvPr id="84" name="Rectángulo: esquinas redondeadas 83">
              <a:hlinkClick xmlns:r="http://schemas.openxmlformats.org/officeDocument/2006/relationships" r:id="rId37"/>
              <a:extLst>
                <a:ext uri="{FF2B5EF4-FFF2-40B4-BE49-F238E27FC236}">
                  <a16:creationId xmlns:a16="http://schemas.microsoft.com/office/drawing/2014/main" id="{0480C64E-398C-40F0-80E6-2DDF68B65CC7}"/>
                </a:ext>
              </a:extLst>
            </xdr:cNvPr>
            <xdr:cNvSpPr/>
          </xdr:nvSpPr>
          <xdr:spPr>
            <a:xfrm>
              <a:off x="6808892" y="92212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85" name="CuadroTexto 19">
              <a:hlinkClick xmlns:r="http://schemas.openxmlformats.org/officeDocument/2006/relationships" r:id="rId38"/>
              <a:extLst>
                <a:ext uri="{FF2B5EF4-FFF2-40B4-BE49-F238E27FC236}">
                  <a16:creationId xmlns:a16="http://schemas.microsoft.com/office/drawing/2014/main" id="{1E84F415-9B4A-41D3-87C4-E57D37E02C7F}"/>
                </a:ext>
              </a:extLst>
            </xdr:cNvPr>
            <xdr:cNvSpPr txBox="1"/>
          </xdr:nvSpPr>
          <xdr:spPr>
            <a:xfrm>
              <a:off x="6990138" y="899275"/>
              <a:ext cx="693642" cy="22499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900" b="1">
                  <a:latin typeface="Arial" panose="020B0604020202020204" pitchFamily="34" charset="0"/>
                  <a:cs typeface="Arial" panose="020B0604020202020204" pitchFamily="34" charset="0"/>
                </a:rPr>
                <a:t>Rectoría</a:t>
              </a:r>
            </a:p>
          </xdr:txBody>
        </xdr:sp>
      </xdr:grpSp>
    </xdr:grpSp>
    <xdr:clientData/>
  </xdr:twoCellAnchor>
  <xdr:twoCellAnchor>
    <xdr:from>
      <xdr:col>2</xdr:col>
      <xdr:colOff>4203700</xdr:colOff>
      <xdr:row>23</xdr:row>
      <xdr:rowOff>95250</xdr:rowOff>
    </xdr:from>
    <xdr:to>
      <xdr:col>2</xdr:col>
      <xdr:colOff>8702675</xdr:colOff>
      <xdr:row>27</xdr:row>
      <xdr:rowOff>6350</xdr:rowOff>
    </xdr:to>
    <xdr:sp macro="" textlink="">
      <xdr:nvSpPr>
        <xdr:cNvPr id="151" name="Rectángulo: esquinas redondeadas 150">
          <a:extLst>
            <a:ext uri="{FF2B5EF4-FFF2-40B4-BE49-F238E27FC236}">
              <a16:creationId xmlns:a16="http://schemas.microsoft.com/office/drawing/2014/main" id="{44F00959-548C-4B67-B0EF-C6DF023748A5}"/>
            </a:ext>
          </a:extLst>
        </xdr:cNvPr>
        <xdr:cNvSpPr/>
      </xdr:nvSpPr>
      <xdr:spPr>
        <a:xfrm>
          <a:off x="7061200" y="4762500"/>
          <a:ext cx="4498975" cy="673100"/>
        </a:xfrm>
        <a:prstGeom prst="roundRect">
          <a:avLst/>
        </a:prstGeom>
        <a:solidFill>
          <a:srgbClr val="FF0000">
            <a:alpha val="6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CO" sz="1000" b="1">
              <a:solidFill>
                <a:schemeClr val="bg1">
                  <a:lumMod val="95000"/>
                </a:schemeClr>
              </a:solidFill>
              <a:effectLst/>
              <a:latin typeface="+mn-lt"/>
              <a:ea typeface="+mn-ea"/>
              <a:cs typeface="+mn-cs"/>
            </a:rPr>
            <a:t>- Para mejor visualización oculte la cinta de opciones</a:t>
          </a:r>
          <a:endParaRPr lang="es-CO" sz="1000">
            <a:solidFill>
              <a:schemeClr val="bg1">
                <a:lumMod val="95000"/>
              </a:schemeClr>
            </a:solidFill>
            <a:effectLst/>
            <a:latin typeface="+mn-lt"/>
            <a:ea typeface="+mn-ea"/>
            <a:cs typeface="+mn-cs"/>
          </a:endParaRPr>
        </a:p>
        <a:p>
          <a:r>
            <a:rPr lang="es-CO" sz="1000" b="1">
              <a:solidFill>
                <a:schemeClr val="bg1">
                  <a:lumMod val="95000"/>
                </a:schemeClr>
              </a:solidFill>
              <a:effectLst/>
              <a:latin typeface="+mn-lt"/>
              <a:ea typeface="+mn-ea"/>
              <a:cs typeface="+mn-cs"/>
            </a:rPr>
            <a:t>- Con el cursor presione el área de su interés para ingresar al Plan de Acción de la unidad  </a:t>
          </a:r>
          <a:endParaRPr lang="es-CO" sz="1000">
            <a:solidFill>
              <a:schemeClr val="bg1">
                <a:lumMod val="95000"/>
              </a:schemeClr>
            </a:solidFill>
            <a:effectLst/>
            <a:latin typeface="+mn-lt"/>
            <a:ea typeface="+mn-ea"/>
            <a:cs typeface="+mn-cs"/>
          </a:endParaRPr>
        </a:p>
      </xdr:txBody>
    </xdr:sp>
    <xdr:clientData/>
  </xdr:twoCellAnchor>
  <xdr:twoCellAnchor>
    <xdr:from>
      <xdr:col>2</xdr:col>
      <xdr:colOff>7465219</xdr:colOff>
      <xdr:row>22</xdr:row>
      <xdr:rowOff>78581</xdr:rowOff>
    </xdr:from>
    <xdr:to>
      <xdr:col>3</xdr:col>
      <xdr:colOff>0</xdr:colOff>
      <xdr:row>23</xdr:row>
      <xdr:rowOff>83105</xdr:rowOff>
    </xdr:to>
    <xdr:sp macro="" textlink="">
      <xdr:nvSpPr>
        <xdr:cNvPr id="152" name="Rectángulo: esquinas redondeadas 151">
          <a:extLst>
            <a:ext uri="{FF2B5EF4-FFF2-40B4-BE49-F238E27FC236}">
              <a16:creationId xmlns:a16="http://schemas.microsoft.com/office/drawing/2014/main" id="{DBE82B83-F571-4E7A-96F6-770E68130E60}"/>
            </a:ext>
          </a:extLst>
        </xdr:cNvPr>
        <xdr:cNvSpPr/>
      </xdr:nvSpPr>
      <xdr:spPr>
        <a:xfrm>
          <a:off x="10322719" y="4555331"/>
          <a:ext cx="1238250" cy="195024"/>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100" b="1"/>
            <a:t>INSTRUCCIONES</a:t>
          </a:r>
          <a:r>
            <a:rPr lang="es-CO" sz="1100" b="1" baseline="0"/>
            <a:t> </a:t>
          </a:r>
          <a:endParaRPr lang="es-CO" sz="1100" b="1"/>
        </a:p>
      </xdr:txBody>
    </xdr:sp>
    <xdr:clientData/>
  </xdr:twoCellAnchor>
  <xdr:twoCellAnchor>
    <xdr:from>
      <xdr:col>2</xdr:col>
      <xdr:colOff>7600950</xdr:colOff>
      <xdr:row>12</xdr:row>
      <xdr:rowOff>146050</xdr:rowOff>
    </xdr:from>
    <xdr:to>
      <xdr:col>2</xdr:col>
      <xdr:colOff>8718550</xdr:colOff>
      <xdr:row>15</xdr:row>
      <xdr:rowOff>82550</xdr:rowOff>
    </xdr:to>
    <xdr:sp macro="" textlink="">
      <xdr:nvSpPr>
        <xdr:cNvPr id="153" name="Elipse 152">
          <a:hlinkClick xmlns:r="http://schemas.openxmlformats.org/officeDocument/2006/relationships" r:id="rId39"/>
          <a:extLst>
            <a:ext uri="{FF2B5EF4-FFF2-40B4-BE49-F238E27FC236}">
              <a16:creationId xmlns:a16="http://schemas.microsoft.com/office/drawing/2014/main" id="{8A6D5264-7BCB-4FB6-B798-0A797075B38F}"/>
            </a:ext>
          </a:extLst>
        </xdr:cNvPr>
        <xdr:cNvSpPr/>
      </xdr:nvSpPr>
      <xdr:spPr>
        <a:xfrm>
          <a:off x="10467975" y="2717800"/>
          <a:ext cx="1108075" cy="508000"/>
        </a:xfrm>
        <a:prstGeom prst="ellipse">
          <a:avLst/>
        </a:prstGeom>
        <a:solidFill>
          <a:srgbClr val="C00000">
            <a:alpha val="6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es-CO" sz="1100"/>
            <a:t>RESUMEN</a:t>
          </a:r>
        </a:p>
      </xdr:txBody>
    </xdr:sp>
    <xdr:clientData/>
  </xdr:twoCellAnchor>
  <xdr:twoCellAnchor>
    <xdr:from>
      <xdr:col>2</xdr:col>
      <xdr:colOff>7631905</xdr:colOff>
      <xdr:row>18</xdr:row>
      <xdr:rowOff>0</xdr:rowOff>
    </xdr:from>
    <xdr:to>
      <xdr:col>2</xdr:col>
      <xdr:colOff>8608218</xdr:colOff>
      <xdr:row>19</xdr:row>
      <xdr:rowOff>107156</xdr:rowOff>
    </xdr:to>
    <xdr:sp macro="" textlink="">
      <xdr:nvSpPr>
        <xdr:cNvPr id="154" name="Rectángulo: esquinas redondeadas 153">
          <a:hlinkClick xmlns:r="http://schemas.openxmlformats.org/officeDocument/2006/relationships" r:id="rId40"/>
          <a:extLst>
            <a:ext uri="{FF2B5EF4-FFF2-40B4-BE49-F238E27FC236}">
              <a16:creationId xmlns:a16="http://schemas.microsoft.com/office/drawing/2014/main" id="{5E350975-1D79-44FE-A439-EAE91B891BB0}"/>
            </a:ext>
          </a:extLst>
        </xdr:cNvPr>
        <xdr:cNvSpPr/>
      </xdr:nvSpPr>
      <xdr:spPr>
        <a:xfrm>
          <a:off x="10489405" y="3714750"/>
          <a:ext cx="976313" cy="297656"/>
        </a:xfrm>
        <a:prstGeom prst="roundRect">
          <a:avLst/>
        </a:prstGeom>
        <a:solidFill>
          <a:srgbClr val="C00000">
            <a:alpha val="6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US" sz="1100"/>
            <a:t>Versiones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852714</xdr:colOff>
      <xdr:row>17</xdr:row>
      <xdr:rowOff>142875</xdr:rowOff>
    </xdr:to>
    <xdr:graphicFrame macro="">
      <xdr:nvGraphicFramePr>
        <xdr:cNvPr id="9" name="Chart 2">
          <a:extLst>
            <a:ext uri="{FF2B5EF4-FFF2-40B4-BE49-F238E27FC236}">
              <a16:creationId xmlns:a16="http://schemas.microsoft.com/office/drawing/2014/main" id="{A954BAF0-6933-4CBA-BF53-2265740DE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91F04A9E-8BC9-4ECF-AE22-6EE54A61B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32891884-03FD-402F-A43D-97ACDFF779A8}"/>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9500BDDB-9F2A-C6B8-BAAF-2C7C880E3D6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704B22E8-E4BA-BB3E-9BE2-E36408CC3628}"/>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96435E89-E2B4-7F45-4D15-06777D63059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3070EF64-A396-D14D-C213-4A37D13876C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12" name="Flecha: hacia la izquierda 11">
          <a:hlinkClick xmlns:r="http://schemas.openxmlformats.org/officeDocument/2006/relationships" r:id="rId4"/>
          <a:extLst>
            <a:ext uri="{FF2B5EF4-FFF2-40B4-BE49-F238E27FC236}">
              <a16:creationId xmlns:a16="http://schemas.microsoft.com/office/drawing/2014/main" id="{8F9E5303-8C07-4FB2-BA8E-7F9ECCDC4B1E}"/>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3" name="Flecha: a la derecha 12">
          <a:hlinkClick xmlns:r="http://schemas.openxmlformats.org/officeDocument/2006/relationships" r:id="rId6"/>
          <a:extLst>
            <a:ext uri="{FF2B5EF4-FFF2-40B4-BE49-F238E27FC236}">
              <a16:creationId xmlns:a16="http://schemas.microsoft.com/office/drawing/2014/main" id="{015A6B02-DDEB-4FB4-972F-2A13A7F8AB4F}"/>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925285</xdr:colOff>
      <xdr:row>17</xdr:row>
      <xdr:rowOff>142875</xdr:rowOff>
    </xdr:to>
    <xdr:graphicFrame macro="">
      <xdr:nvGraphicFramePr>
        <xdr:cNvPr id="2" name="Chart 2">
          <a:extLst>
            <a:ext uri="{FF2B5EF4-FFF2-40B4-BE49-F238E27FC236}">
              <a16:creationId xmlns:a16="http://schemas.microsoft.com/office/drawing/2014/main" id="{6D715E71-95B1-42D9-A78A-87CADB9462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8AB37C5-B2BD-4FE8-94F8-6DCAB8BF5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17FA19F1-BB77-48A7-AB64-64C67A03AD60}"/>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E4331B99-6599-B566-9017-9BC642EC18C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1635071A-82D2-4D86-8A02-63058E897378}"/>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C297151D-8DE6-451F-6700-7CDE48A9107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ABA0084A-9047-D2E1-EC25-517C3B6D55F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6C9C8879-88A1-4738-81D1-C4EC38D6D07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5396CCC6-D84B-43E1-9C99-5725A6B4A98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2</xdr:col>
      <xdr:colOff>263373</xdr:colOff>
      <xdr:row>4</xdr:row>
      <xdr:rowOff>80737</xdr:rowOff>
    </xdr:from>
    <xdr:to>
      <xdr:col>9</xdr:col>
      <xdr:colOff>0</xdr:colOff>
      <xdr:row>16</xdr:row>
      <xdr:rowOff>2268</xdr:rowOff>
    </xdr:to>
    <xdr:graphicFrame macro="">
      <xdr:nvGraphicFramePr>
        <xdr:cNvPr id="12" name="Chart 2">
          <a:extLst>
            <a:ext uri="{FF2B5EF4-FFF2-40B4-BE49-F238E27FC236}">
              <a16:creationId xmlns:a16="http://schemas.microsoft.com/office/drawing/2014/main" id="{74E8851C-8776-4182-A81B-5F7097B3C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371475</xdr:colOff>
      <xdr:row>2</xdr:row>
      <xdr:rowOff>141061</xdr:rowOff>
    </xdr:from>
    <xdr:to>
      <xdr:col>35</xdr:col>
      <xdr:colOff>145596</xdr:colOff>
      <xdr:row>19</xdr:row>
      <xdr:rowOff>17236</xdr:rowOff>
    </xdr:to>
    <xdr:graphicFrame macro="">
      <xdr:nvGraphicFramePr>
        <xdr:cNvPr id="14" name="Chart 3">
          <a:extLst>
            <a:ext uri="{FF2B5EF4-FFF2-40B4-BE49-F238E27FC236}">
              <a16:creationId xmlns:a16="http://schemas.microsoft.com/office/drawing/2014/main" id="{D72F086E-70A1-43D0-B594-4CFC526A1BE0}"/>
            </a:ext>
            <a:ext uri="{147F2762-F138-4A5C-976F-8EAC2B608ADB}">
              <a16:predDERef xmlns:a16="http://schemas.microsoft.com/office/drawing/2014/main" pred="{74E8851C-8776-4182-A81B-5F7097B3C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xdr:col>
      <xdr:colOff>18142</xdr:colOff>
      <xdr:row>0</xdr:row>
      <xdr:rowOff>9</xdr:rowOff>
    </xdr:from>
    <xdr:to>
      <xdr:col>2</xdr:col>
      <xdr:colOff>0</xdr:colOff>
      <xdr:row>4</xdr:row>
      <xdr:rowOff>155733</xdr:rowOff>
    </xdr:to>
    <xdr:grpSp>
      <xdr:nvGrpSpPr>
        <xdr:cNvPr id="4" name="Grupo 3">
          <a:extLst>
            <a:ext uri="{FF2B5EF4-FFF2-40B4-BE49-F238E27FC236}">
              <a16:creationId xmlns:a16="http://schemas.microsoft.com/office/drawing/2014/main" id="{EA16FA75-5022-4EE2-BBC2-B9ED37F3B546}"/>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094C2E62-FBB0-DAF4-A926-39A7A6BE18E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8A50B700-E281-C9DC-CC02-A5B9AED2099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617A5A3-768F-62D8-92BF-7691C943398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CDE39C8-E3B3-7B7D-DC9B-73ED649FCB12}"/>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0</xdr:colOff>
      <xdr:row>1</xdr:row>
      <xdr:rowOff>0</xdr:rowOff>
    </xdr:from>
    <xdr:to>
      <xdr:col>2</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39076A45-6B22-48D1-B9EC-28F110E64F9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13</xdr:col>
      <xdr:colOff>693964</xdr:colOff>
      <xdr:row>1</xdr:row>
      <xdr:rowOff>0</xdr:rowOff>
    </xdr:from>
    <xdr:to>
      <xdr:col>13</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5B1F99C0-8D01-4D4F-A50F-D6C9BF26DC9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CC899792-F4C5-4C66-8117-0AD30E0EE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A74EA55-5ACE-46E5-90AD-2AE93BA003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BE536B34-E474-4EC3-9484-52BE55A90398}"/>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8DD1D56D-9ECF-C404-B850-98A9CEB0895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11FC0B8F-4E20-58A2-A06E-F33CFE48BD9A}"/>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DD4162CC-2B9F-1765-56CB-C14DA18FB34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206771F4-455D-49EC-937E-E0B38192BBD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86AFC5E8-3E7D-45AD-861D-3450B0EE3A2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1BA2F349-C179-4FE8-BB08-44E89FF5A519}"/>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966107</xdr:colOff>
      <xdr:row>17</xdr:row>
      <xdr:rowOff>142875</xdr:rowOff>
    </xdr:to>
    <xdr:graphicFrame macro="">
      <xdr:nvGraphicFramePr>
        <xdr:cNvPr id="2" name="Chart 2">
          <a:extLst>
            <a:ext uri="{FF2B5EF4-FFF2-40B4-BE49-F238E27FC236}">
              <a16:creationId xmlns:a16="http://schemas.microsoft.com/office/drawing/2014/main" id="{64442D74-FF7A-463B-B3BA-36B9805AE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5E6435D0-462E-4A60-B742-277FF15BD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12</xdr:col>
      <xdr:colOff>816428</xdr:colOff>
      <xdr:row>1</xdr:row>
      <xdr:rowOff>13608</xdr:rowOff>
    </xdr:from>
    <xdr:to>
      <xdr:col>12</xdr:col>
      <xdr:colOff>1352100</xdr:colOff>
      <xdr:row>1</xdr:row>
      <xdr:rowOff>282673</xdr:rowOff>
    </xdr:to>
    <xdr:sp macro="" textlink="">
      <xdr:nvSpPr>
        <xdr:cNvPr id="4" name="Flecha: a la derecha 3">
          <a:hlinkClick xmlns:r="http://schemas.openxmlformats.org/officeDocument/2006/relationships" r:id="rId3"/>
          <a:extLst>
            <a:ext uri="{FF2B5EF4-FFF2-40B4-BE49-F238E27FC236}">
              <a16:creationId xmlns:a16="http://schemas.microsoft.com/office/drawing/2014/main" id="{CDF9B617-5743-499F-B689-19CFBA426CA3}"/>
            </a:ext>
          </a:extLst>
        </xdr:cNvPr>
        <xdr:cNvSpPr/>
      </xdr:nvSpPr>
      <xdr:spPr>
        <a:xfrm>
          <a:off x="13661571" y="163287"/>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twoCellAnchor>
    <xdr:from>
      <xdr:col>1</xdr:col>
      <xdr:colOff>204106</xdr:colOff>
      <xdr:row>1</xdr:row>
      <xdr:rowOff>0</xdr:rowOff>
    </xdr:from>
    <xdr:to>
      <xdr:col>1</xdr:col>
      <xdr:colOff>666749</xdr:colOff>
      <xdr:row>1</xdr:row>
      <xdr:rowOff>231321</xdr:rowOff>
    </xdr:to>
    <xdr:sp macro="" textlink="">
      <xdr:nvSpPr>
        <xdr:cNvPr id="5" name="Flecha: hacia la izquierda 4">
          <a:hlinkClick xmlns:r="http://schemas.openxmlformats.org/officeDocument/2006/relationships" r:id="rId4"/>
          <a:extLst>
            <a:ext uri="{FF2B5EF4-FFF2-40B4-BE49-F238E27FC236}">
              <a16:creationId xmlns:a16="http://schemas.microsoft.com/office/drawing/2014/main" id="{3D664596-DB68-4F26-A0F4-A27B20344B3D}"/>
            </a:ext>
          </a:extLst>
        </xdr:cNvPr>
        <xdr:cNvSpPr/>
      </xdr:nvSpPr>
      <xdr:spPr>
        <a:xfrm>
          <a:off x="4313463" y="149679"/>
          <a:ext cx="462643" cy="231321"/>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857250</xdr:colOff>
      <xdr:row>17</xdr:row>
      <xdr:rowOff>142875</xdr:rowOff>
    </xdr:to>
    <xdr:graphicFrame macro="">
      <xdr:nvGraphicFramePr>
        <xdr:cNvPr id="2" name="Chart 2">
          <a:extLst>
            <a:ext uri="{FF2B5EF4-FFF2-40B4-BE49-F238E27FC236}">
              <a16:creationId xmlns:a16="http://schemas.microsoft.com/office/drawing/2014/main" id="{64D5E332-6B2A-4E6F-99C6-70D39FEE1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A13AB0A1-2F86-487B-8AD5-C0DE216595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303B4C01-F109-4575-87C6-58A22388ADA0}"/>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8D11D919-7298-6982-4371-838E2CDF4EC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E7E47631-B26B-ABB0-6585-E68D66806C34}"/>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FBD33CC4-2BD3-55E8-2BEE-A84E5C28744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95262ED8-F58C-E717-741F-D41BFADDB509}"/>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058CB0EC-E15B-451C-B98F-00DE549B6EF7}"/>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F7B984AD-F838-422C-A990-EAF92902698C}"/>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1265464</xdr:colOff>
      <xdr:row>17</xdr:row>
      <xdr:rowOff>142875</xdr:rowOff>
    </xdr:to>
    <xdr:graphicFrame macro="">
      <xdr:nvGraphicFramePr>
        <xdr:cNvPr id="2" name="Chart 2">
          <a:extLst>
            <a:ext uri="{FF2B5EF4-FFF2-40B4-BE49-F238E27FC236}">
              <a16:creationId xmlns:a16="http://schemas.microsoft.com/office/drawing/2014/main" id="{B7C46847-8E63-4971-AA04-D6168DCE47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03456A7E-0BEA-4CBE-8EE6-E63E4A501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85F1F526-5C11-4075-BDFC-054D1763658B}"/>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865A1F95-C031-EDEB-641C-F75B5A639BA4}"/>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5173BAD-B697-77DD-B714-8F4D71C1D170}"/>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C656252C-7D78-8668-E044-44F2C9AAD53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572A7794-2FE8-2CE3-234E-BA9876AFD7A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7CDF7873-7515-42AA-9A7E-000D7FFBCCE3}"/>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4D148A9F-60E6-4161-8FC4-F6DBCBE164D6}"/>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1209675</xdr:colOff>
      <xdr:row>17</xdr:row>
      <xdr:rowOff>142875</xdr:rowOff>
    </xdr:to>
    <xdr:graphicFrame macro="">
      <xdr:nvGraphicFramePr>
        <xdr:cNvPr id="2" name="Chart 2">
          <a:extLst>
            <a:ext uri="{FF2B5EF4-FFF2-40B4-BE49-F238E27FC236}">
              <a16:creationId xmlns:a16="http://schemas.microsoft.com/office/drawing/2014/main" id="{CC3678F3-3384-4C80-BDA3-97B7993B0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E698492C-F22A-4588-8A7F-D1BE695B05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B4075D71-4505-4B0E-9016-4E070271172C}"/>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B64D2EDC-8566-4440-654E-F359FB86C519}"/>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10257FE0-7103-EFBC-2156-79C4D0CF9D5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764A1BD-F673-79DD-DA2E-2A30253FE5C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18DD8300-393B-0D09-FE9E-E35B6B28258C}"/>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FB679C27-AFFE-47AD-8C43-EDA773305661}"/>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16B46C23-9892-4E37-B6BD-30F5E616CA5D}"/>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1183821</xdr:colOff>
      <xdr:row>17</xdr:row>
      <xdr:rowOff>142875</xdr:rowOff>
    </xdr:to>
    <xdr:graphicFrame macro="">
      <xdr:nvGraphicFramePr>
        <xdr:cNvPr id="2" name="Chart 2">
          <a:extLst>
            <a:ext uri="{FF2B5EF4-FFF2-40B4-BE49-F238E27FC236}">
              <a16:creationId xmlns:a16="http://schemas.microsoft.com/office/drawing/2014/main" id="{9FEC2849-AD4E-4A94-A291-9FEE60583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72919077-B774-4580-970A-059FDB8CC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45869894-0F5A-4508-91AE-D2CDD231605B}"/>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31EC9B46-D60B-23DD-1032-8B54540DA0F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8496C198-9D68-FF74-9EF2-E747AE61FC5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38A0C2B4-BB59-5BAD-06A5-F7CA1C1CD9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4C271233-698F-BD3B-8E3C-036DE15E699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00FF817F-47AB-420C-80DE-A0761CB5F38A}"/>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32BC3FAE-5BF9-415D-B0B0-71FD8259342A}"/>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1197428</xdr:colOff>
      <xdr:row>17</xdr:row>
      <xdr:rowOff>142875</xdr:rowOff>
    </xdr:to>
    <xdr:graphicFrame macro="">
      <xdr:nvGraphicFramePr>
        <xdr:cNvPr id="2" name="Chart 2">
          <a:extLst>
            <a:ext uri="{FF2B5EF4-FFF2-40B4-BE49-F238E27FC236}">
              <a16:creationId xmlns:a16="http://schemas.microsoft.com/office/drawing/2014/main" id="{7C7BC92A-F130-4DF7-8E3B-9E0FB416A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9B5B48E3-76C8-4301-B826-275B3B737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2A2149D2-5812-4CDD-875F-667E3446010E}"/>
            </a:ext>
          </a:extLst>
        </xdr:cNvPr>
        <xdr:cNvGrpSpPr/>
      </xdr:nvGrpSpPr>
      <xdr:grpSpPr>
        <a:xfrm>
          <a:off x="9072" y="0"/>
          <a:ext cx="4098471" cy="1044724"/>
          <a:chOff x="36285" y="18145"/>
          <a:chExt cx="4136571" cy="1034141"/>
        </a:xfrm>
      </xdr:grpSpPr>
      <xdr:sp macro="" textlink="">
        <xdr:nvSpPr>
          <xdr:cNvPr id="5" name="Freeform 2">
            <a:extLst>
              <a:ext uri="{FF2B5EF4-FFF2-40B4-BE49-F238E27FC236}">
                <a16:creationId xmlns:a16="http://schemas.microsoft.com/office/drawing/2014/main" id="{D0321D6A-9578-A910-F6F9-7539F9E1D86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E62925F6-F215-5B43-2749-E2DEF679B75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B13E0341-DE7A-544B-A1B6-44101B980AF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24D0D96-B02D-6E87-1596-E9CA54F3F70D}"/>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631F77DD-6CDA-4769-AAC0-4E88D25B9DD1}"/>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D6D333F2-3747-4A31-90FF-B6C0010958F1}"/>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99786</xdr:colOff>
      <xdr:row>5</xdr:row>
      <xdr:rowOff>77105</xdr:rowOff>
    </xdr:to>
    <xdr:grpSp>
      <xdr:nvGrpSpPr>
        <xdr:cNvPr id="2" name="Grupo 1">
          <a:hlinkClick xmlns:r="http://schemas.openxmlformats.org/officeDocument/2006/relationships" r:id="rId1"/>
          <a:extLst>
            <a:ext uri="{FF2B5EF4-FFF2-40B4-BE49-F238E27FC236}">
              <a16:creationId xmlns:a16="http://schemas.microsoft.com/office/drawing/2014/main" id="{00405DDB-10B0-4310-BCC1-DBCDDC1A91F9}"/>
            </a:ext>
          </a:extLst>
        </xdr:cNvPr>
        <xdr:cNvGrpSpPr/>
      </xdr:nvGrpSpPr>
      <xdr:grpSpPr>
        <a:xfrm>
          <a:off x="0" y="0"/>
          <a:ext cx="861786" cy="1029605"/>
          <a:chOff x="3311070" y="18145"/>
          <a:chExt cx="861786" cy="997855"/>
        </a:xfrm>
      </xdr:grpSpPr>
      <xdr:pic>
        <xdr:nvPicPr>
          <xdr:cNvPr id="3" name="Picture 26" descr="Inicio | Universidad Distrital Francisco José de Caldas">
            <a:extLst>
              <a:ext uri="{FF2B5EF4-FFF2-40B4-BE49-F238E27FC236}">
                <a16:creationId xmlns:a16="http://schemas.microsoft.com/office/drawing/2014/main" id="{35158693-5CC5-4CF8-A446-A8DA07C241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4" name="CuadroTexto 3">
            <a:extLst>
              <a:ext uri="{FF2B5EF4-FFF2-40B4-BE49-F238E27FC236}">
                <a16:creationId xmlns:a16="http://schemas.microsoft.com/office/drawing/2014/main" id="{30139BF0-04F1-430F-ADFE-FC27E6F73670}"/>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5</xdr:col>
      <xdr:colOff>13607</xdr:colOff>
      <xdr:row>17</xdr:row>
      <xdr:rowOff>142875</xdr:rowOff>
    </xdr:to>
    <xdr:graphicFrame macro="">
      <xdr:nvGraphicFramePr>
        <xdr:cNvPr id="2" name="Chart 2">
          <a:extLst>
            <a:ext uri="{FF2B5EF4-FFF2-40B4-BE49-F238E27FC236}">
              <a16:creationId xmlns:a16="http://schemas.microsoft.com/office/drawing/2014/main" id="{250332A9-A638-4CF1-BDB4-FE636960E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D4E7BA8-7C1A-4011-81A7-FC4288D2BE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BC8FAEBC-C2E9-420A-948D-86C39ACF3406}"/>
            </a:ext>
          </a:extLst>
        </xdr:cNvPr>
        <xdr:cNvGrpSpPr/>
      </xdr:nvGrpSpPr>
      <xdr:grpSpPr>
        <a:xfrm>
          <a:off x="18142" y="9"/>
          <a:ext cx="4084935" cy="1020301"/>
          <a:chOff x="36285" y="18145"/>
          <a:chExt cx="4136571" cy="1034141"/>
        </a:xfrm>
      </xdr:grpSpPr>
      <xdr:sp macro="" textlink="">
        <xdr:nvSpPr>
          <xdr:cNvPr id="5" name="Freeform 2">
            <a:extLst>
              <a:ext uri="{FF2B5EF4-FFF2-40B4-BE49-F238E27FC236}">
                <a16:creationId xmlns:a16="http://schemas.microsoft.com/office/drawing/2014/main" id="{86034084-1D9E-1085-6E60-C97902BF8782}"/>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1FA1D78-58AE-D68D-AC65-AE0E21C0737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8CB26F5-E15B-CB8D-5A1D-5BE724E21F0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49B99F75-BCC7-39C1-9696-3C7169C0E555}"/>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84B4FB93-CA82-407E-9BBD-2F22CC2D260E}"/>
            </a:ext>
          </a:extLst>
        </xdr:cNvPr>
        <xdr:cNvSpPr/>
      </xdr:nvSpPr>
      <xdr:spPr>
        <a:xfrm>
          <a:off x="4103077" y="146538"/>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714898</xdr:colOff>
      <xdr:row>1</xdr:row>
      <xdr:rowOff>0</xdr:rowOff>
    </xdr:from>
    <xdr:to>
      <xdr:col>12</xdr:col>
      <xdr:colOff>1250570</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062DB6F5-EA2A-473B-BEA3-0F7676583DD4}"/>
            </a:ext>
          </a:extLst>
        </xdr:cNvPr>
        <xdr:cNvSpPr/>
      </xdr:nvSpPr>
      <xdr:spPr>
        <a:xfrm>
          <a:off x="13287898" y="146538"/>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1197428</xdr:colOff>
      <xdr:row>17</xdr:row>
      <xdr:rowOff>142875</xdr:rowOff>
    </xdr:to>
    <xdr:graphicFrame macro="">
      <xdr:nvGraphicFramePr>
        <xdr:cNvPr id="2" name="Chart 2">
          <a:extLst>
            <a:ext uri="{FF2B5EF4-FFF2-40B4-BE49-F238E27FC236}">
              <a16:creationId xmlns:a16="http://schemas.microsoft.com/office/drawing/2014/main" id="{7AC6D79C-74C7-4552-8511-AC33AE267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C75058AA-A51F-4BE6-822A-EA91905B1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3E9A90E0-D097-4069-A572-E8F5F602F50C}"/>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86412762-0C2B-5093-92C5-DE916F1AA276}"/>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1895A4C-C569-2694-83DB-72408F8D9A5F}"/>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A5AFAE3-7733-C385-31D1-504969EAA9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6F13A15-33F0-CC74-23C9-89D28A2B6B00}"/>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640BF476-D1D6-43FC-A5DE-B0EFDC35248F}"/>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3ABA64EB-31A6-4A9F-9C56-EA2208C1C0A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142875</xdr:colOff>
      <xdr:row>7</xdr:row>
      <xdr:rowOff>95250</xdr:rowOff>
    </xdr:from>
    <xdr:to>
      <xdr:col>5</xdr:col>
      <xdr:colOff>0</xdr:colOff>
      <xdr:row>20</xdr:row>
      <xdr:rowOff>142875</xdr:rowOff>
    </xdr:to>
    <xdr:graphicFrame macro="">
      <xdr:nvGraphicFramePr>
        <xdr:cNvPr id="2" name="Chart 2">
          <a:extLst>
            <a:ext uri="{FF2B5EF4-FFF2-40B4-BE49-F238E27FC236}">
              <a16:creationId xmlns:a16="http://schemas.microsoft.com/office/drawing/2014/main" id="{5F264AB4-81D1-4947-868F-44F84FCEFD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6</xdr:row>
      <xdr:rowOff>0</xdr:rowOff>
    </xdr:from>
    <xdr:to>
      <xdr:col>16</xdr:col>
      <xdr:colOff>400050</xdr:colOff>
      <xdr:row>22</xdr:row>
      <xdr:rowOff>66675</xdr:rowOff>
    </xdr:to>
    <xdr:graphicFrame macro="">
      <xdr:nvGraphicFramePr>
        <xdr:cNvPr id="3" name="Chart 3">
          <a:extLst>
            <a:ext uri="{FF2B5EF4-FFF2-40B4-BE49-F238E27FC236}">
              <a16:creationId xmlns:a16="http://schemas.microsoft.com/office/drawing/2014/main" id="{69B0BE88-1F60-474D-B188-916759D32F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4098471</xdr:colOff>
      <xdr:row>4</xdr:row>
      <xdr:rowOff>305402</xdr:rowOff>
    </xdr:to>
    <xdr:grpSp>
      <xdr:nvGrpSpPr>
        <xdr:cNvPr id="4" name="Grupo 3">
          <a:extLst>
            <a:ext uri="{FF2B5EF4-FFF2-40B4-BE49-F238E27FC236}">
              <a16:creationId xmlns:a16="http://schemas.microsoft.com/office/drawing/2014/main" id="{0DACFD95-C0BD-403F-9772-A8ACC575EF3C}"/>
            </a:ext>
          </a:extLst>
        </xdr:cNvPr>
        <xdr:cNvGrpSpPr/>
      </xdr:nvGrpSpPr>
      <xdr:grpSpPr>
        <a:xfrm>
          <a:off x="0" y="0"/>
          <a:ext cx="4098471" cy="1026581"/>
          <a:chOff x="36285" y="18145"/>
          <a:chExt cx="4136571" cy="1034141"/>
        </a:xfrm>
      </xdr:grpSpPr>
      <xdr:sp macro="" textlink="">
        <xdr:nvSpPr>
          <xdr:cNvPr id="5" name="Freeform 2">
            <a:extLst>
              <a:ext uri="{FF2B5EF4-FFF2-40B4-BE49-F238E27FC236}">
                <a16:creationId xmlns:a16="http://schemas.microsoft.com/office/drawing/2014/main" id="{FF9B8E27-287E-4700-88EE-6B7DB7CFF55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8CE0AD5A-22C1-4EF8-9B6F-E37AF084DA42}"/>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6E4A9CBB-2FA2-40CF-A181-8A2B99433F8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9E1B2132-591F-4490-9891-6864ACFF2C3D}"/>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4</xdr:row>
      <xdr:rowOff>13607</xdr:rowOff>
    </xdr:from>
    <xdr:to>
      <xdr:col>1</xdr:col>
      <xdr:colOff>390072</xdr:colOff>
      <xdr:row>4</xdr:row>
      <xdr:rowOff>281215</xdr:rowOff>
    </xdr:to>
    <xdr:sp macro="" textlink="">
      <xdr:nvSpPr>
        <xdr:cNvPr id="14" name="Flecha: hacia la izquierda 13">
          <a:hlinkClick xmlns:r="http://schemas.openxmlformats.org/officeDocument/2006/relationships" r:id="rId4"/>
          <a:extLst>
            <a:ext uri="{FF2B5EF4-FFF2-40B4-BE49-F238E27FC236}">
              <a16:creationId xmlns:a16="http://schemas.microsoft.com/office/drawing/2014/main" id="{0C6B3129-B353-4BF9-9672-9A769DF4DD6C}"/>
            </a:ext>
          </a:extLst>
        </xdr:cNvPr>
        <xdr:cNvSpPr/>
      </xdr:nvSpPr>
      <xdr:spPr>
        <a:xfrm>
          <a:off x="4109357" y="734786"/>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843643</xdr:colOff>
      <xdr:row>4</xdr:row>
      <xdr:rowOff>40822</xdr:rowOff>
    </xdr:from>
    <xdr:to>
      <xdr:col>12</xdr:col>
      <xdr:colOff>1379315</xdr:colOff>
      <xdr:row>4</xdr:row>
      <xdr:rowOff>309887</xdr:rowOff>
    </xdr:to>
    <xdr:sp macro="" textlink="">
      <xdr:nvSpPr>
        <xdr:cNvPr id="15" name="Flecha: a la derecha 14">
          <a:hlinkClick xmlns:r="http://schemas.openxmlformats.org/officeDocument/2006/relationships" r:id="rId6"/>
          <a:extLst>
            <a:ext uri="{FF2B5EF4-FFF2-40B4-BE49-F238E27FC236}">
              <a16:creationId xmlns:a16="http://schemas.microsoft.com/office/drawing/2014/main" id="{E5F5188E-8341-49D9-B102-397CBC18B9E8}"/>
            </a:ext>
          </a:extLst>
        </xdr:cNvPr>
        <xdr:cNvSpPr/>
      </xdr:nvSpPr>
      <xdr:spPr>
        <a:xfrm>
          <a:off x="13688786" y="762001"/>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1265464</xdr:colOff>
      <xdr:row>17</xdr:row>
      <xdr:rowOff>142875</xdr:rowOff>
    </xdr:to>
    <xdr:graphicFrame macro="">
      <xdr:nvGraphicFramePr>
        <xdr:cNvPr id="2" name="Chart 2">
          <a:extLst>
            <a:ext uri="{FF2B5EF4-FFF2-40B4-BE49-F238E27FC236}">
              <a16:creationId xmlns:a16="http://schemas.microsoft.com/office/drawing/2014/main" id="{237FB15B-B473-4AD9-8658-0A142412C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128CD335-9D05-4DFF-A0FB-E7CA1FD30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50E099B7-E105-41BC-AC9D-59BF5A33914D}"/>
            </a:ext>
          </a:extLst>
        </xdr:cNvPr>
        <xdr:cNvGrpSpPr/>
      </xdr:nvGrpSpPr>
      <xdr:grpSpPr>
        <a:xfrm>
          <a:off x="0" y="0"/>
          <a:ext cx="4107996" cy="1061355"/>
          <a:chOff x="36285" y="18145"/>
          <a:chExt cx="4136571" cy="1034141"/>
        </a:xfrm>
      </xdr:grpSpPr>
      <xdr:sp macro="" textlink="">
        <xdr:nvSpPr>
          <xdr:cNvPr id="5" name="Freeform 2">
            <a:extLst>
              <a:ext uri="{FF2B5EF4-FFF2-40B4-BE49-F238E27FC236}">
                <a16:creationId xmlns:a16="http://schemas.microsoft.com/office/drawing/2014/main" id="{C1F0B606-978F-21B4-126E-05829012ED9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BBCE9000-A916-300E-8AD4-A3D1B5253F1B}"/>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34BC0A72-68E7-2012-E117-64BF82144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7396018A-6672-4D45-AD0D-1A8155681559}"/>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7F268769-3410-41E1-8D37-DD487A61C394}"/>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843642</xdr:colOff>
      <xdr:row>0</xdr:row>
      <xdr:rowOff>136072</xdr:rowOff>
    </xdr:from>
    <xdr:to>
      <xdr:col>12</xdr:col>
      <xdr:colOff>1379314</xdr:colOff>
      <xdr:row>1</xdr:row>
      <xdr:rowOff>255458</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F965AF3B-FFE8-453B-83E5-13E58A1CCA96}"/>
            </a:ext>
          </a:extLst>
        </xdr:cNvPr>
        <xdr:cNvSpPr/>
      </xdr:nvSpPr>
      <xdr:spPr>
        <a:xfrm>
          <a:off x="13974535" y="136072"/>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1162050</xdr:colOff>
      <xdr:row>17</xdr:row>
      <xdr:rowOff>142875</xdr:rowOff>
    </xdr:to>
    <xdr:graphicFrame macro="">
      <xdr:nvGraphicFramePr>
        <xdr:cNvPr id="11" name="Chart 2">
          <a:extLst>
            <a:ext uri="{FF2B5EF4-FFF2-40B4-BE49-F238E27FC236}">
              <a16:creationId xmlns:a16="http://schemas.microsoft.com/office/drawing/2014/main" id="{481F3C53-7E80-41F9-8602-C6669C12C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4334350D-4995-47F5-BF74-067714807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A33DC523-C30F-4D11-971A-6E6ECD218AEC}"/>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12F43F99-2F7A-3E9E-2F63-EA42BA0C11D9}"/>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DC6F1677-E47B-ED3D-6893-E4B6B2257F43}"/>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8B173983-F8E5-85C3-616B-9CDD466FB91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5ADF26A5-3124-38FF-23AD-D9CF8878B807}"/>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D253EEEE-C36C-4B32-8537-C629AF392A08}"/>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546558A9-B75F-480A-894E-C60018624FB3}"/>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142874</xdr:colOff>
      <xdr:row>4</xdr:row>
      <xdr:rowOff>95250</xdr:rowOff>
    </xdr:from>
    <xdr:to>
      <xdr:col>4</xdr:col>
      <xdr:colOff>1074963</xdr:colOff>
      <xdr:row>17</xdr:row>
      <xdr:rowOff>142875</xdr:rowOff>
    </xdr:to>
    <xdr:graphicFrame macro="">
      <xdr:nvGraphicFramePr>
        <xdr:cNvPr id="2" name="Chart 2">
          <a:extLst>
            <a:ext uri="{FF2B5EF4-FFF2-40B4-BE49-F238E27FC236}">
              <a16:creationId xmlns:a16="http://schemas.microsoft.com/office/drawing/2014/main" id="{5F9A349B-C388-40C6-9544-004744B2B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A6AAB41-747C-492D-809C-A731AA6791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9165F88D-9E29-4A53-848A-021A601C0E61}"/>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D502B2B5-8779-7C7D-4200-D63B07DE91B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DC5EC3AD-BF76-42E5-05DA-51A4358FD934}"/>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E1B24AA-A396-DB2F-54B7-2BDC9B9BD58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2447E2E-F221-1797-214C-EF776BC92C7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386BA68B-6598-440A-82A6-C9ABB4FA5B94}"/>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024BFDAF-AFE0-499B-9BB8-77FE6DAE193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57DDF161-64F9-40AC-B216-B731EA201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1BF688B7-38C1-455C-B8EA-DACF3FA94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0D45E29A-4505-4C37-8197-CADE5DC04545}"/>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F1AACA45-28CD-3944-5E8C-57FA53535893}"/>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5A65BA89-1997-4F7F-A06D-1C8039B21DE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573B5885-BC51-9A8A-5F66-CCEB19A4C09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63AB414E-4300-0CCF-81AD-91289D1AE26A}"/>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F1D0056D-3A4D-437B-80B6-DC035967E8BD}"/>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A1233CDA-F640-46CA-9810-A451E8A2D8E8}"/>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962025</xdr:colOff>
      <xdr:row>17</xdr:row>
      <xdr:rowOff>142875</xdr:rowOff>
    </xdr:to>
    <xdr:graphicFrame macro="">
      <xdr:nvGraphicFramePr>
        <xdr:cNvPr id="2" name="Chart 2">
          <a:extLst>
            <a:ext uri="{FF2B5EF4-FFF2-40B4-BE49-F238E27FC236}">
              <a16:creationId xmlns:a16="http://schemas.microsoft.com/office/drawing/2014/main" id="{0332E312-57DE-4461-B51D-B17EF122C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D46D52AC-F0DB-43F7-B6D0-B0789FC1C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6344E42F-6CDA-4E1D-8344-3A5536D50E36}"/>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B058E12C-CCC6-2FEC-A0A1-A41B8B1B1DBA}"/>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87E6EA5D-9B39-B1DE-F519-8A9C5FA128C9}"/>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EA7EB0B2-D1CC-1B4A-C3FF-1843B07AE8F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2A479A31-D594-0A29-2191-FEFEEF26E5BA}"/>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BD3ABD7-F99C-4163-B0E3-8EB87C9A8EAB}"/>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FA464D2D-1F91-4E98-98DE-D1B373171115}"/>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142875</xdr:colOff>
      <xdr:row>4</xdr:row>
      <xdr:rowOff>85725</xdr:rowOff>
    </xdr:from>
    <xdr:to>
      <xdr:col>4</xdr:col>
      <xdr:colOff>933450</xdr:colOff>
      <xdr:row>17</xdr:row>
      <xdr:rowOff>133350</xdr:rowOff>
    </xdr:to>
    <xdr:graphicFrame macro="">
      <xdr:nvGraphicFramePr>
        <xdr:cNvPr id="2" name="Chart 2">
          <a:extLst>
            <a:ext uri="{FF2B5EF4-FFF2-40B4-BE49-F238E27FC236}">
              <a16:creationId xmlns:a16="http://schemas.microsoft.com/office/drawing/2014/main" id="{7738EA3B-1AB6-4026-BFF3-4DDF5D2D7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804F1BE6-A4A6-4F62-BA13-E7B48DE28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1</xdr:col>
      <xdr:colOff>0</xdr:colOff>
      <xdr:row>4</xdr:row>
      <xdr:rowOff>95250</xdr:rowOff>
    </xdr:to>
    <xdr:grpSp>
      <xdr:nvGrpSpPr>
        <xdr:cNvPr id="4" name="Grupo 3">
          <a:extLst>
            <a:ext uri="{FF2B5EF4-FFF2-40B4-BE49-F238E27FC236}">
              <a16:creationId xmlns:a16="http://schemas.microsoft.com/office/drawing/2014/main" id="{DB76CD60-0723-49A4-9AD9-B4D73043D789}"/>
            </a:ext>
            <a:ext uri="{147F2762-F138-4A5C-976F-8EAC2B608ADB}">
              <a16:predDERef xmlns:a16="http://schemas.microsoft.com/office/drawing/2014/main" pred="{804F1BE6-A4A6-4F62-BA13-E7B48DE2870D}"/>
            </a:ext>
          </a:extLst>
        </xdr:cNvPr>
        <xdr:cNvGrpSpPr/>
      </xdr:nvGrpSpPr>
      <xdr:grpSpPr>
        <a:xfrm>
          <a:off x="0" y="0"/>
          <a:ext cx="4109357" cy="966107"/>
          <a:chOff x="36285" y="18145"/>
          <a:chExt cx="4136571" cy="1034141"/>
        </a:xfrm>
      </xdr:grpSpPr>
      <xdr:sp macro="" textlink="">
        <xdr:nvSpPr>
          <xdr:cNvPr id="5" name="Freeform 2">
            <a:extLst>
              <a:ext uri="{FF2B5EF4-FFF2-40B4-BE49-F238E27FC236}">
                <a16:creationId xmlns:a16="http://schemas.microsoft.com/office/drawing/2014/main" id="{EFB490A3-B706-61BC-0151-AF9FB197A784}"/>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3806E2C4-CE65-BCC2-D9BF-2220CEABF68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3F9E2094-4936-CC3D-2C26-2BCFE832E53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C863BE6E-61BD-E394-D397-73E8801FE25B}"/>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2873A86D-358C-4229-ADFE-897DFDAC305B}"/>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21198209-E844-4E0E-BEA0-8A88B62DF093}"/>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1238250</xdr:colOff>
      <xdr:row>17</xdr:row>
      <xdr:rowOff>142875</xdr:rowOff>
    </xdr:to>
    <xdr:graphicFrame macro="">
      <xdr:nvGraphicFramePr>
        <xdr:cNvPr id="2" name="Chart 2">
          <a:extLst>
            <a:ext uri="{FF2B5EF4-FFF2-40B4-BE49-F238E27FC236}">
              <a16:creationId xmlns:a16="http://schemas.microsoft.com/office/drawing/2014/main" id="{FCC789FC-A66F-4DF0-B657-4B085FAA6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2</xdr:row>
      <xdr:rowOff>171450</xdr:rowOff>
    </xdr:from>
    <xdr:to>
      <xdr:col>36</xdr:col>
      <xdr:colOff>523875</xdr:colOff>
      <xdr:row>19</xdr:row>
      <xdr:rowOff>57150</xdr:rowOff>
    </xdr:to>
    <xdr:graphicFrame macro="">
      <xdr:nvGraphicFramePr>
        <xdr:cNvPr id="3" name="Chart 3">
          <a:extLst>
            <a:ext uri="{FF2B5EF4-FFF2-40B4-BE49-F238E27FC236}">
              <a16:creationId xmlns:a16="http://schemas.microsoft.com/office/drawing/2014/main" id="{AFADB595-3E75-4378-929F-C204C323D22D}"/>
            </a:ext>
            <a:ext uri="{147F2762-F138-4A5C-976F-8EAC2B608ADB}">
              <a16:predDERef xmlns:a16="http://schemas.microsoft.com/office/drawing/2014/main" pred="{FCC789FC-A66F-4DF0-B657-4B085FAA6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3743325</xdr:colOff>
      <xdr:row>4</xdr:row>
      <xdr:rowOff>76200</xdr:rowOff>
    </xdr:to>
    <xdr:grpSp>
      <xdr:nvGrpSpPr>
        <xdr:cNvPr id="19" name="Grupo 3">
          <a:extLst>
            <a:ext uri="{FF2B5EF4-FFF2-40B4-BE49-F238E27FC236}">
              <a16:creationId xmlns:a16="http://schemas.microsoft.com/office/drawing/2014/main" id="{9B6F231B-E9F2-4E45-8480-B29DF69FA054}"/>
            </a:ext>
            <a:ext uri="{147F2762-F138-4A5C-976F-8EAC2B608ADB}">
              <a16:predDERef xmlns:a16="http://schemas.microsoft.com/office/drawing/2014/main" pred="{AFADB595-3E75-4378-929F-C204C323D22D}"/>
            </a:ext>
          </a:extLst>
        </xdr:cNvPr>
        <xdr:cNvGrpSpPr/>
      </xdr:nvGrpSpPr>
      <xdr:grpSpPr>
        <a:xfrm>
          <a:off x="0" y="0"/>
          <a:ext cx="3743325" cy="947057"/>
          <a:chOff x="36285" y="18145"/>
          <a:chExt cx="4136571" cy="1034141"/>
        </a:xfrm>
      </xdr:grpSpPr>
      <xdr:sp macro="" textlink="">
        <xdr:nvSpPr>
          <xdr:cNvPr id="20" name="Freeform 2">
            <a:extLst>
              <a:ext uri="{FF2B5EF4-FFF2-40B4-BE49-F238E27FC236}">
                <a16:creationId xmlns:a16="http://schemas.microsoft.com/office/drawing/2014/main" id="{F2CF6C39-6F4B-3C85-9EF6-62CB1D81F0A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21" name="Grupo 5">
            <a:hlinkClick xmlns:r="http://schemas.openxmlformats.org/officeDocument/2006/relationships" r:id="rId4"/>
            <a:extLst>
              <a:ext uri="{FF2B5EF4-FFF2-40B4-BE49-F238E27FC236}">
                <a16:creationId xmlns:a16="http://schemas.microsoft.com/office/drawing/2014/main" id="{EF8DAAC4-D3AB-0FA8-46E3-F001DAB5F9CD}"/>
              </a:ext>
            </a:extLst>
          </xdr:cNvPr>
          <xdr:cNvGrpSpPr/>
        </xdr:nvGrpSpPr>
        <xdr:grpSpPr>
          <a:xfrm>
            <a:off x="3311070" y="18145"/>
            <a:ext cx="861786" cy="997855"/>
            <a:chOff x="3311070" y="18145"/>
            <a:chExt cx="861786" cy="997855"/>
          </a:xfrm>
        </xdr:grpSpPr>
        <xdr:pic>
          <xdr:nvPicPr>
            <xdr:cNvPr id="22" name="Picture 26" descr="Inicio | Universidad Distrital Francisco José de Caldas">
              <a:extLst>
                <a:ext uri="{FF2B5EF4-FFF2-40B4-BE49-F238E27FC236}">
                  <a16:creationId xmlns:a16="http://schemas.microsoft.com/office/drawing/2014/main" id="{02103173-DD27-7268-BB4B-5FEA36C502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23" name="CuadroTexto 7">
              <a:extLst>
                <a:ext uri="{FF2B5EF4-FFF2-40B4-BE49-F238E27FC236}">
                  <a16:creationId xmlns:a16="http://schemas.microsoft.com/office/drawing/2014/main" id="{671A8917-6B85-2E42-EF0D-8BD858CA11E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A9ABBA93-90E5-4B2F-A5D9-FE423C499CA9}"/>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846659C8-ECE3-4FB5-BFEB-21E5BE09B8DA}"/>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4115681</xdr:colOff>
      <xdr:row>26</xdr:row>
      <xdr:rowOff>88900</xdr:rowOff>
    </xdr:to>
    <xdr:sp macro="" textlink="">
      <xdr:nvSpPr>
        <xdr:cNvPr id="2" name="Freeform 2">
          <a:extLst>
            <a:ext uri="{FF2B5EF4-FFF2-40B4-BE49-F238E27FC236}">
              <a16:creationId xmlns:a16="http://schemas.microsoft.com/office/drawing/2014/main" id="{815EC640-02C8-4503-BDD7-6315B13EA228}"/>
            </a:ext>
          </a:extLst>
        </xdr:cNvPr>
        <xdr:cNvSpPr/>
      </xdr:nvSpPr>
      <xdr:spPr>
        <a:xfrm>
          <a:off x="0" y="0"/>
          <a:ext cx="4115681" cy="4876800"/>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1"/>
          <a:srcRect/>
          <a:stretch>
            <a:fillRect r="-276282" b="-8568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44450</xdr:colOff>
      <xdr:row>16</xdr:row>
      <xdr:rowOff>57150</xdr:rowOff>
    </xdr:from>
    <xdr:to>
      <xdr:col>2</xdr:col>
      <xdr:colOff>1797050</xdr:colOff>
      <xdr:row>28</xdr:row>
      <xdr:rowOff>44450</xdr:rowOff>
    </xdr:to>
    <xdr:sp macro="" textlink="">
      <xdr:nvSpPr>
        <xdr:cNvPr id="3" name="Freeform 3">
          <a:extLst>
            <a:ext uri="{FF2B5EF4-FFF2-40B4-BE49-F238E27FC236}">
              <a16:creationId xmlns:a16="http://schemas.microsoft.com/office/drawing/2014/main" id="{67B4A5AF-061B-4EE0-86E2-843C5C9A2016}"/>
            </a:ext>
          </a:extLst>
        </xdr:cNvPr>
        <xdr:cNvSpPr/>
      </xdr:nvSpPr>
      <xdr:spPr>
        <a:xfrm>
          <a:off x="44450" y="3003550"/>
          <a:ext cx="8915400" cy="2197100"/>
        </a:xfrm>
        <a:custGeom>
          <a:avLst/>
          <a:gdLst/>
          <a:ahLst/>
          <a:cxnLst/>
          <a:rect l="l" t="t" r="r" b="b"/>
          <a:pathLst>
            <a:path w="12010059" h="7937673">
              <a:moveTo>
                <a:pt x="0" y="0"/>
              </a:moveTo>
              <a:lnTo>
                <a:pt x="12010059" y="0"/>
              </a:lnTo>
              <a:lnTo>
                <a:pt x="12010059" y="7937673"/>
              </a:lnTo>
              <a:lnTo>
                <a:pt x="0" y="7937673"/>
              </a:lnTo>
              <a:lnTo>
                <a:pt x="0" y="0"/>
              </a:lnTo>
              <a:close/>
            </a:path>
          </a:pathLst>
        </a:custGeom>
        <a:blipFill>
          <a:blip xmlns:r="http://schemas.openxmlformats.org/officeDocument/2006/relationships" r:embed="rId2"/>
          <a:srcRect/>
          <a:stretch>
            <a:fillRect l="-68160" t="-52409" r="-1702"/>
          </a:stretch>
        </a:blipFill>
      </xdr:spPr>
      <xdr:txBody>
        <a:bodyPr wrap="square"/>
        <a:lstStyle>
          <a:defPPr>
            <a:defRPr lang="es-CO"/>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endParaRPr lang="es-ES_tradnl"/>
        </a:p>
      </xdr:txBody>
    </xdr:sp>
    <xdr:clientData/>
  </xdr:twoCellAnchor>
  <xdr:twoCellAnchor>
    <xdr:from>
      <xdr:col>0</xdr:col>
      <xdr:colOff>6051550</xdr:colOff>
      <xdr:row>0</xdr:row>
      <xdr:rowOff>101600</xdr:rowOff>
    </xdr:from>
    <xdr:to>
      <xdr:col>2</xdr:col>
      <xdr:colOff>2774950</xdr:colOff>
      <xdr:row>2</xdr:row>
      <xdr:rowOff>171450</xdr:rowOff>
    </xdr:to>
    <xdr:sp macro="" textlink="">
      <xdr:nvSpPr>
        <xdr:cNvPr id="6" name="Text Box 43">
          <a:extLst>
            <a:ext uri="{FF2B5EF4-FFF2-40B4-BE49-F238E27FC236}">
              <a16:creationId xmlns:a16="http://schemas.microsoft.com/office/drawing/2014/main" id="{B11748B3-D165-4223-8163-3A209D1CF3FC}"/>
            </a:ext>
          </a:extLst>
        </xdr:cNvPr>
        <xdr:cNvSpPr txBox="1">
          <a:spLocks/>
        </xdr:cNvSpPr>
      </xdr:nvSpPr>
      <xdr:spPr>
        <a:xfrm>
          <a:off x="6051550" y="101600"/>
          <a:ext cx="3886200" cy="4381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es-ES" sz="2400" b="1">
              <a:solidFill>
                <a:srgbClr val="000000"/>
              </a:solidFill>
              <a:effectLst/>
              <a:latin typeface="Roboto Slab" pitchFamily="2" charset="0"/>
              <a:ea typeface="MS Mincho" panose="02020609040205080304" pitchFamily="49" charset="-128"/>
              <a:cs typeface="Arial" panose="020B0604020202020204" pitchFamily="34" charset="0"/>
            </a:rPr>
            <a:t>Nivel de avance</a:t>
          </a:r>
          <a:endParaRPr lang="es-CO" sz="700">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2</xdr:col>
      <xdr:colOff>1162050</xdr:colOff>
      <xdr:row>3</xdr:row>
      <xdr:rowOff>95250</xdr:rowOff>
    </xdr:from>
    <xdr:to>
      <xdr:col>2</xdr:col>
      <xdr:colOff>3854450</xdr:colOff>
      <xdr:row>5</xdr:row>
      <xdr:rowOff>38100</xdr:rowOff>
    </xdr:to>
    <xdr:sp macro="" textlink="">
      <xdr:nvSpPr>
        <xdr:cNvPr id="7" name="Text Box 61">
          <a:extLst>
            <a:ext uri="{FF2B5EF4-FFF2-40B4-BE49-F238E27FC236}">
              <a16:creationId xmlns:a16="http://schemas.microsoft.com/office/drawing/2014/main" id="{D9519EA3-4C34-4181-A0C4-0E34EE2B14CA}"/>
            </a:ext>
          </a:extLst>
        </xdr:cNvPr>
        <xdr:cNvSpPr txBox="1">
          <a:spLocks/>
        </xdr:cNvSpPr>
      </xdr:nvSpPr>
      <xdr:spPr>
        <a:xfrm>
          <a:off x="8324850" y="647700"/>
          <a:ext cx="2692400" cy="3111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Plan de Acción</a:t>
          </a:r>
          <a:r>
            <a:rPr lang="es-CO" sz="1100" b="1" baseline="0">
              <a:ln>
                <a:noFill/>
              </a:ln>
              <a:solidFill>
                <a:srgbClr val="C00000"/>
              </a:solidFill>
              <a:effectLst/>
              <a:latin typeface="Roboto Slab" pitchFamily="2" charset="0"/>
              <a:ea typeface="MS Mincho" panose="02020609040205080304" pitchFamily="49" charset="-128"/>
              <a:cs typeface="Arial" panose="020B0604020202020204" pitchFamily="34" charset="0"/>
            </a:rPr>
            <a:t> 2024- </a:t>
          </a: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Trimestre III</a:t>
          </a:r>
          <a:r>
            <a:rPr lang="es-CO" sz="1600" b="1">
              <a:solidFill>
                <a:srgbClr val="C00000"/>
              </a:solidFill>
              <a:effectLst/>
              <a:latin typeface="Calibri" panose="020F0502020204030204" pitchFamily="34" charset="0"/>
              <a:ea typeface="MS Mincho" panose="02020609040205080304" pitchFamily="49" charset="-128"/>
              <a:cs typeface="Calibri" panose="020F050202020403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0</xdr:col>
      <xdr:colOff>1547585</xdr:colOff>
      <xdr:row>12</xdr:row>
      <xdr:rowOff>95250</xdr:rowOff>
    </xdr:from>
    <xdr:to>
      <xdr:col>0</xdr:col>
      <xdr:colOff>2409371</xdr:colOff>
      <xdr:row>17</xdr:row>
      <xdr:rowOff>172355</xdr:rowOff>
    </xdr:to>
    <xdr:grpSp>
      <xdr:nvGrpSpPr>
        <xdr:cNvPr id="8" name="Grupo 7">
          <a:hlinkClick xmlns:r="http://schemas.openxmlformats.org/officeDocument/2006/relationships" r:id="rId3"/>
          <a:extLst>
            <a:ext uri="{FF2B5EF4-FFF2-40B4-BE49-F238E27FC236}">
              <a16:creationId xmlns:a16="http://schemas.microsoft.com/office/drawing/2014/main" id="{55BFA1AB-DA4B-463F-BFB2-9CB0CC264557}"/>
            </a:ext>
          </a:extLst>
        </xdr:cNvPr>
        <xdr:cNvGrpSpPr/>
      </xdr:nvGrpSpPr>
      <xdr:grpSpPr>
        <a:xfrm>
          <a:off x="1547585" y="2381250"/>
          <a:ext cx="861786" cy="1029605"/>
          <a:chOff x="3311070" y="18145"/>
          <a:chExt cx="861786" cy="997855"/>
        </a:xfrm>
      </xdr:grpSpPr>
      <xdr:pic>
        <xdr:nvPicPr>
          <xdr:cNvPr id="9" name="Picture 26" descr="Inicio | Universidad Distrital Francisco José de Caldas">
            <a:extLst>
              <a:ext uri="{FF2B5EF4-FFF2-40B4-BE49-F238E27FC236}">
                <a16:creationId xmlns:a16="http://schemas.microsoft.com/office/drawing/2014/main" id="{A15EC398-A07C-42E0-B311-ACAD4FA6F6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0" name="CuadroTexto 9">
            <a:extLst>
              <a:ext uri="{FF2B5EF4-FFF2-40B4-BE49-F238E27FC236}">
                <a16:creationId xmlns:a16="http://schemas.microsoft.com/office/drawing/2014/main" id="{8BA172DF-B5E4-454D-AEA1-BBC58A374C13}"/>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clientData/>
  </xdr:twoCellAnchor>
  <xdr:twoCellAnchor>
    <xdr:from>
      <xdr:col>0</xdr:col>
      <xdr:colOff>6231467</xdr:colOff>
      <xdr:row>9</xdr:row>
      <xdr:rowOff>19050</xdr:rowOff>
    </xdr:from>
    <xdr:to>
      <xdr:col>2</xdr:col>
      <xdr:colOff>3803649</xdr:colOff>
      <xdr:row>25</xdr:row>
      <xdr:rowOff>127001</xdr:rowOff>
    </xdr:to>
    <xdr:graphicFrame macro="">
      <xdr:nvGraphicFramePr>
        <xdr:cNvPr id="13" name="Gráfico 12">
          <a:extLst>
            <a:ext uri="{FF2B5EF4-FFF2-40B4-BE49-F238E27FC236}">
              <a16:creationId xmlns:a16="http://schemas.microsoft.com/office/drawing/2014/main" id="{713BC374-FB91-715C-8F70-7D521BF848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2226468</xdr:colOff>
      <xdr:row>2</xdr:row>
      <xdr:rowOff>130968</xdr:rowOff>
    </xdr:from>
    <xdr:to>
      <xdr:col>0</xdr:col>
      <xdr:colOff>6174601</xdr:colOff>
      <xdr:row>29</xdr:row>
      <xdr:rowOff>119061</xdr:rowOff>
    </xdr:to>
    <xdr:pic>
      <xdr:nvPicPr>
        <xdr:cNvPr id="11" name="Imagen 10">
          <a:extLst>
            <a:ext uri="{FF2B5EF4-FFF2-40B4-BE49-F238E27FC236}">
              <a16:creationId xmlns:a16="http://schemas.microsoft.com/office/drawing/2014/main" id="{E1D00FED-FF6B-4212-B067-8652F30A1CA8}"/>
            </a:ext>
          </a:extLst>
        </xdr:cNvPr>
        <xdr:cNvPicPr>
          <a:picLocks noChangeAspect="1"/>
        </xdr:cNvPicPr>
      </xdr:nvPicPr>
      <xdr:blipFill>
        <a:blip xmlns:r="http://schemas.openxmlformats.org/officeDocument/2006/relationships" r:embed="rId6"/>
        <a:stretch>
          <a:fillRect/>
        </a:stretch>
      </xdr:blipFill>
      <xdr:spPr>
        <a:xfrm>
          <a:off x="2226468" y="511968"/>
          <a:ext cx="3948133" cy="513159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1133475</xdr:colOff>
      <xdr:row>17</xdr:row>
      <xdr:rowOff>142875</xdr:rowOff>
    </xdr:to>
    <xdr:graphicFrame macro="">
      <xdr:nvGraphicFramePr>
        <xdr:cNvPr id="2" name="Chart 2">
          <a:extLst>
            <a:ext uri="{FF2B5EF4-FFF2-40B4-BE49-F238E27FC236}">
              <a16:creationId xmlns:a16="http://schemas.microsoft.com/office/drawing/2014/main" id="{4A5B1930-15B1-4197-A187-A04BC5BF7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3</xdr:row>
      <xdr:rowOff>0</xdr:rowOff>
    </xdr:from>
    <xdr:to>
      <xdr:col>16384</xdr:col>
      <xdr:colOff>57150</xdr:colOff>
      <xdr:row>18</xdr:row>
      <xdr:rowOff>352425</xdr:rowOff>
    </xdr:to>
    <xdr:graphicFrame macro="">
      <xdr:nvGraphicFramePr>
        <xdr:cNvPr id="3" name="Chart 3">
          <a:extLst>
            <a:ext uri="{FF2B5EF4-FFF2-40B4-BE49-F238E27FC236}">
              <a16:creationId xmlns:a16="http://schemas.microsoft.com/office/drawing/2014/main" id="{F68A385D-4360-4228-9784-36E369C59E01}"/>
            </a:ext>
            <a:ext uri="{147F2762-F138-4A5C-976F-8EAC2B608ADB}">
              <a16:predDERef xmlns:a16="http://schemas.microsoft.com/office/drawing/2014/main" pred="{4A5B1930-15B1-4197-A187-A04BC5BF7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1</xdr:col>
      <xdr:colOff>0</xdr:colOff>
      <xdr:row>4</xdr:row>
      <xdr:rowOff>38100</xdr:rowOff>
    </xdr:to>
    <xdr:grpSp>
      <xdr:nvGrpSpPr>
        <xdr:cNvPr id="4" name="Grupo 3">
          <a:extLst>
            <a:ext uri="{FF2B5EF4-FFF2-40B4-BE49-F238E27FC236}">
              <a16:creationId xmlns:a16="http://schemas.microsoft.com/office/drawing/2014/main" id="{4AAD6274-FED4-4D2D-B11C-6810ABC04769}"/>
            </a:ext>
            <a:ext uri="{147F2762-F138-4A5C-976F-8EAC2B608ADB}">
              <a16:predDERef xmlns:a16="http://schemas.microsoft.com/office/drawing/2014/main" pred="{F68A385D-4360-4228-9784-36E369C59E01}"/>
            </a:ext>
          </a:extLst>
        </xdr:cNvPr>
        <xdr:cNvGrpSpPr/>
      </xdr:nvGrpSpPr>
      <xdr:grpSpPr>
        <a:xfrm>
          <a:off x="0" y="0"/>
          <a:ext cx="4109357" cy="908957"/>
          <a:chOff x="36285" y="18145"/>
          <a:chExt cx="4136571" cy="1034141"/>
        </a:xfrm>
      </xdr:grpSpPr>
      <xdr:sp macro="" textlink="">
        <xdr:nvSpPr>
          <xdr:cNvPr id="5" name="Freeform 2">
            <a:extLst>
              <a:ext uri="{FF2B5EF4-FFF2-40B4-BE49-F238E27FC236}">
                <a16:creationId xmlns:a16="http://schemas.microsoft.com/office/drawing/2014/main" id="{A23D44E3-55E5-02AD-2FE5-00DB3DCEB46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53741140-F0A2-26C0-8B6C-01B1C3A4F1D9}"/>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299DF98E-EA4F-D295-310C-74A17785D7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3DFB9671-9694-B5EA-3E16-C8E2576A8F5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838CF236-C346-4DFC-B15D-A2907A65353C}"/>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733AFE74-9062-4943-AD44-1B7DB0A1AC77}"/>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866775</xdr:colOff>
      <xdr:row>17</xdr:row>
      <xdr:rowOff>142875</xdr:rowOff>
    </xdr:to>
    <xdr:graphicFrame macro="">
      <xdr:nvGraphicFramePr>
        <xdr:cNvPr id="2" name="Chart 2">
          <a:extLst>
            <a:ext uri="{FF2B5EF4-FFF2-40B4-BE49-F238E27FC236}">
              <a16:creationId xmlns:a16="http://schemas.microsoft.com/office/drawing/2014/main" id="{30F0F420-44A7-4BFA-9778-265D0444F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C9E72587-6E36-491E-9B64-97D91998E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1</xdr:col>
      <xdr:colOff>0</xdr:colOff>
      <xdr:row>4</xdr:row>
      <xdr:rowOff>57150</xdr:rowOff>
    </xdr:to>
    <xdr:grpSp>
      <xdr:nvGrpSpPr>
        <xdr:cNvPr id="4" name="Grupo 3">
          <a:extLst>
            <a:ext uri="{FF2B5EF4-FFF2-40B4-BE49-F238E27FC236}">
              <a16:creationId xmlns:a16="http://schemas.microsoft.com/office/drawing/2014/main" id="{1549A213-7314-46FA-A233-4D155D0CD868}"/>
            </a:ext>
            <a:ext uri="{147F2762-F138-4A5C-976F-8EAC2B608ADB}">
              <a16:predDERef xmlns:a16="http://schemas.microsoft.com/office/drawing/2014/main" pred="{C9E72587-6E36-491E-9B64-97D91998E4F7}"/>
            </a:ext>
          </a:extLst>
        </xdr:cNvPr>
        <xdr:cNvGrpSpPr/>
      </xdr:nvGrpSpPr>
      <xdr:grpSpPr>
        <a:xfrm>
          <a:off x="0" y="0"/>
          <a:ext cx="4109357" cy="928007"/>
          <a:chOff x="36285" y="18145"/>
          <a:chExt cx="4136571" cy="1034141"/>
        </a:xfrm>
      </xdr:grpSpPr>
      <xdr:sp macro="" textlink="">
        <xdr:nvSpPr>
          <xdr:cNvPr id="5" name="Freeform 2">
            <a:extLst>
              <a:ext uri="{FF2B5EF4-FFF2-40B4-BE49-F238E27FC236}">
                <a16:creationId xmlns:a16="http://schemas.microsoft.com/office/drawing/2014/main" id="{F0A713FB-934C-2179-5BE6-FF105AF49F3B}"/>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095EC02-17EA-F75E-8F1B-026BFC60093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E2D7670-9973-6868-724D-3AD8E8AE30E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E3CD6775-84CE-A430-8AFE-FA405F158F49}"/>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89477D9-A582-45AA-A6C4-1FAA400AF66A}"/>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AB769A9E-BF33-40E9-B475-F185096388DA}"/>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CF6E2C23-70ED-45FF-8306-06A42140C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ACA71766-DBFE-404E-B16D-9013DB692B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D89095D9-E9A9-4ECC-B881-958C64A51259}"/>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31C4F267-95B7-A9BC-E741-C00D19C9D2C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7C8F606-AA91-93A5-31F3-356FA2660522}"/>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A4AB8600-4578-54DE-D942-9EFC364A266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354A3A45-A174-00C2-19A8-6F56995F1F6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5F67AC95-C741-450D-8F57-3DA7A46A02B2}"/>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6A080052-BEAD-4B4B-A3ED-BC1BF2687A5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142874</xdr:colOff>
      <xdr:row>4</xdr:row>
      <xdr:rowOff>95250</xdr:rowOff>
    </xdr:from>
    <xdr:to>
      <xdr:col>4</xdr:col>
      <xdr:colOff>1444624</xdr:colOff>
      <xdr:row>17</xdr:row>
      <xdr:rowOff>142875</xdr:rowOff>
    </xdr:to>
    <xdr:graphicFrame macro="">
      <xdr:nvGraphicFramePr>
        <xdr:cNvPr id="2" name="Chart 2">
          <a:extLst>
            <a:ext uri="{FF2B5EF4-FFF2-40B4-BE49-F238E27FC236}">
              <a16:creationId xmlns:a16="http://schemas.microsoft.com/office/drawing/2014/main" id="{DF805FAF-C945-4DEA-89CA-098D18A9D7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77A0F169-1DF6-4CCC-8391-B3A0CFDB23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4016375</xdr:colOff>
      <xdr:row>4</xdr:row>
      <xdr:rowOff>137581</xdr:rowOff>
    </xdr:to>
    <xdr:grpSp>
      <xdr:nvGrpSpPr>
        <xdr:cNvPr id="4" name="Grupo 3">
          <a:extLst>
            <a:ext uri="{FF2B5EF4-FFF2-40B4-BE49-F238E27FC236}">
              <a16:creationId xmlns:a16="http://schemas.microsoft.com/office/drawing/2014/main" id="{6FD9D3D9-3E76-4F7C-B2F1-297A1F0E1D13}"/>
            </a:ext>
          </a:extLst>
        </xdr:cNvPr>
        <xdr:cNvGrpSpPr/>
      </xdr:nvGrpSpPr>
      <xdr:grpSpPr>
        <a:xfrm>
          <a:off x="0" y="0"/>
          <a:ext cx="4016375" cy="1026581"/>
          <a:chOff x="36285" y="18145"/>
          <a:chExt cx="4136571" cy="1034141"/>
        </a:xfrm>
      </xdr:grpSpPr>
      <xdr:sp macro="" textlink="">
        <xdr:nvSpPr>
          <xdr:cNvPr id="5" name="Freeform 2">
            <a:extLst>
              <a:ext uri="{FF2B5EF4-FFF2-40B4-BE49-F238E27FC236}">
                <a16:creationId xmlns:a16="http://schemas.microsoft.com/office/drawing/2014/main" id="{D49BD697-6CAD-4705-8982-BC59D34641D5}"/>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01E4040A-B22B-4AE4-89CC-C90FB35BF7B0}"/>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57CAA27-23D6-4F69-A9CF-DCE362D08C6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221F815E-4BF2-4DF7-BE34-966CAE8F6A68}"/>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47625</xdr:colOff>
      <xdr:row>1</xdr:row>
      <xdr:rowOff>0</xdr:rowOff>
    </xdr:from>
    <xdr:to>
      <xdr:col>1</xdr:col>
      <xdr:colOff>437697</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A5AA6F33-8594-4E96-843D-FCBA36D1748F}"/>
            </a:ext>
          </a:extLst>
        </xdr:cNvPr>
        <xdr:cNvSpPr/>
      </xdr:nvSpPr>
      <xdr:spPr>
        <a:xfrm>
          <a:off x="4159250" y="158750"/>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866321</xdr:colOff>
      <xdr:row>1</xdr:row>
      <xdr:rowOff>15875</xdr:rowOff>
    </xdr:from>
    <xdr:to>
      <xdr:col>13</xdr:col>
      <xdr:colOff>4993</xdr:colOff>
      <xdr:row>1</xdr:row>
      <xdr:rowOff>284940</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28DEC01D-B44D-411F-9F2A-2F7A3200A9CA}"/>
            </a:ext>
          </a:extLst>
        </xdr:cNvPr>
        <xdr:cNvSpPr/>
      </xdr:nvSpPr>
      <xdr:spPr>
        <a:xfrm>
          <a:off x="14217196" y="174625"/>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933450</xdr:colOff>
      <xdr:row>17</xdr:row>
      <xdr:rowOff>142875</xdr:rowOff>
    </xdr:to>
    <xdr:graphicFrame macro="">
      <xdr:nvGraphicFramePr>
        <xdr:cNvPr id="2" name="Chart 2">
          <a:extLst>
            <a:ext uri="{FF2B5EF4-FFF2-40B4-BE49-F238E27FC236}">
              <a16:creationId xmlns:a16="http://schemas.microsoft.com/office/drawing/2014/main" id="{93C8ACB3-DE21-4A49-84A7-CA6D0158A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38100</xdr:colOff>
      <xdr:row>3</xdr:row>
      <xdr:rowOff>9525</xdr:rowOff>
    </xdr:from>
    <xdr:to>
      <xdr:col>16</xdr:col>
      <xdr:colOff>704850</xdr:colOff>
      <xdr:row>19</xdr:row>
      <xdr:rowOff>76200</xdr:rowOff>
    </xdr:to>
    <xdr:graphicFrame macro="">
      <xdr:nvGraphicFramePr>
        <xdr:cNvPr id="3" name="Chart 3">
          <a:extLst>
            <a:ext uri="{FF2B5EF4-FFF2-40B4-BE49-F238E27FC236}">
              <a16:creationId xmlns:a16="http://schemas.microsoft.com/office/drawing/2014/main" id="{62318067-8049-4082-AE92-490512BA8A8E}"/>
            </a:ext>
            <a:ext uri="{147F2762-F138-4A5C-976F-8EAC2B608ADB}">
              <a16:predDERef xmlns:a16="http://schemas.microsoft.com/office/drawing/2014/main" pred="{93C8ACB3-DE21-4A49-84A7-CA6D0158A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3D7AF003-F59C-442D-A56D-B4FC543F487D}"/>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7A124DB4-8FBA-4566-790A-6098BA45F306}"/>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EB006378-050D-6AAF-DDF6-31070EA1CE23}"/>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DF793DF8-6DCC-7350-0806-72A4AD096DA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9691A802-C044-BF47-000A-641A56F4F238}"/>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4A27C46-937C-4DD6-B3A2-9159556B6A9D}"/>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20100E29-E299-4579-BBF2-6852D7CA9398}"/>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5</xdr:col>
      <xdr:colOff>38100</xdr:colOff>
      <xdr:row>17</xdr:row>
      <xdr:rowOff>142875</xdr:rowOff>
    </xdr:to>
    <xdr:graphicFrame macro="">
      <xdr:nvGraphicFramePr>
        <xdr:cNvPr id="4" name="Chart 2">
          <a:extLst>
            <a:ext uri="{FF2B5EF4-FFF2-40B4-BE49-F238E27FC236}">
              <a16:creationId xmlns:a16="http://schemas.microsoft.com/office/drawing/2014/main" id="{3C5FBB25-D713-4EA2-85F1-A1ACBCE72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7</xdr:col>
      <xdr:colOff>257175</xdr:colOff>
      <xdr:row>2</xdr:row>
      <xdr:rowOff>152400</xdr:rowOff>
    </xdr:from>
    <xdr:to>
      <xdr:col>16</xdr:col>
      <xdr:colOff>657225</xdr:colOff>
      <xdr:row>19</xdr:row>
      <xdr:rowOff>38100</xdr:rowOff>
    </xdr:to>
    <xdr:graphicFrame macro="">
      <xdr:nvGraphicFramePr>
        <xdr:cNvPr id="3" name="Chart 3">
          <a:extLst>
            <a:ext uri="{FF2B5EF4-FFF2-40B4-BE49-F238E27FC236}">
              <a16:creationId xmlns:a16="http://schemas.microsoft.com/office/drawing/2014/main" id="{9E1C18B3-37E3-43B8-9648-B7D1C6DDCDF8}"/>
            </a:ext>
            <a:ext uri="{147F2762-F138-4A5C-976F-8EAC2B608ADB}">
              <a16:predDERef xmlns:a16="http://schemas.microsoft.com/office/drawing/2014/main" pred="{3C5FBB25-D713-4EA2-85F1-A1ACBCE72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2" name="Grupo 3">
          <a:extLst>
            <a:ext uri="{FF2B5EF4-FFF2-40B4-BE49-F238E27FC236}">
              <a16:creationId xmlns:a16="http://schemas.microsoft.com/office/drawing/2014/main" id="{2CF56B64-E7B2-45A6-9D1C-98AE5982983D}"/>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3719B98B-E524-D80A-DBC8-BB8C27DC8F3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F2D453B0-CBFE-D01B-3CB3-098762BAC80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D1F616E-C645-9D65-7F36-AC61BBD461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CDB83C94-AAF5-7A47-A0A8-655E872D91BB}"/>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60CCB44-8A92-41B5-9B9C-C3DF355D1DDA}"/>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1428750</xdr:colOff>
      <xdr:row>17</xdr:row>
      <xdr:rowOff>142875</xdr:rowOff>
    </xdr:to>
    <xdr:graphicFrame macro="">
      <xdr:nvGraphicFramePr>
        <xdr:cNvPr id="2" name="Chart 2">
          <a:extLst>
            <a:ext uri="{FF2B5EF4-FFF2-40B4-BE49-F238E27FC236}">
              <a16:creationId xmlns:a16="http://schemas.microsoft.com/office/drawing/2014/main" id="{05B87C98-CBD7-48C1-B658-9FEB2AD76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82C318F2-429D-4F2B-8418-F13955CDB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4098471</xdr:colOff>
      <xdr:row>4</xdr:row>
      <xdr:rowOff>137581</xdr:rowOff>
    </xdr:to>
    <xdr:grpSp>
      <xdr:nvGrpSpPr>
        <xdr:cNvPr id="4" name="Grupo 3">
          <a:extLst>
            <a:ext uri="{FF2B5EF4-FFF2-40B4-BE49-F238E27FC236}">
              <a16:creationId xmlns:a16="http://schemas.microsoft.com/office/drawing/2014/main" id="{DEE3D04D-05AD-4294-83AE-0E0B000424AA}"/>
            </a:ext>
          </a:extLst>
        </xdr:cNvPr>
        <xdr:cNvGrpSpPr/>
      </xdr:nvGrpSpPr>
      <xdr:grpSpPr>
        <a:xfrm>
          <a:off x="0" y="0"/>
          <a:ext cx="4098471" cy="1026581"/>
          <a:chOff x="36285" y="18145"/>
          <a:chExt cx="4136571" cy="1034141"/>
        </a:xfrm>
      </xdr:grpSpPr>
      <xdr:sp macro="" textlink="">
        <xdr:nvSpPr>
          <xdr:cNvPr id="5" name="Freeform 2">
            <a:extLst>
              <a:ext uri="{FF2B5EF4-FFF2-40B4-BE49-F238E27FC236}">
                <a16:creationId xmlns:a16="http://schemas.microsoft.com/office/drawing/2014/main" id="{79036EBB-F277-4196-814A-F17B896F093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77E7818A-2F28-457C-AE82-7998B82DB6E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663559EB-075A-415A-83F5-52997B8498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4B29F624-684D-4664-AA88-DB56DEFAC548}"/>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95250</xdr:colOff>
      <xdr:row>1</xdr:row>
      <xdr:rowOff>15875</xdr:rowOff>
    </xdr:from>
    <xdr:to>
      <xdr:col>1</xdr:col>
      <xdr:colOff>485322</xdr:colOff>
      <xdr:row>1</xdr:row>
      <xdr:rowOff>283483</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F73E40D4-986F-4E83-88D6-15FCF6DFE093}"/>
            </a:ext>
          </a:extLst>
        </xdr:cNvPr>
        <xdr:cNvSpPr/>
      </xdr:nvSpPr>
      <xdr:spPr>
        <a:xfrm>
          <a:off x="4200525" y="206375"/>
          <a:ext cx="390072" cy="17235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811893</xdr:colOff>
      <xdr:row>1</xdr:row>
      <xdr:rowOff>15875</xdr:rowOff>
    </xdr:from>
    <xdr:to>
      <xdr:col>12</xdr:col>
      <xdr:colOff>1347565</xdr:colOff>
      <xdr:row>1</xdr:row>
      <xdr:rowOff>284940</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5736D321-27A3-434D-9191-F2D60A14E600}"/>
            </a:ext>
          </a:extLst>
        </xdr:cNvPr>
        <xdr:cNvSpPr/>
      </xdr:nvSpPr>
      <xdr:spPr>
        <a:xfrm>
          <a:off x="14089743" y="206375"/>
          <a:ext cx="535672" cy="17381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834571</xdr:colOff>
      <xdr:row>17</xdr:row>
      <xdr:rowOff>142875</xdr:rowOff>
    </xdr:to>
    <xdr:graphicFrame macro="">
      <xdr:nvGraphicFramePr>
        <xdr:cNvPr id="2" name="Chart 2">
          <a:extLst>
            <a:ext uri="{FF2B5EF4-FFF2-40B4-BE49-F238E27FC236}">
              <a16:creationId xmlns:a16="http://schemas.microsoft.com/office/drawing/2014/main" id="{737C6D95-5D65-405A-8F6F-AE66FD66D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3</xdr:row>
      <xdr:rowOff>0</xdr:rowOff>
    </xdr:from>
    <xdr:to>
      <xdr:col>15</xdr:col>
      <xdr:colOff>281214</xdr:colOff>
      <xdr:row>19</xdr:row>
      <xdr:rowOff>66675</xdr:rowOff>
    </xdr:to>
    <xdr:graphicFrame macro="">
      <xdr:nvGraphicFramePr>
        <xdr:cNvPr id="3" name="Chart 3">
          <a:extLst>
            <a:ext uri="{FF2B5EF4-FFF2-40B4-BE49-F238E27FC236}">
              <a16:creationId xmlns:a16="http://schemas.microsoft.com/office/drawing/2014/main" id="{12C219A0-A47F-4F25-9D52-B4774ACC5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7ABF18D0-145A-4003-B584-01C76123AAB2}"/>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2D8157EE-1AD6-7FC3-4337-38E705457DC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AEEF46E-B2B5-CB66-AA81-0695EBA4AB9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BFE0B5DE-352A-7439-5C0E-379F6D3E18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FB4A8476-9077-7595-760C-4450F1A78B0E}"/>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95250</xdr:colOff>
      <xdr:row>0</xdr:row>
      <xdr:rowOff>136071</xdr:rowOff>
    </xdr:from>
    <xdr:to>
      <xdr:col>1</xdr:col>
      <xdr:colOff>485322</xdr:colOff>
      <xdr:row>1</xdr:row>
      <xdr:rowOff>254000</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3508E7E9-D424-4EC8-862A-05E183EDA033}"/>
            </a:ext>
          </a:extLst>
        </xdr:cNvPr>
        <xdr:cNvSpPr/>
      </xdr:nvSpPr>
      <xdr:spPr>
        <a:xfrm>
          <a:off x="4204607" y="136071"/>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775607</xdr:colOff>
      <xdr:row>0</xdr:row>
      <xdr:rowOff>122464</xdr:rowOff>
    </xdr:from>
    <xdr:to>
      <xdr:col>12</xdr:col>
      <xdr:colOff>1311279</xdr:colOff>
      <xdr:row>1</xdr:row>
      <xdr:rowOff>241850</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BC1E812D-3AF9-432A-92F8-0BD66735C9E1}"/>
            </a:ext>
          </a:extLst>
        </xdr:cNvPr>
        <xdr:cNvSpPr/>
      </xdr:nvSpPr>
      <xdr:spPr>
        <a:xfrm>
          <a:off x="13375821" y="122464"/>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1020535</xdr:colOff>
      <xdr:row>17</xdr:row>
      <xdr:rowOff>142875</xdr:rowOff>
    </xdr:to>
    <xdr:graphicFrame macro="">
      <xdr:nvGraphicFramePr>
        <xdr:cNvPr id="24" name="Chart 2">
          <a:extLst>
            <a:ext uri="{FF2B5EF4-FFF2-40B4-BE49-F238E27FC236}">
              <a16:creationId xmlns:a16="http://schemas.microsoft.com/office/drawing/2014/main" id="{AED8A4A3-1A2C-40B1-8DDD-99D3C65A4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4</xdr:col>
      <xdr:colOff>1115784</xdr:colOff>
      <xdr:row>4</xdr:row>
      <xdr:rowOff>18143</xdr:rowOff>
    </xdr:from>
    <xdr:to>
      <xdr:col>34</xdr:col>
      <xdr:colOff>126999</xdr:colOff>
      <xdr:row>19</xdr:row>
      <xdr:rowOff>66675</xdr:rowOff>
    </xdr:to>
    <xdr:graphicFrame macro="">
      <xdr:nvGraphicFramePr>
        <xdr:cNvPr id="25" name="Chart 3">
          <a:extLst>
            <a:ext uri="{FF2B5EF4-FFF2-40B4-BE49-F238E27FC236}">
              <a16:creationId xmlns:a16="http://schemas.microsoft.com/office/drawing/2014/main" id="{AC89CE72-59CF-436D-9895-8F6A21461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19" name="Grupo 3">
          <a:extLst>
            <a:ext uri="{FF2B5EF4-FFF2-40B4-BE49-F238E27FC236}">
              <a16:creationId xmlns:a16="http://schemas.microsoft.com/office/drawing/2014/main" id="{B7862E38-15F1-40B8-98D9-78E76D9CF2FF}"/>
            </a:ext>
          </a:extLst>
        </xdr:cNvPr>
        <xdr:cNvGrpSpPr/>
      </xdr:nvGrpSpPr>
      <xdr:grpSpPr>
        <a:xfrm>
          <a:off x="9072" y="0"/>
          <a:ext cx="4098471" cy="1026581"/>
          <a:chOff x="36285" y="18145"/>
          <a:chExt cx="4136571" cy="1034141"/>
        </a:xfrm>
      </xdr:grpSpPr>
      <xdr:sp macro="" textlink="">
        <xdr:nvSpPr>
          <xdr:cNvPr id="20" name="Freeform 2">
            <a:extLst>
              <a:ext uri="{FF2B5EF4-FFF2-40B4-BE49-F238E27FC236}">
                <a16:creationId xmlns:a16="http://schemas.microsoft.com/office/drawing/2014/main" id="{2D5C4A3F-930F-817A-4ED4-EC11735F100A}"/>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21" name="Grupo 5">
            <a:hlinkClick xmlns:r="http://schemas.openxmlformats.org/officeDocument/2006/relationships" r:id="rId4"/>
            <a:extLst>
              <a:ext uri="{FF2B5EF4-FFF2-40B4-BE49-F238E27FC236}">
                <a16:creationId xmlns:a16="http://schemas.microsoft.com/office/drawing/2014/main" id="{2B579163-0131-4F9D-86B4-C31FD9387023}"/>
              </a:ext>
            </a:extLst>
          </xdr:cNvPr>
          <xdr:cNvGrpSpPr/>
        </xdr:nvGrpSpPr>
        <xdr:grpSpPr>
          <a:xfrm>
            <a:off x="3311070" y="18145"/>
            <a:ext cx="861786" cy="997855"/>
            <a:chOff x="3311070" y="18145"/>
            <a:chExt cx="861786" cy="997855"/>
          </a:xfrm>
        </xdr:grpSpPr>
        <xdr:pic>
          <xdr:nvPicPr>
            <xdr:cNvPr id="22" name="Picture 26" descr="Inicio | Universidad Distrital Francisco José de Caldas">
              <a:extLst>
                <a:ext uri="{FF2B5EF4-FFF2-40B4-BE49-F238E27FC236}">
                  <a16:creationId xmlns:a16="http://schemas.microsoft.com/office/drawing/2014/main" id="{57433291-6BF5-1A9B-CAD8-E05747A4962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23" name="CuadroTexto 7">
              <a:extLst>
                <a:ext uri="{FF2B5EF4-FFF2-40B4-BE49-F238E27FC236}">
                  <a16:creationId xmlns:a16="http://schemas.microsoft.com/office/drawing/2014/main" id="{27B78A0E-D9F7-598B-FD0C-FE176002C488}"/>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354A9F3-4CD4-433B-B58D-CDC69039A3EC}"/>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8A0A8ED3-DC94-46F1-B669-F3CC44136000}"/>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115661</xdr:colOff>
      <xdr:row>4</xdr:row>
      <xdr:rowOff>95249</xdr:rowOff>
    </xdr:from>
    <xdr:to>
      <xdr:col>7</xdr:col>
      <xdr:colOff>81643</xdr:colOff>
      <xdr:row>17</xdr:row>
      <xdr:rowOff>142874</xdr:rowOff>
    </xdr:to>
    <xdr:graphicFrame macro="">
      <xdr:nvGraphicFramePr>
        <xdr:cNvPr id="165" name="Chart 2">
          <a:extLst>
            <a:ext uri="{FF2B5EF4-FFF2-40B4-BE49-F238E27FC236}">
              <a16:creationId xmlns:a16="http://schemas.microsoft.com/office/drawing/2014/main" id="{AC6899DE-1E15-459D-A0DF-E8D7DA2B99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7</xdr:col>
      <xdr:colOff>172357</xdr:colOff>
      <xdr:row>2</xdr:row>
      <xdr:rowOff>145143</xdr:rowOff>
    </xdr:from>
    <xdr:to>
      <xdr:col>34</xdr:col>
      <xdr:colOff>18143</xdr:colOff>
      <xdr:row>19</xdr:row>
      <xdr:rowOff>30390</xdr:rowOff>
    </xdr:to>
    <xdr:graphicFrame macro="">
      <xdr:nvGraphicFramePr>
        <xdr:cNvPr id="152" name="Chart 3">
          <a:extLst>
            <a:ext uri="{FF2B5EF4-FFF2-40B4-BE49-F238E27FC236}">
              <a16:creationId xmlns:a16="http://schemas.microsoft.com/office/drawing/2014/main" id="{41CC3560-7E8D-47E5-835B-E63461F392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155724</xdr:rowOff>
    </xdr:to>
    <xdr:grpSp>
      <xdr:nvGrpSpPr>
        <xdr:cNvPr id="158" name="Grupo 3">
          <a:extLst>
            <a:ext uri="{FF2B5EF4-FFF2-40B4-BE49-F238E27FC236}">
              <a16:creationId xmlns:a16="http://schemas.microsoft.com/office/drawing/2014/main" id="{7AEB0C48-A387-4758-83C7-89F4C7809010}"/>
            </a:ext>
          </a:extLst>
        </xdr:cNvPr>
        <xdr:cNvGrpSpPr/>
      </xdr:nvGrpSpPr>
      <xdr:grpSpPr>
        <a:xfrm>
          <a:off x="0" y="0"/>
          <a:ext cx="4107996" cy="1026581"/>
          <a:chOff x="36285" y="18145"/>
          <a:chExt cx="4136571" cy="1034141"/>
        </a:xfrm>
      </xdr:grpSpPr>
      <xdr:sp macro="" textlink="">
        <xdr:nvSpPr>
          <xdr:cNvPr id="159" name="Freeform 2">
            <a:extLst>
              <a:ext uri="{FF2B5EF4-FFF2-40B4-BE49-F238E27FC236}">
                <a16:creationId xmlns:a16="http://schemas.microsoft.com/office/drawing/2014/main" id="{D5796214-2F82-BB9E-738F-056B9001898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60" name="Grupo 5">
            <a:hlinkClick xmlns:r="http://schemas.openxmlformats.org/officeDocument/2006/relationships" r:id="rId4"/>
            <a:extLst>
              <a:ext uri="{FF2B5EF4-FFF2-40B4-BE49-F238E27FC236}">
                <a16:creationId xmlns:a16="http://schemas.microsoft.com/office/drawing/2014/main" id="{3713B9DB-D625-CCA0-E665-4D4338140F3C}"/>
              </a:ext>
            </a:extLst>
          </xdr:cNvPr>
          <xdr:cNvGrpSpPr/>
        </xdr:nvGrpSpPr>
        <xdr:grpSpPr>
          <a:xfrm>
            <a:off x="3311070" y="18145"/>
            <a:ext cx="861786" cy="997855"/>
            <a:chOff x="3311070" y="18145"/>
            <a:chExt cx="861786" cy="997855"/>
          </a:xfrm>
        </xdr:grpSpPr>
        <xdr:pic>
          <xdr:nvPicPr>
            <xdr:cNvPr id="161" name="Picture 26" descr="Inicio | Universidad Distrital Francisco José de Caldas">
              <a:extLst>
                <a:ext uri="{FF2B5EF4-FFF2-40B4-BE49-F238E27FC236}">
                  <a16:creationId xmlns:a16="http://schemas.microsoft.com/office/drawing/2014/main" id="{A2665ED5-7AAF-21EA-D29D-93CFF099D90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62" name="CuadroTexto 7">
              <a:extLst>
                <a:ext uri="{FF2B5EF4-FFF2-40B4-BE49-F238E27FC236}">
                  <a16:creationId xmlns:a16="http://schemas.microsoft.com/office/drawing/2014/main" id="{3883C4F7-0ECB-C69A-6F81-4075578425FD}"/>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14DD4F9A-6619-4780-8BD4-6BA045FF2DD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6276100F-40A7-450E-8C4F-D608AD96EB57}"/>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288017</xdr:colOff>
      <xdr:row>4</xdr:row>
      <xdr:rowOff>77107</xdr:rowOff>
    </xdr:from>
    <xdr:to>
      <xdr:col>7</xdr:col>
      <xdr:colOff>95249</xdr:colOff>
      <xdr:row>17</xdr:row>
      <xdr:rowOff>40822</xdr:rowOff>
    </xdr:to>
    <xdr:graphicFrame macro="">
      <xdr:nvGraphicFramePr>
        <xdr:cNvPr id="12" name="Chart 2">
          <a:extLst>
            <a:ext uri="{FF2B5EF4-FFF2-40B4-BE49-F238E27FC236}">
              <a16:creationId xmlns:a16="http://schemas.microsoft.com/office/drawing/2014/main" id="{BE50C282-918B-49DF-87AF-DD3326AA2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306159</xdr:colOff>
      <xdr:row>2</xdr:row>
      <xdr:rowOff>114300</xdr:rowOff>
    </xdr:from>
    <xdr:to>
      <xdr:col>36</xdr:col>
      <xdr:colOff>202291</xdr:colOff>
      <xdr:row>18</xdr:row>
      <xdr:rowOff>381000</xdr:rowOff>
    </xdr:to>
    <xdr:graphicFrame macro="">
      <xdr:nvGraphicFramePr>
        <xdr:cNvPr id="10" name="Chart 3">
          <a:extLst>
            <a:ext uri="{FF2B5EF4-FFF2-40B4-BE49-F238E27FC236}">
              <a16:creationId xmlns:a16="http://schemas.microsoft.com/office/drawing/2014/main" id="{DD74FCDB-7EE7-465E-9120-6A70E01D931F}"/>
            </a:ext>
            <a:ext uri="{147F2762-F138-4A5C-976F-8EAC2B608ADB}">
              <a16:predDERef xmlns:a16="http://schemas.microsoft.com/office/drawing/2014/main" pred="{BE50C282-918B-49DF-87AF-DD3326AA2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5" name="Grupo 3">
          <a:extLst>
            <a:ext uri="{FF2B5EF4-FFF2-40B4-BE49-F238E27FC236}">
              <a16:creationId xmlns:a16="http://schemas.microsoft.com/office/drawing/2014/main" id="{18347F32-37D7-46CB-B322-7911B44F13AD}"/>
            </a:ext>
          </a:extLst>
        </xdr:cNvPr>
        <xdr:cNvGrpSpPr/>
      </xdr:nvGrpSpPr>
      <xdr:grpSpPr>
        <a:xfrm>
          <a:off x="18142" y="9"/>
          <a:ext cx="4091215" cy="1026581"/>
          <a:chOff x="36285" y="18145"/>
          <a:chExt cx="4136571" cy="1034141"/>
        </a:xfrm>
      </xdr:grpSpPr>
      <xdr:sp macro="" textlink="">
        <xdr:nvSpPr>
          <xdr:cNvPr id="6" name="Freeform 2">
            <a:extLst>
              <a:ext uri="{FF2B5EF4-FFF2-40B4-BE49-F238E27FC236}">
                <a16:creationId xmlns:a16="http://schemas.microsoft.com/office/drawing/2014/main" id="{4E2C3DEC-3CCC-3832-EEFA-01E35F8730F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7" name="Grupo 5">
            <a:hlinkClick xmlns:r="http://schemas.openxmlformats.org/officeDocument/2006/relationships" r:id="rId4"/>
            <a:extLst>
              <a:ext uri="{FF2B5EF4-FFF2-40B4-BE49-F238E27FC236}">
                <a16:creationId xmlns:a16="http://schemas.microsoft.com/office/drawing/2014/main" id="{AF2812E7-5DBA-7B8D-B273-FB6A2032044B}"/>
              </a:ext>
            </a:extLst>
          </xdr:cNvPr>
          <xdr:cNvGrpSpPr/>
        </xdr:nvGrpSpPr>
        <xdr:grpSpPr>
          <a:xfrm>
            <a:off x="3311070" y="18145"/>
            <a:ext cx="861786" cy="997855"/>
            <a:chOff x="3311070" y="18145"/>
            <a:chExt cx="861786" cy="997855"/>
          </a:xfrm>
        </xdr:grpSpPr>
        <xdr:pic>
          <xdr:nvPicPr>
            <xdr:cNvPr id="8" name="Picture 26" descr="Inicio | Universidad Distrital Francisco José de Caldas">
              <a:extLst>
                <a:ext uri="{FF2B5EF4-FFF2-40B4-BE49-F238E27FC236}">
                  <a16:creationId xmlns:a16="http://schemas.microsoft.com/office/drawing/2014/main" id="{3DF7C1CA-802F-8F59-BDAF-A32DB987554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9" name="CuadroTexto 7">
              <a:extLst>
                <a:ext uri="{FF2B5EF4-FFF2-40B4-BE49-F238E27FC236}">
                  <a16:creationId xmlns:a16="http://schemas.microsoft.com/office/drawing/2014/main" id="{8F34EA9D-1BAB-C692-9704-7A1255F619A7}"/>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11" name="Flecha: hacia la izquierda 10">
          <a:hlinkClick xmlns:r="http://schemas.openxmlformats.org/officeDocument/2006/relationships" r:id="rId4"/>
          <a:extLst>
            <a:ext uri="{FF2B5EF4-FFF2-40B4-BE49-F238E27FC236}">
              <a16:creationId xmlns:a16="http://schemas.microsoft.com/office/drawing/2014/main" id="{B172B113-6931-4CB0-BD86-F164DCD3892E}"/>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721179</xdr:colOff>
      <xdr:row>0</xdr:row>
      <xdr:rowOff>122464</xdr:rowOff>
    </xdr:from>
    <xdr:to>
      <xdr:col>12</xdr:col>
      <xdr:colOff>1251858</xdr:colOff>
      <xdr:row>1</xdr:row>
      <xdr:rowOff>241850</xdr:rowOff>
    </xdr:to>
    <xdr:sp macro="" textlink="">
      <xdr:nvSpPr>
        <xdr:cNvPr id="13" name="Flecha: a la derecha 12">
          <a:hlinkClick xmlns:r="http://schemas.openxmlformats.org/officeDocument/2006/relationships" r:id="rId6"/>
          <a:extLst>
            <a:ext uri="{FF2B5EF4-FFF2-40B4-BE49-F238E27FC236}">
              <a16:creationId xmlns:a16="http://schemas.microsoft.com/office/drawing/2014/main" id="{97895D15-3EE1-4CAF-9357-64E9BE5BDF3B}"/>
            </a:ext>
          </a:extLst>
        </xdr:cNvPr>
        <xdr:cNvSpPr/>
      </xdr:nvSpPr>
      <xdr:spPr>
        <a:xfrm>
          <a:off x="13321393" y="122464"/>
          <a:ext cx="530679"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1238250</xdr:colOff>
      <xdr:row>17</xdr:row>
      <xdr:rowOff>142875</xdr:rowOff>
    </xdr:to>
    <xdr:graphicFrame macro="">
      <xdr:nvGraphicFramePr>
        <xdr:cNvPr id="9" name="Chart 2">
          <a:extLst>
            <a:ext uri="{FF2B5EF4-FFF2-40B4-BE49-F238E27FC236}">
              <a16:creationId xmlns:a16="http://schemas.microsoft.com/office/drawing/2014/main" id="{1B7CCB0B-346C-48D3-B009-38EA0669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3</xdr:row>
      <xdr:rowOff>0</xdr:rowOff>
    </xdr:from>
    <xdr:to>
      <xdr:col>33</xdr:col>
      <xdr:colOff>807357</xdr:colOff>
      <xdr:row>19</xdr:row>
      <xdr:rowOff>66675</xdr:rowOff>
    </xdr:to>
    <xdr:graphicFrame macro="">
      <xdr:nvGraphicFramePr>
        <xdr:cNvPr id="10" name="Chart 3">
          <a:extLst>
            <a:ext uri="{FF2B5EF4-FFF2-40B4-BE49-F238E27FC236}">
              <a16:creationId xmlns:a16="http://schemas.microsoft.com/office/drawing/2014/main" id="{82381E65-AFA8-4019-ABD4-02AB558EA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0FA52BC4-74D1-4D84-AA0E-3AEF3F9B0401}"/>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4B774489-731B-F7A9-1471-41675A0FE35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CAF4D86D-205B-3CD1-10AA-3B0ADFD98C19}"/>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950FA697-AEC1-0C92-CEE0-1E469E4701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14B742EF-9A69-064E-AD10-6FE6D38A8F50}"/>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11" name="Flecha: hacia la izquierda 10">
          <a:hlinkClick xmlns:r="http://schemas.openxmlformats.org/officeDocument/2006/relationships" r:id="rId4"/>
          <a:extLst>
            <a:ext uri="{FF2B5EF4-FFF2-40B4-BE49-F238E27FC236}">
              <a16:creationId xmlns:a16="http://schemas.microsoft.com/office/drawing/2014/main" id="{45E0A7A6-83A5-486F-9B1D-399C5A6DDCA4}"/>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2" name="Flecha: a la derecha 11">
          <a:hlinkClick xmlns:r="http://schemas.openxmlformats.org/officeDocument/2006/relationships" r:id="rId6"/>
          <a:extLst>
            <a:ext uri="{FF2B5EF4-FFF2-40B4-BE49-F238E27FC236}">
              <a16:creationId xmlns:a16="http://schemas.microsoft.com/office/drawing/2014/main" id="{6C5C0082-E6B6-4092-89FD-73A31ECC6DF7}"/>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622.478038078705" createdVersion="8" refreshedVersion="7" minRefreshableVersion="3" recordCount="33" xr:uid="{674D8375-7CBA-4455-8C6F-1AB75248A045}">
  <cacheSource type="worksheet">
    <worksheetSource ref="F4:I37" sheet="Resumen"/>
  </cacheSource>
  <cacheFields count="4">
    <cacheField name="Área" numFmtId="0">
      <sharedItems containsBlank="1" count="34">
        <s v="Catedra UNESCO en Desarrollo del Niño"/>
        <s v="Instituto para la Pedagogía, la Paz y el Conflicto Urbano - IPAZUD"/>
        <s v="Facultad Ciencias de la Salud"/>
        <s v="Instituto de Lenguas de la Universidad Distrital - ILUD"/>
        <s v="Facultad de Medio Ambiente y Recursos Naturales"/>
        <s v="Unidad de Publicaciones"/>
        <s v="Oficina de Control Interno Disciplinario"/>
        <s v="Oficina de Extensión"/>
        <s v="Unidad de Actas Archivo y Microfilmación"/>
        <s v="Facultad de Artes - ASAB"/>
        <s v="Unidad de Relaciones Internacionales e Interinstitucionales"/>
        <s v="Facultad de Ciencias Matemáticas y Naturales"/>
        <s v="Facultad de Ingeniería"/>
        <s v="Facultad Tecnológica"/>
        <s v="Oficina de Control Interno"/>
        <s v="Vicerrectoría Académica "/>
        <s v="Oficina de Talento Humano"/>
        <s v="Oficina de Bienestar Universitario "/>
        <s v="Facultad de Ciencias y Educación"/>
        <s v="Oficina de Investigaciones"/>
        <s v="Oficina Asesora de Planeación"/>
        <s v="Oficina de Registro y Control Académico"/>
        <s v="Oficina de Infrastructura"/>
        <s v="Unidad Biblioteca"/>
        <s v="Rectoría"/>
        <s v="Oficina Asesora de Tecnologías e Información"/>
        <s v="Oficina Financiera"/>
        <s v="Vicerrectoría Administrativa y Financiera"/>
        <s v="Unidad de Quejas, Reclamos y Atención al Ciudadano"/>
        <s v="Oficina de Contratación"/>
        <s v="Secretaría General"/>
        <s v="Oficina Asesora de Jurídica"/>
        <s v="TOTAL"/>
        <m u="1"/>
      </sharedItems>
    </cacheField>
    <cacheField name="Avance" numFmtId="10">
      <sharedItems containsSemiMixedTypes="0" containsString="0" containsNumber="1" minValue="0.39" maxValue="1"/>
    </cacheField>
    <cacheField name="Restante" numFmtId="10">
      <sharedItems containsSemiMixedTypes="0" containsString="0" containsNumber="1" minValue="0" maxValue="0.61"/>
    </cacheField>
    <cacheField name="Peso" numFmtId="10">
      <sharedItems containsSemiMixedTypes="0" containsString="0" containsNumber="1" minValue="1.21875E-2" maxValue="0.6431250000000001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x v="0"/>
    <n v="0.45"/>
    <n v="0.55000000000000004"/>
    <n v="1.40625E-2"/>
  </r>
  <r>
    <x v="1"/>
    <n v="0.56000000000000005"/>
    <n v="0.43999999999999995"/>
    <n v="1.7500000000000002E-2"/>
  </r>
  <r>
    <x v="2"/>
    <n v="0.81"/>
    <n v="0.18999999999999995"/>
    <n v="2.5312500000000002E-2"/>
  </r>
  <r>
    <x v="3"/>
    <n v="0.48"/>
    <n v="0.52"/>
    <n v="1.4999999999999999E-2"/>
  </r>
  <r>
    <x v="4"/>
    <n v="0.63"/>
    <n v="0.37"/>
    <n v="1.96875E-2"/>
  </r>
  <r>
    <x v="5"/>
    <n v="0.69"/>
    <n v="0.31000000000000005"/>
    <n v="2.1562499999999998E-2"/>
  </r>
  <r>
    <x v="6"/>
    <n v="0.65"/>
    <n v="0.35"/>
    <n v="2.0312500000000001E-2"/>
  </r>
  <r>
    <x v="7"/>
    <n v="0.52"/>
    <n v="0.48"/>
    <n v="1.6250000000000001E-2"/>
  </r>
  <r>
    <x v="8"/>
    <n v="0.56999999999999995"/>
    <n v="0.43000000000000005"/>
    <n v="1.7812499999999998E-2"/>
  </r>
  <r>
    <x v="9"/>
    <n v="0.57999999999999996"/>
    <n v="0.42000000000000004"/>
    <n v="1.8124999999999999E-2"/>
  </r>
  <r>
    <x v="10"/>
    <n v="0.64"/>
    <n v="0.36"/>
    <n v="0.02"/>
  </r>
  <r>
    <x v="11"/>
    <n v="0.73"/>
    <n v="0.27"/>
    <n v="2.2812499999999999E-2"/>
  </r>
  <r>
    <x v="12"/>
    <n v="0.75"/>
    <n v="0.25"/>
    <n v="2.34375E-2"/>
  </r>
  <r>
    <x v="13"/>
    <n v="0.39"/>
    <n v="0.61"/>
    <n v="1.21875E-2"/>
  </r>
  <r>
    <x v="14"/>
    <n v="0.7"/>
    <n v="0.30000000000000004"/>
    <n v="2.1874999999999999E-2"/>
  </r>
  <r>
    <x v="15"/>
    <n v="0.69"/>
    <n v="0.31000000000000005"/>
    <n v="2.1562499999999998E-2"/>
  </r>
  <r>
    <x v="16"/>
    <n v="0.46"/>
    <n v="0.54"/>
    <n v="1.4375000000000001E-2"/>
  </r>
  <r>
    <x v="17"/>
    <n v="0.41"/>
    <n v="0.59000000000000008"/>
    <n v="1.2812499999999999E-2"/>
  </r>
  <r>
    <x v="18"/>
    <n v="0.59"/>
    <n v="0.41000000000000003"/>
    <n v="1.8437499999999999E-2"/>
  </r>
  <r>
    <x v="19"/>
    <n v="0.72"/>
    <n v="0.28000000000000003"/>
    <n v="2.2499999999999999E-2"/>
  </r>
  <r>
    <x v="20"/>
    <n v="0.5"/>
    <n v="0.5"/>
    <n v="1.5625E-2"/>
  </r>
  <r>
    <x v="21"/>
    <n v="0.71"/>
    <n v="0.29000000000000004"/>
    <n v="2.2187499999999999E-2"/>
  </r>
  <r>
    <x v="22"/>
    <n v="0.48"/>
    <n v="0.52"/>
    <n v="1.4999999999999999E-2"/>
  </r>
  <r>
    <x v="23"/>
    <n v="0.85"/>
    <n v="0.15000000000000002"/>
    <n v="2.6562499999999999E-2"/>
  </r>
  <r>
    <x v="24"/>
    <n v="0.77"/>
    <n v="0.22999999999999998"/>
    <n v="2.4062500000000001E-2"/>
  </r>
  <r>
    <x v="25"/>
    <n v="0.68"/>
    <n v="0.31999999999999995"/>
    <n v="2.1250000000000002E-2"/>
  </r>
  <r>
    <x v="26"/>
    <n v="0.73"/>
    <n v="0.27"/>
    <n v="2.2812499999999999E-2"/>
  </r>
  <r>
    <x v="27"/>
    <n v="0.71"/>
    <n v="0.29000000000000004"/>
    <n v="2.2187499999999999E-2"/>
  </r>
  <r>
    <x v="28"/>
    <n v="0.71"/>
    <n v="0.29000000000000004"/>
    <n v="2.2187499999999999E-2"/>
  </r>
  <r>
    <x v="29"/>
    <n v="0.69"/>
    <n v="0.31000000000000005"/>
    <n v="2.1562499999999998E-2"/>
  </r>
  <r>
    <x v="30"/>
    <n v="0.73"/>
    <n v="0.27"/>
    <n v="2.2812499999999999E-2"/>
  </r>
  <r>
    <x v="31"/>
    <n v="1"/>
    <n v="0"/>
    <n v="3.125E-2"/>
  </r>
  <r>
    <x v="32"/>
    <n v="0.64312500000000017"/>
    <n v="0.35687499999999983"/>
    <n v="0.643125000000000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6794E96-B273-4CA9-B5F0-E43AC2842F74}" name="TablaDinámica3" cacheId="3" dataOnRows="1" applyNumberFormats="0" applyBorderFormats="0" applyFontFormats="0" applyPatternFormats="0" applyAlignmentFormats="0" applyWidthHeightFormats="1" dataCaption="Valores" updatedVersion="7" minRefreshableVersion="3" rowGrandTotals="0" colGrandTotals="0" itemPrintTitles="1" createdVersion="8" indent="0" compact="0" compactData="0" multipleFieldFilters="0" chartFormat="6">
  <location ref="B9:C11" firstHeaderRow="1" firstDataRow="1" firstDataCol="1" rowPageCount="1" colPageCount="1"/>
  <pivotFields count="4">
    <pivotField axis="axisPage" compact="0" outline="0" showAll="0">
      <items count="35">
        <item x="0"/>
        <item x="2"/>
        <item x="9"/>
        <item x="11"/>
        <item x="18"/>
        <item x="12"/>
        <item x="4"/>
        <item x="13"/>
        <item x="3"/>
        <item x="1"/>
        <item x="31"/>
        <item x="20"/>
        <item x="25"/>
        <item x="17"/>
        <item x="29"/>
        <item x="14"/>
        <item x="6"/>
        <item x="7"/>
        <item x="22"/>
        <item x="19"/>
        <item x="21"/>
        <item x="16"/>
        <item x="26"/>
        <item x="24"/>
        <item x="30"/>
        <item x="23"/>
        <item x="8"/>
        <item x="5"/>
        <item x="28"/>
        <item x="10"/>
        <item x="15"/>
        <item x="27"/>
        <item m="1" x="33"/>
        <item x="32"/>
        <item t="default"/>
      </items>
    </pivotField>
    <pivotField dataField="1" compact="0" numFmtId="10" outline="0" showAll="0" defaultSubtotal="0"/>
    <pivotField dataField="1" compact="0" numFmtId="10" outline="0" showAll="0" defaultSubtotal="0"/>
    <pivotField compact="0" numFmtId="10" outline="0" showAll="0"/>
  </pivotFields>
  <rowFields count="1">
    <field x="-2"/>
  </rowFields>
  <rowItems count="2">
    <i>
      <x/>
    </i>
    <i i="1">
      <x v="1"/>
    </i>
  </rowItems>
  <colItems count="1">
    <i/>
  </colItems>
  <pageFields count="1">
    <pageField fld="0" item="33" hier="-1"/>
  </pageFields>
  <dataFields count="2">
    <dataField name=" Avance" fld="1" subtotal="average" baseField="0" baseItem="0"/>
    <dataField name="  Restante" fld="2" subtotal="average" baseField="0" baseItem="0"/>
  </dataFields>
  <formats count="6">
    <format dxfId="5">
      <pivotArea outline="0" collapsedLevelsAreSubtotals="1" fieldPosition="0"/>
    </format>
    <format dxfId="4">
      <pivotArea type="all" dataOnly="0" outline="0" fieldPosition="0"/>
    </format>
    <format dxfId="3">
      <pivotArea outline="0" collapsedLevelsAreSubtotals="1" fieldPosition="0"/>
    </format>
    <format dxfId="2">
      <pivotArea field="-2" type="button" dataOnly="0" labelOnly="1" outline="0" axis="axisRow" fieldPosition="0"/>
    </format>
    <format dxfId="1">
      <pivotArea dataOnly="0" labelOnly="1" outline="0" fieldPosition="0">
        <references count="1">
          <reference field="4294967294" count="2">
            <x v="0"/>
            <x v="1"/>
          </reference>
        </references>
      </pivotArea>
    </format>
    <format dxfId="0">
      <pivotArea dataOnly="0" labelOnly="1" grandCol="1" outline="0" axis="axisCol" fieldPosition="0"/>
    </format>
  </formats>
  <chartFormats count="3">
    <chartFormat chart="4" format="0" series="1">
      <pivotArea type="data" outline="0" fieldPosition="0">
        <references count="1">
          <reference field="4294967294" count="1" selected="0">
            <x v="0"/>
          </reference>
        </references>
      </pivotArea>
    </chartFormat>
    <chartFormat chart="4" format="1">
      <pivotArea type="data" outline="0" fieldPosition="0">
        <references count="1">
          <reference field="4294967294" count="1" selected="0">
            <x v="1"/>
          </reference>
        </references>
      </pivotArea>
    </chartFormat>
    <chartFormat chart="4" format="2">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C00000">
            <a:alpha val="63000"/>
          </a:srgbClr>
        </a:solidFill>
        <a:ln>
          <a:noFill/>
        </a:ln>
      </a:spPr>
      <a:bodyPr rot="0" spcFirstLastPara="0" vert="horz" wrap="square" lIns="91440" tIns="45720" rIns="91440" bIns="45720" numCol="1" spcCol="0" rtlCol="0" fromWordArt="0" anchor="ctr" anchorCtr="0" forceAA="0" compatLnSpc="1">
        <a:prstTxWarp prst="textNoShape">
          <a:avLst/>
        </a:prstTxWarp>
        <a:noAutofit/>
      </a:bodyPr>
      <a:lstStyle>
        <a:defPPr algn="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FFA6-9AA3-4C9C-B0CB-D55C41864642}">
  <dimension ref="A1:G33"/>
  <sheetViews>
    <sheetView showGridLines="0" showRowColHeaders="0" tabSelected="1" zoomScale="90" zoomScaleNormal="90" workbookViewId="0">
      <selection sqref="A1:B1"/>
    </sheetView>
  </sheetViews>
  <sheetFormatPr baseColWidth="10" defaultColWidth="0" defaultRowHeight="15" customHeight="1"/>
  <cols>
    <col min="1" max="1" width="5.42578125" customWidth="1"/>
    <col min="2" max="2" width="37.5703125" customWidth="1"/>
    <col min="3" max="3" width="130.5703125" customWidth="1"/>
    <col min="4" max="4" width="50.7109375" hidden="1" customWidth="1"/>
    <col min="5" max="5" width="16.42578125" style="21" hidden="1" customWidth="1"/>
    <col min="6" max="6" width="12.140625" hidden="1" customWidth="1"/>
    <col min="7" max="7" width="0" hidden="1" customWidth="1"/>
    <col min="8" max="16384" width="11.42578125" hidden="1"/>
  </cols>
  <sheetData>
    <row r="1" spans="1:7" ht="37.5" customHeight="1">
      <c r="A1" s="46"/>
      <c r="B1" s="46"/>
      <c r="G1" s="8"/>
    </row>
    <row r="2" spans="1:7" ht="15" customHeight="1">
      <c r="A2" s="47"/>
      <c r="B2" s="47"/>
      <c r="C2" s="9"/>
      <c r="F2" s="11"/>
      <c r="G2" s="10"/>
    </row>
    <row r="3" spans="1:7">
      <c r="F3" s="11"/>
    </row>
    <row r="4" spans="1:7">
      <c r="C4" s="12"/>
      <c r="F4" s="11"/>
    </row>
    <row r="5" spans="1:7" ht="15" customHeight="1">
      <c r="F5" s="11"/>
    </row>
    <row r="6" spans="1:7" ht="15" customHeight="1">
      <c r="C6" s="8"/>
      <c r="F6" s="11"/>
    </row>
    <row r="7" spans="1:7" ht="15" customHeight="1">
      <c r="F7" s="11"/>
    </row>
    <row r="8" spans="1:7" ht="15" customHeight="1">
      <c r="F8" s="11"/>
    </row>
    <row r="9" spans="1:7" ht="15" customHeight="1">
      <c r="F9" s="11"/>
    </row>
    <row r="10" spans="1:7" ht="15" customHeight="1">
      <c r="F10" s="11"/>
    </row>
    <row r="11" spans="1:7" ht="15" customHeight="1">
      <c r="F11" s="11"/>
    </row>
    <row r="12" spans="1:7" ht="15" customHeight="1">
      <c r="F12" s="11"/>
    </row>
    <row r="13" spans="1:7" ht="15" customHeight="1">
      <c r="F13" s="11"/>
    </row>
    <row r="14" spans="1:7" ht="15" customHeight="1">
      <c r="F14" s="11"/>
    </row>
    <row r="15" spans="1:7" ht="15" customHeight="1">
      <c r="F15" s="11"/>
    </row>
    <row r="16" spans="1:7" ht="15" customHeight="1">
      <c r="F16" s="11"/>
    </row>
    <row r="17" spans="6:6" ht="15" customHeight="1">
      <c r="F17" s="11"/>
    </row>
    <row r="18" spans="6:6" ht="15" customHeight="1">
      <c r="F18" s="11"/>
    </row>
    <row r="19" spans="6:6" ht="15" customHeight="1">
      <c r="F19" s="11"/>
    </row>
    <row r="20" spans="6:6" ht="15" customHeight="1">
      <c r="F20" s="11"/>
    </row>
    <row r="21" spans="6:6" ht="15" customHeight="1">
      <c r="F21" s="11"/>
    </row>
    <row r="22" spans="6:6" ht="15" customHeight="1">
      <c r="F22" s="11"/>
    </row>
    <row r="23" spans="6:6" ht="15" customHeight="1">
      <c r="F23" s="11"/>
    </row>
    <row r="24" spans="6:6" ht="15" customHeight="1">
      <c r="F24" s="11"/>
    </row>
    <row r="25" spans="6:6" ht="15" customHeight="1">
      <c r="F25" s="11"/>
    </row>
    <row r="26" spans="6:6" ht="15" customHeight="1">
      <c r="F26" s="11"/>
    </row>
    <row r="27" spans="6:6" ht="15" customHeight="1">
      <c r="F27" s="11"/>
    </row>
    <row r="28" spans="6:6" ht="15" customHeight="1">
      <c r="F28" s="11"/>
    </row>
    <row r="29" spans="6:6" ht="15" customHeight="1">
      <c r="F29" s="11"/>
    </row>
    <row r="30" spans="6:6" ht="15" customHeight="1">
      <c r="F30" s="11"/>
    </row>
    <row r="31" spans="6:6" ht="15" customHeight="1">
      <c r="F31" s="11"/>
    </row>
    <row r="32" spans="6:6" ht="15" customHeight="1">
      <c r="F32" s="11"/>
    </row>
    <row r="33" spans="6:6" ht="15" customHeight="1">
      <c r="F33" s="11"/>
    </row>
  </sheetData>
  <sheetProtection algorithmName="SHA-512" hashValue="NGPqRyS5ltxGyvqY2+tO6VwqddPAGmSHxPkNxWuvalwgegTE7wg76IgG9e11J2c7DQ+j6E+IZNnOANPSkk2hmQ==" saltValue="tXmdQ68ibMANhfzBewVbMg==" spinCount="100000" sheet="1" objects="1" scenarios="1"/>
  <mergeCells count="2">
    <mergeCell ref="A1:B1"/>
    <mergeCell ref="A2:B2"/>
  </mergeCells>
  <pageMargins left="0.7" right="0.7" top="0.75" bottom="0.75" header="0.3" footer="0.3"/>
  <pageSetup scale="52" orientation="portrait" r:id="rId1"/>
  <colBreaks count="1" manualBreakCount="1">
    <brk id="3"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B3446-4761-4256-B0BB-5D3006C3CA44}">
  <dimension ref="A1:BN78"/>
  <sheetViews>
    <sheetView showGridLines="0" zoomScale="70" zoomScaleNormal="70" workbookViewId="0">
      <selection activeCell="A6" sqref="A6:A21"/>
    </sheetView>
  </sheetViews>
  <sheetFormatPr baseColWidth="10" defaultColWidth="0" defaultRowHeight="15" zero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834</v>
      </c>
      <c r="C2" s="68"/>
      <c r="D2" s="68"/>
      <c r="E2" s="68"/>
      <c r="F2" s="68"/>
      <c r="G2" s="68"/>
      <c r="H2" s="68"/>
      <c r="I2" s="68"/>
      <c r="J2" s="68"/>
      <c r="K2" s="68"/>
      <c r="L2" s="68"/>
      <c r="M2" s="68"/>
      <c r="N2" s="20">
        <f>+AV77</f>
        <v>0.85759999999999992</v>
      </c>
      <c r="O2" s="13"/>
      <c r="P2" s="13"/>
      <c r="Q2" s="13"/>
      <c r="R2" s="13"/>
      <c r="S2" s="13"/>
      <c r="T2" s="13"/>
    </row>
    <row r="3" spans="1:20"/>
    <row r="4" spans="1:20">
      <c r="B4" s="50" t="s">
        <v>46</v>
      </c>
      <c r="C4" s="50"/>
      <c r="D4" s="50"/>
      <c r="E4" s="1" t="s">
        <v>47</v>
      </c>
    </row>
    <row r="5" spans="1:20"/>
    <row r="6" spans="1:20" ht="14.45" customHeight="1">
      <c r="A6" s="66" t="s">
        <v>835</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836</v>
      </c>
      <c r="C19" s="52"/>
      <c r="D19" s="52"/>
      <c r="E19" s="52"/>
      <c r="BL19" s="57" t="s">
        <v>50</v>
      </c>
      <c r="BM19" s="58"/>
      <c r="BN19" s="5"/>
    </row>
    <row r="20" spans="1:66" ht="14.45" customHeight="1">
      <c r="A20" s="67"/>
      <c r="BL20" s="4"/>
      <c r="BM20" s="5"/>
      <c r="BN20" s="5"/>
    </row>
    <row r="21" spans="1:66" ht="24.7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c r="B23" s="62" t="s">
        <v>107</v>
      </c>
      <c r="C23" s="59" t="s">
        <v>837</v>
      </c>
      <c r="D23" s="59" t="s">
        <v>81</v>
      </c>
      <c r="E23" s="59" t="s">
        <v>82</v>
      </c>
      <c r="F23" s="59" t="s">
        <v>81</v>
      </c>
      <c r="G23" s="59" t="s">
        <v>81</v>
      </c>
      <c r="H23" s="59">
        <v>1</v>
      </c>
      <c r="I23" s="56">
        <v>0.1</v>
      </c>
      <c r="J23" s="59" t="s">
        <v>83</v>
      </c>
      <c r="K23" s="63" t="s">
        <v>838</v>
      </c>
      <c r="L23" s="59" t="s">
        <v>839</v>
      </c>
      <c r="M23" s="59" t="s">
        <v>840</v>
      </c>
      <c r="N23" s="56">
        <v>1</v>
      </c>
      <c r="O23" s="59" t="s">
        <v>87</v>
      </c>
      <c r="P23" s="56" t="s">
        <v>841</v>
      </c>
      <c r="Q23" s="56" t="s">
        <v>381</v>
      </c>
      <c r="R23" s="55">
        <v>4</v>
      </c>
      <c r="S23" s="55">
        <v>4</v>
      </c>
      <c r="T23" s="56">
        <v>1</v>
      </c>
      <c r="U23" s="55">
        <v>4</v>
      </c>
      <c r="V23" s="55">
        <v>4</v>
      </c>
      <c r="W23" s="56">
        <v>1</v>
      </c>
      <c r="X23" s="56">
        <v>1</v>
      </c>
      <c r="Y23" s="56">
        <v>0</v>
      </c>
      <c r="Z23" s="60">
        <v>1</v>
      </c>
      <c r="AA23" s="56" t="s">
        <v>842</v>
      </c>
      <c r="AB23" s="56" t="s">
        <v>381</v>
      </c>
      <c r="AC23" s="55">
        <v>3</v>
      </c>
      <c r="AD23" s="55">
        <v>3</v>
      </c>
      <c r="AE23" s="56">
        <v>1</v>
      </c>
      <c r="AF23" s="55">
        <v>7</v>
      </c>
      <c r="AG23" s="55">
        <v>7</v>
      </c>
      <c r="AH23" s="56">
        <v>0.5</v>
      </c>
      <c r="AI23" s="56">
        <v>0.5</v>
      </c>
      <c r="AJ23" s="56">
        <v>0</v>
      </c>
      <c r="AK23" s="60">
        <v>0.5</v>
      </c>
      <c r="AL23" s="56" t="s">
        <v>843</v>
      </c>
      <c r="AM23" s="56" t="s">
        <v>844</v>
      </c>
      <c r="AN23" s="55">
        <v>1</v>
      </c>
      <c r="AO23" s="55">
        <v>1</v>
      </c>
      <c r="AP23" s="56">
        <v>1</v>
      </c>
      <c r="AQ23" s="55">
        <v>8</v>
      </c>
      <c r="AR23" s="55">
        <v>8</v>
      </c>
      <c r="AS23" s="56">
        <v>0.75</v>
      </c>
      <c r="AT23" s="56">
        <v>0.75</v>
      </c>
      <c r="AU23" s="56">
        <v>0</v>
      </c>
      <c r="AV23" s="60">
        <v>0.75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0.75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H26</f>
        <v>2</v>
      </c>
      <c r="BM24" s="5">
        <f>IF(E4="Trimestre I",Z26,IF(E4="Trimestre II",AK26,IF(E4="Trimestre III",AV26,IF(E4="Trimestre IV",BG26))))</f>
        <v>0.75</v>
      </c>
      <c r="BN24" s="5"/>
    </row>
    <row r="25" spans="1:66">
      <c r="B25" s="62"/>
      <c r="C25" s="59"/>
      <c r="D25" s="59"/>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H29</f>
        <v>3</v>
      </c>
      <c r="BM25" s="5">
        <f>IF(E4="Trimestre I",Z29,IF(E4="Trimestre II",AK29,IF(E4="Trimestre III",AV29,IF(E4="Trimestre IV",BG29))))</f>
        <v>0.75</v>
      </c>
      <c r="BN25" s="5"/>
    </row>
    <row r="26" spans="1:66">
      <c r="B26" s="64" t="s">
        <v>107</v>
      </c>
      <c r="C26" s="65" t="s">
        <v>81</v>
      </c>
      <c r="D26" s="65" t="s">
        <v>81</v>
      </c>
      <c r="E26" s="65" t="s">
        <v>82</v>
      </c>
      <c r="F26" s="65" t="s">
        <v>81</v>
      </c>
      <c r="G26" s="65" t="s">
        <v>81</v>
      </c>
      <c r="H26" s="59">
        <v>2</v>
      </c>
      <c r="I26" s="56">
        <v>0.05</v>
      </c>
      <c r="J26" s="59" t="s">
        <v>83</v>
      </c>
      <c r="K26" s="63" t="s">
        <v>845</v>
      </c>
      <c r="L26" s="59" t="s">
        <v>846</v>
      </c>
      <c r="M26" s="59" t="s">
        <v>847</v>
      </c>
      <c r="N26" s="56">
        <v>1</v>
      </c>
      <c r="O26" s="59" t="s">
        <v>87</v>
      </c>
      <c r="P26" s="56" t="s">
        <v>848</v>
      </c>
      <c r="Q26" s="56" t="s">
        <v>381</v>
      </c>
      <c r="R26" s="55">
        <v>384</v>
      </c>
      <c r="S26" s="55">
        <v>384</v>
      </c>
      <c r="T26" s="56">
        <v>1</v>
      </c>
      <c r="U26" s="55">
        <v>384</v>
      </c>
      <c r="V26" s="55">
        <v>384</v>
      </c>
      <c r="W26" s="56">
        <v>1</v>
      </c>
      <c r="X26" s="56">
        <v>1</v>
      </c>
      <c r="Y26" s="56">
        <v>0</v>
      </c>
      <c r="Z26" s="60">
        <v>1</v>
      </c>
      <c r="AA26" s="56" t="s">
        <v>849</v>
      </c>
      <c r="AB26" s="56" t="s">
        <v>381</v>
      </c>
      <c r="AC26" s="55">
        <v>1294</v>
      </c>
      <c r="AD26" s="55">
        <v>1294</v>
      </c>
      <c r="AE26" s="56">
        <v>1</v>
      </c>
      <c r="AF26" s="55">
        <v>1678</v>
      </c>
      <c r="AG26" s="55">
        <v>1678</v>
      </c>
      <c r="AH26" s="56">
        <v>0.5</v>
      </c>
      <c r="AI26" s="56">
        <v>0.5</v>
      </c>
      <c r="AJ26" s="56">
        <v>0</v>
      </c>
      <c r="AK26" s="60">
        <v>0.5</v>
      </c>
      <c r="AL26" s="56" t="s">
        <v>850</v>
      </c>
      <c r="AM26" s="56" t="s">
        <v>844</v>
      </c>
      <c r="AN26" s="55">
        <v>1470</v>
      </c>
      <c r="AO26" s="55">
        <v>1470</v>
      </c>
      <c r="AP26" s="56">
        <v>1</v>
      </c>
      <c r="AQ26" s="55">
        <v>3148</v>
      </c>
      <c r="AR26" s="55">
        <v>3148</v>
      </c>
      <c r="AS26" s="56">
        <v>0.75</v>
      </c>
      <c r="AT26" s="56">
        <v>0.75</v>
      </c>
      <c r="AU26" s="56">
        <v>0</v>
      </c>
      <c r="AV26" s="60">
        <v>0.75</v>
      </c>
      <c r="AW26" s="56" t="s">
        <v>94</v>
      </c>
      <c r="AX26" s="56" t="s">
        <v>94</v>
      </c>
      <c r="AY26" s="55">
        <v>0</v>
      </c>
      <c r="AZ26" s="55">
        <v>0</v>
      </c>
      <c r="BA26" s="56">
        <v>0</v>
      </c>
      <c r="BB26" s="55">
        <v>0</v>
      </c>
      <c r="BC26" s="55">
        <v>0</v>
      </c>
      <c r="BD26" s="56">
        <v>0</v>
      </c>
      <c r="BE26" s="56">
        <v>0</v>
      </c>
      <c r="BF26" s="56">
        <v>0</v>
      </c>
      <c r="BG26" s="60">
        <v>0</v>
      </c>
      <c r="BL26" s="4">
        <f>H35</f>
        <v>4</v>
      </c>
      <c r="BM26" s="5">
        <f>IF(E4="Trimestre I",Z35,IF(E4="Trimestre II",AK35,IF(E4="Trimestre III",AV35,IF(E4="Trimestre IV",BG35))))</f>
        <v>0.75</v>
      </c>
      <c r="BN26" s="5"/>
    </row>
    <row r="27" spans="1:66">
      <c r="B27" s="64"/>
      <c r="C27" s="65"/>
      <c r="D27" s="65"/>
      <c r="E27" s="65"/>
      <c r="F27" s="65"/>
      <c r="G27" s="65"/>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H41</f>
        <v>5</v>
      </c>
      <c r="BM27" s="5">
        <f>IF(E4="Trimestre I",Z41,IF(E4="Trimestre II",AK41,IF(E4="Trimestre III",AV41,IF(E4="Trimestre IV",BG41))))</f>
        <v>0.94199999999999995</v>
      </c>
      <c r="BN27" s="5"/>
    </row>
    <row r="28" spans="1:66">
      <c r="B28" s="64"/>
      <c r="C28" s="65"/>
      <c r="D28" s="65"/>
      <c r="E28" s="65"/>
      <c r="F28" s="65"/>
      <c r="G28" s="65"/>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H50</f>
        <v>6</v>
      </c>
      <c r="BM28" s="5">
        <f>IF(E4="Trimestre I",Z50,IF(E4="Trimestre II",AK50,IF(E4="Trimestre III",AV50,IF(E4="Trimestre IV",BG50))))</f>
        <v>1</v>
      </c>
      <c r="BN28" s="5"/>
    </row>
    <row r="29" spans="1:66">
      <c r="B29" s="62" t="s">
        <v>280</v>
      </c>
      <c r="C29" s="59" t="s">
        <v>81</v>
      </c>
      <c r="D29" s="59" t="s">
        <v>81</v>
      </c>
      <c r="E29" s="59" t="s">
        <v>82</v>
      </c>
      <c r="F29" s="59" t="s">
        <v>81</v>
      </c>
      <c r="G29" s="59" t="s">
        <v>81</v>
      </c>
      <c r="H29" s="59">
        <v>3</v>
      </c>
      <c r="I29" s="56">
        <v>0.02</v>
      </c>
      <c r="J29" s="59" t="s">
        <v>83</v>
      </c>
      <c r="K29" s="63" t="s">
        <v>851</v>
      </c>
      <c r="L29" s="59" t="s">
        <v>852</v>
      </c>
      <c r="M29" s="59" t="s">
        <v>853</v>
      </c>
      <c r="N29" s="56">
        <v>1</v>
      </c>
      <c r="O29" s="59" t="s">
        <v>87</v>
      </c>
      <c r="P29" s="56" t="s">
        <v>854</v>
      </c>
      <c r="Q29" s="56" t="s">
        <v>381</v>
      </c>
      <c r="R29" s="55">
        <v>2</v>
      </c>
      <c r="S29" s="55">
        <v>2</v>
      </c>
      <c r="T29" s="56">
        <v>1</v>
      </c>
      <c r="U29" s="55">
        <v>2</v>
      </c>
      <c r="V29" s="55">
        <v>2</v>
      </c>
      <c r="W29" s="56">
        <v>1</v>
      </c>
      <c r="X29" s="56">
        <v>1</v>
      </c>
      <c r="Y29" s="56">
        <v>0</v>
      </c>
      <c r="Z29" s="60">
        <v>0.625</v>
      </c>
      <c r="AA29" s="56" t="s">
        <v>855</v>
      </c>
      <c r="AB29" s="56" t="s">
        <v>856</v>
      </c>
      <c r="AC29" s="55">
        <v>0</v>
      </c>
      <c r="AD29" s="55">
        <v>0</v>
      </c>
      <c r="AE29" s="56">
        <v>1</v>
      </c>
      <c r="AF29" s="55">
        <v>2</v>
      </c>
      <c r="AG29" s="55">
        <v>2</v>
      </c>
      <c r="AH29" s="56">
        <v>0.5</v>
      </c>
      <c r="AI29" s="56">
        <v>0.5</v>
      </c>
      <c r="AJ29" s="56">
        <v>0</v>
      </c>
      <c r="AK29" s="60">
        <v>0.5</v>
      </c>
      <c r="AL29" s="56" t="s">
        <v>857</v>
      </c>
      <c r="AM29" s="56" t="s">
        <v>844</v>
      </c>
      <c r="AN29" s="55">
        <v>0</v>
      </c>
      <c r="AO29" s="55">
        <v>0</v>
      </c>
      <c r="AP29" s="56">
        <v>1</v>
      </c>
      <c r="AQ29" s="55">
        <v>2</v>
      </c>
      <c r="AR29" s="55">
        <v>2</v>
      </c>
      <c r="AS29" s="56">
        <v>0.75</v>
      </c>
      <c r="AT29" s="56">
        <v>0.75</v>
      </c>
      <c r="AU29" s="56">
        <v>0.75</v>
      </c>
      <c r="AV29" s="60">
        <v>0.75</v>
      </c>
      <c r="AW29" s="56" t="s">
        <v>94</v>
      </c>
      <c r="AX29" s="56" t="s">
        <v>94</v>
      </c>
      <c r="AY29" s="55">
        <v>0</v>
      </c>
      <c r="AZ29" s="55">
        <v>0</v>
      </c>
      <c r="BA29" s="56">
        <v>0</v>
      </c>
      <c r="BB29" s="55">
        <v>0</v>
      </c>
      <c r="BC29" s="55">
        <v>0</v>
      </c>
      <c r="BD29" s="56">
        <v>0</v>
      </c>
      <c r="BE29" s="56">
        <v>0</v>
      </c>
      <c r="BF29" s="56">
        <v>0</v>
      </c>
      <c r="BG29" s="60">
        <v>0</v>
      </c>
      <c r="BL29" s="4">
        <f>H53</f>
        <v>7</v>
      </c>
      <c r="BM29" s="5">
        <f>IF(E4="Trimestre I",Z53,IF(E4="Trimestre II",AK53,IF(E4="Trimestre III",AV53,IF(E4="Trimestre IV",BG53))))</f>
        <v>1</v>
      </c>
      <c r="BN29" s="5"/>
    </row>
    <row r="30" spans="1:66">
      <c r="B30" s="62"/>
      <c r="C30" s="59"/>
      <c r="D30" s="59"/>
      <c r="E30" s="59"/>
      <c r="F30" s="59"/>
      <c r="G30" s="59"/>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H56</f>
        <v>8</v>
      </c>
      <c r="BM30" s="5">
        <f>IF(E4="Trimestre I",Z56,IF(E4="Trimestre II",AK56,IF(E4="Trimestre III",AV56,IF(E4="Trimestre IV",BG56))))</f>
        <v>0.81899999999999995</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H62</f>
        <v>9</v>
      </c>
      <c r="BM31" s="5">
        <f>IF(E4="Trimestre I",Z62,IF(E4="Trimestre II",AK62,IF(E4="Trimestre III",AV62,IF(E4="Trimestre IV",BG62))))</f>
        <v>0.875</v>
      </c>
      <c r="BN31" s="5"/>
    </row>
    <row r="32" spans="1:66">
      <c r="B32" s="62"/>
      <c r="C32" s="62"/>
      <c r="D32" s="62"/>
      <c r="E32" s="62"/>
      <c r="F32" s="62"/>
      <c r="G32" s="62"/>
      <c r="H32" s="59"/>
      <c r="I32" s="56"/>
      <c r="J32" s="59"/>
      <c r="K32" s="63"/>
      <c r="L32" s="59" t="s">
        <v>858</v>
      </c>
      <c r="M32" s="59" t="s">
        <v>859</v>
      </c>
      <c r="N32" s="56">
        <v>1</v>
      </c>
      <c r="O32" s="59" t="s">
        <v>87</v>
      </c>
      <c r="P32" s="56" t="s">
        <v>854</v>
      </c>
      <c r="Q32" s="56" t="s">
        <v>381</v>
      </c>
      <c r="R32" s="55">
        <v>2</v>
      </c>
      <c r="S32" s="55">
        <v>2</v>
      </c>
      <c r="T32" s="56">
        <v>1</v>
      </c>
      <c r="U32" s="55">
        <v>2</v>
      </c>
      <c r="V32" s="55">
        <v>2</v>
      </c>
      <c r="W32" s="56">
        <v>0.25</v>
      </c>
      <c r="X32" s="56">
        <v>0.25</v>
      </c>
      <c r="Y32" s="56">
        <v>0</v>
      </c>
      <c r="Z32" s="60"/>
      <c r="AA32" s="56" t="s">
        <v>855</v>
      </c>
      <c r="AB32" s="56" t="s">
        <v>856</v>
      </c>
      <c r="AC32" s="55">
        <v>4</v>
      </c>
      <c r="AD32" s="55">
        <v>4</v>
      </c>
      <c r="AE32" s="56">
        <v>1</v>
      </c>
      <c r="AF32" s="55">
        <v>6</v>
      </c>
      <c r="AG32" s="55">
        <v>6</v>
      </c>
      <c r="AH32" s="56">
        <v>0.5</v>
      </c>
      <c r="AI32" s="56">
        <v>0.5</v>
      </c>
      <c r="AJ32" s="56">
        <v>0</v>
      </c>
      <c r="AK32" s="60"/>
      <c r="AL32" s="56"/>
      <c r="AM32" s="56"/>
      <c r="AN32" s="55">
        <v>15</v>
      </c>
      <c r="AO32" s="55">
        <v>15</v>
      </c>
      <c r="AP32" s="56">
        <v>1</v>
      </c>
      <c r="AQ32" s="55">
        <v>21</v>
      </c>
      <c r="AR32" s="55">
        <v>21</v>
      </c>
      <c r="AS32" s="56">
        <v>0.75</v>
      </c>
      <c r="AT32" s="56">
        <v>0.75</v>
      </c>
      <c r="AU32" s="56">
        <v>0</v>
      </c>
      <c r="AV32" s="60"/>
      <c r="AW32" s="56" t="s">
        <v>94</v>
      </c>
      <c r="AX32" s="56" t="s">
        <v>94</v>
      </c>
      <c r="AY32" s="55">
        <v>0</v>
      </c>
      <c r="AZ32" s="55">
        <v>0</v>
      </c>
      <c r="BA32" s="56">
        <v>0</v>
      </c>
      <c r="BB32" s="55">
        <v>0</v>
      </c>
      <c r="BC32" s="55">
        <v>0</v>
      </c>
      <c r="BD32" s="56">
        <v>0</v>
      </c>
      <c r="BE32" s="56">
        <v>0</v>
      </c>
      <c r="BF32" s="56">
        <v>0</v>
      </c>
      <c r="BG32" s="60"/>
      <c r="BL32" s="4">
        <f>H68</f>
        <v>10</v>
      </c>
      <c r="BM32" s="5">
        <f>IF(E4="Trimestre I",Z68,IF(E4="Trimestre II",AK68,IF(E4="Trimestre III",AV68,IF(E4="Trimestre IV",BG68))))</f>
        <v>0.91200000000000003</v>
      </c>
      <c r="BN32" s="5"/>
    </row>
    <row r="33" spans="2:66">
      <c r="B33" s="62"/>
      <c r="C33" s="62"/>
      <c r="D33" s="62"/>
      <c r="E33" s="62"/>
      <c r="F33" s="62"/>
      <c r="G33" s="6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H71</f>
        <v>11</v>
      </c>
      <c r="BM33" s="5">
        <f>IF(E4="Trimestre I",Z71,IF(E4="Trimestre II",AK71,IF(E4="Trimestre III",AV71,IF(E4="Trimestre IV",BG71))))</f>
        <v>1</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H74</f>
        <v>12</v>
      </c>
      <c r="BM34" s="5">
        <f>IF(E4="Trimestre I",Z74,IF(E4="Trimestre II",AK74,IF(E4="Trimestre III",AV74,IF(E4="Trimestre IV",BG74))))</f>
        <v>0.75</v>
      </c>
      <c r="BN34" s="5"/>
    </row>
    <row r="35" spans="2:66">
      <c r="B35" s="64" t="s">
        <v>114</v>
      </c>
      <c r="C35" s="65" t="s">
        <v>81</v>
      </c>
      <c r="D35" s="65" t="s">
        <v>81</v>
      </c>
      <c r="E35" s="65" t="s">
        <v>82</v>
      </c>
      <c r="F35" s="65" t="s">
        <v>81</v>
      </c>
      <c r="G35" s="65" t="s">
        <v>81</v>
      </c>
      <c r="H35" s="59">
        <v>4</v>
      </c>
      <c r="I35" s="56">
        <v>0.23</v>
      </c>
      <c r="J35" s="59" t="s">
        <v>83</v>
      </c>
      <c r="K35" s="63" t="s">
        <v>860</v>
      </c>
      <c r="L35" s="59" t="s">
        <v>861</v>
      </c>
      <c r="M35" s="59" t="s">
        <v>862</v>
      </c>
      <c r="N35" s="56">
        <v>1</v>
      </c>
      <c r="O35" s="59" t="s">
        <v>87</v>
      </c>
      <c r="P35" s="56" t="s">
        <v>863</v>
      </c>
      <c r="Q35" s="56" t="s">
        <v>381</v>
      </c>
      <c r="R35" s="55">
        <v>24</v>
      </c>
      <c r="S35" s="55">
        <v>24</v>
      </c>
      <c r="T35" s="56">
        <v>1</v>
      </c>
      <c r="U35" s="55">
        <v>24</v>
      </c>
      <c r="V35" s="55">
        <v>24</v>
      </c>
      <c r="W35" s="56">
        <v>1</v>
      </c>
      <c r="X35" s="56">
        <v>1</v>
      </c>
      <c r="Y35" s="56">
        <v>0</v>
      </c>
      <c r="Z35" s="60">
        <v>1</v>
      </c>
      <c r="AA35" s="56" t="s">
        <v>864</v>
      </c>
      <c r="AB35" s="56" t="s">
        <v>865</v>
      </c>
      <c r="AC35" s="55">
        <v>27</v>
      </c>
      <c r="AD35" s="55">
        <v>27</v>
      </c>
      <c r="AE35" s="56">
        <v>1</v>
      </c>
      <c r="AF35" s="55">
        <v>51</v>
      </c>
      <c r="AG35" s="55">
        <v>51</v>
      </c>
      <c r="AH35" s="56">
        <v>0.5</v>
      </c>
      <c r="AI35" s="56">
        <v>0.5</v>
      </c>
      <c r="AJ35" s="56">
        <v>0</v>
      </c>
      <c r="AK35" s="60">
        <v>0.5</v>
      </c>
      <c r="AL35" s="56" t="s">
        <v>866</v>
      </c>
      <c r="AM35" s="56" t="s">
        <v>844</v>
      </c>
      <c r="AN35" s="55">
        <v>12</v>
      </c>
      <c r="AO35" s="55">
        <v>12</v>
      </c>
      <c r="AP35" s="56">
        <v>1</v>
      </c>
      <c r="AQ35" s="55">
        <v>63</v>
      </c>
      <c r="AR35" s="55">
        <v>63</v>
      </c>
      <c r="AS35" s="56">
        <v>0.75</v>
      </c>
      <c r="AT35" s="56">
        <v>0.75</v>
      </c>
      <c r="AU35" s="56">
        <v>0</v>
      </c>
      <c r="AV35" s="60">
        <v>0.75</v>
      </c>
      <c r="AW35" s="56" t="s">
        <v>94</v>
      </c>
      <c r="AX35" s="56" t="s">
        <v>94</v>
      </c>
      <c r="AY35" s="55">
        <v>0</v>
      </c>
      <c r="AZ35" s="55">
        <v>0</v>
      </c>
      <c r="BA35" s="56">
        <v>0</v>
      </c>
      <c r="BB35" s="55">
        <v>0</v>
      </c>
      <c r="BC35" s="55">
        <v>0</v>
      </c>
      <c r="BD35" s="56">
        <v>0</v>
      </c>
      <c r="BE35" s="56">
        <v>0</v>
      </c>
      <c r="BF35" s="56">
        <v>0</v>
      </c>
      <c r="BG35" s="60">
        <v>0</v>
      </c>
      <c r="BL35" s="4"/>
      <c r="BM35" s="5"/>
      <c r="BN35" s="5"/>
    </row>
    <row r="36" spans="2:66">
      <c r="B36" s="64"/>
      <c r="C36" s="65"/>
      <c r="D36" s="65"/>
      <c r="E36" s="65"/>
      <c r="F36" s="65"/>
      <c r="G36" s="65"/>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56"/>
      <c r="AN36" s="55"/>
      <c r="AO36" s="55"/>
      <c r="AP36" s="56"/>
      <c r="AQ36" s="55"/>
      <c r="AR36" s="55"/>
      <c r="AS36" s="56"/>
      <c r="AT36" s="56"/>
      <c r="AU36" s="56"/>
      <c r="AV36" s="60"/>
      <c r="AW36" s="56"/>
      <c r="AX36" s="56"/>
      <c r="AY36" s="55"/>
      <c r="AZ36" s="55"/>
      <c r="BA36" s="56"/>
      <c r="BB36" s="55"/>
      <c r="BC36" s="55"/>
      <c r="BD36" s="56"/>
      <c r="BE36" s="56"/>
      <c r="BF36" s="56"/>
      <c r="BG36" s="60"/>
      <c r="BL36" s="4"/>
      <c r="BM36" s="5"/>
      <c r="BN36" s="5"/>
    </row>
    <row r="37" spans="2:66">
      <c r="B37" s="64"/>
      <c r="C37" s="65"/>
      <c r="D37" s="65"/>
      <c r="E37" s="65"/>
      <c r="F37" s="65"/>
      <c r="G37" s="65"/>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56"/>
      <c r="AN37" s="55"/>
      <c r="AO37" s="55"/>
      <c r="AP37" s="56"/>
      <c r="AQ37" s="55"/>
      <c r="AR37" s="55"/>
      <c r="AS37" s="56"/>
      <c r="AT37" s="56"/>
      <c r="AU37" s="56"/>
      <c r="AV37" s="60"/>
      <c r="AW37" s="56"/>
      <c r="AX37" s="56"/>
      <c r="AY37" s="55"/>
      <c r="AZ37" s="55"/>
      <c r="BA37" s="56"/>
      <c r="BB37" s="55"/>
      <c r="BC37" s="55"/>
      <c r="BD37" s="56"/>
      <c r="BE37" s="56"/>
      <c r="BF37" s="56"/>
      <c r="BG37" s="60"/>
      <c r="BL37" s="4"/>
      <c r="BM37" s="5"/>
      <c r="BN37" s="5"/>
    </row>
    <row r="38" spans="2:66">
      <c r="B38" s="64" t="s">
        <v>398</v>
      </c>
      <c r="C38" s="65" t="s">
        <v>81</v>
      </c>
      <c r="D38" s="65" t="s">
        <v>81</v>
      </c>
      <c r="E38" s="65"/>
      <c r="F38" s="65"/>
      <c r="G38" s="65"/>
      <c r="H38" s="59"/>
      <c r="I38" s="56"/>
      <c r="J38" s="59"/>
      <c r="K38" s="63"/>
      <c r="L38" s="59"/>
      <c r="M38" s="59"/>
      <c r="N38" s="56"/>
      <c r="O38" s="59"/>
      <c r="P38" s="56"/>
      <c r="Q38" s="56"/>
      <c r="R38" s="55"/>
      <c r="S38" s="55"/>
      <c r="T38" s="56"/>
      <c r="U38" s="55"/>
      <c r="V38" s="55"/>
      <c r="W38" s="56"/>
      <c r="X38" s="56"/>
      <c r="Y38" s="56"/>
      <c r="Z38" s="60"/>
      <c r="AA38" s="56"/>
      <c r="AB38" s="56"/>
      <c r="AC38" s="55"/>
      <c r="AD38" s="55"/>
      <c r="AE38" s="56"/>
      <c r="AF38" s="55"/>
      <c r="AG38" s="55"/>
      <c r="AH38" s="56"/>
      <c r="AI38" s="56"/>
      <c r="AJ38" s="56"/>
      <c r="AK38" s="60"/>
      <c r="AL38" s="56"/>
      <c r="AM38" s="56"/>
      <c r="AN38" s="55"/>
      <c r="AO38" s="55"/>
      <c r="AP38" s="56"/>
      <c r="AQ38" s="55"/>
      <c r="AR38" s="55"/>
      <c r="AS38" s="56"/>
      <c r="AT38" s="56"/>
      <c r="AU38" s="56"/>
      <c r="AV38" s="60"/>
      <c r="AW38" s="56"/>
      <c r="AX38" s="56"/>
      <c r="AY38" s="55"/>
      <c r="AZ38" s="55"/>
      <c r="BA38" s="56"/>
      <c r="BB38" s="55"/>
      <c r="BC38" s="55"/>
      <c r="BD38" s="56"/>
      <c r="BE38" s="56"/>
      <c r="BF38" s="56"/>
      <c r="BG38" s="60"/>
      <c r="BL38" s="4"/>
      <c r="BM38" s="5"/>
      <c r="BN38" s="5"/>
    </row>
    <row r="39" spans="2:66">
      <c r="B39" s="64"/>
      <c r="C39" s="65"/>
      <c r="D39" s="65"/>
      <c r="E39" s="65"/>
      <c r="F39" s="65"/>
      <c r="G39" s="65"/>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c r="BM39" s="5"/>
      <c r="BN39" s="5"/>
    </row>
    <row r="40" spans="2:66">
      <c r="B40" s="64"/>
      <c r="C40" s="65"/>
      <c r="D40" s="65"/>
      <c r="E40" s="65"/>
      <c r="F40" s="65"/>
      <c r="G40" s="65"/>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c r="BM40" s="5"/>
      <c r="BN40" s="5"/>
    </row>
    <row r="41" spans="2:66">
      <c r="B41" s="62" t="s">
        <v>114</v>
      </c>
      <c r="C41" s="59" t="s">
        <v>81</v>
      </c>
      <c r="D41" s="59" t="s">
        <v>81</v>
      </c>
      <c r="E41" s="59" t="s">
        <v>82</v>
      </c>
      <c r="F41" s="59" t="s">
        <v>81</v>
      </c>
      <c r="G41" s="59" t="s">
        <v>81</v>
      </c>
      <c r="H41" s="59">
        <v>5</v>
      </c>
      <c r="I41" s="56">
        <v>0.1</v>
      </c>
      <c r="J41" s="59" t="s">
        <v>83</v>
      </c>
      <c r="K41" s="63" t="s">
        <v>867</v>
      </c>
      <c r="L41" s="59" t="s">
        <v>868</v>
      </c>
      <c r="M41" s="59" t="s">
        <v>869</v>
      </c>
      <c r="N41" s="56">
        <v>1</v>
      </c>
      <c r="O41" s="59" t="s">
        <v>87</v>
      </c>
      <c r="P41" s="56" t="s">
        <v>870</v>
      </c>
      <c r="Q41" s="56" t="s">
        <v>381</v>
      </c>
      <c r="R41" s="55">
        <v>204</v>
      </c>
      <c r="S41" s="55">
        <v>204</v>
      </c>
      <c r="T41" s="56">
        <v>1</v>
      </c>
      <c r="U41" s="55">
        <v>204</v>
      </c>
      <c r="V41" s="55">
        <v>204</v>
      </c>
      <c r="W41" s="56">
        <v>1</v>
      </c>
      <c r="X41" s="56">
        <v>1</v>
      </c>
      <c r="Y41" s="56">
        <v>0</v>
      </c>
      <c r="Z41" s="60">
        <v>0.93400000000000005</v>
      </c>
      <c r="AA41" s="56" t="s">
        <v>871</v>
      </c>
      <c r="AB41" s="56" t="s">
        <v>381</v>
      </c>
      <c r="AC41" s="55">
        <v>409</v>
      </c>
      <c r="AD41" s="55">
        <v>613</v>
      </c>
      <c r="AE41" s="56">
        <v>0.66720000000000002</v>
      </c>
      <c r="AF41" s="55">
        <v>613</v>
      </c>
      <c r="AG41" s="55">
        <v>613</v>
      </c>
      <c r="AH41" s="56">
        <v>1</v>
      </c>
      <c r="AI41" s="56">
        <v>1</v>
      </c>
      <c r="AJ41" s="56">
        <v>0</v>
      </c>
      <c r="AK41" s="60">
        <v>0.94199999999999995</v>
      </c>
      <c r="AL41" s="56" t="s">
        <v>872</v>
      </c>
      <c r="AM41" s="56" t="s">
        <v>844</v>
      </c>
      <c r="AN41" s="55">
        <v>430</v>
      </c>
      <c r="AO41" s="55">
        <v>1043</v>
      </c>
      <c r="AP41" s="56">
        <v>0.4123</v>
      </c>
      <c r="AQ41" s="55">
        <v>1043</v>
      </c>
      <c r="AR41" s="55">
        <v>1043</v>
      </c>
      <c r="AS41" s="56">
        <v>1</v>
      </c>
      <c r="AT41" s="56">
        <v>1</v>
      </c>
      <c r="AU41" s="56">
        <v>0</v>
      </c>
      <c r="AV41" s="60">
        <v>0.94199999999999995</v>
      </c>
      <c r="AW41" s="56" t="s">
        <v>94</v>
      </c>
      <c r="AX41" s="56" t="s">
        <v>94</v>
      </c>
      <c r="AY41" s="55">
        <v>0</v>
      </c>
      <c r="AZ41" s="55">
        <v>0</v>
      </c>
      <c r="BA41" s="56">
        <v>0</v>
      </c>
      <c r="BB41" s="55">
        <v>0</v>
      </c>
      <c r="BC41" s="55">
        <v>0</v>
      </c>
      <c r="BD41" s="56">
        <v>0</v>
      </c>
      <c r="BE41" s="56">
        <v>0</v>
      </c>
      <c r="BF41" s="56">
        <v>0</v>
      </c>
      <c r="BG41" s="60">
        <v>0</v>
      </c>
      <c r="BL41" s="4"/>
      <c r="BM41" s="5"/>
      <c r="BN41" s="5"/>
    </row>
    <row r="42" spans="2:66">
      <c r="B42" s="62"/>
      <c r="C42" s="59"/>
      <c r="D42" s="59"/>
      <c r="E42" s="59"/>
      <c r="F42" s="59"/>
      <c r="G42" s="59"/>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2"/>
      <c r="C43" s="62"/>
      <c r="D43" s="62"/>
      <c r="E43" s="62"/>
      <c r="F43" s="62"/>
      <c r="G43" s="62"/>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c r="B44" s="62"/>
      <c r="C44" s="62"/>
      <c r="D44" s="62"/>
      <c r="E44" s="62"/>
      <c r="F44" s="62"/>
      <c r="G44" s="62"/>
      <c r="H44" s="59"/>
      <c r="I44" s="56"/>
      <c r="J44" s="59"/>
      <c r="K44" s="63"/>
      <c r="L44" s="59" t="s">
        <v>873</v>
      </c>
      <c r="M44" s="59" t="s">
        <v>874</v>
      </c>
      <c r="N44" s="56">
        <v>1</v>
      </c>
      <c r="O44" s="59" t="s">
        <v>87</v>
      </c>
      <c r="P44" s="56" t="s">
        <v>870</v>
      </c>
      <c r="Q44" s="56" t="s">
        <v>381</v>
      </c>
      <c r="R44" s="55">
        <v>342</v>
      </c>
      <c r="S44" s="55">
        <v>425</v>
      </c>
      <c r="T44" s="56">
        <v>0.80469999999999997</v>
      </c>
      <c r="U44" s="55">
        <v>342</v>
      </c>
      <c r="V44" s="55">
        <v>425</v>
      </c>
      <c r="W44" s="56">
        <v>0.80469999999999997</v>
      </c>
      <c r="X44" s="56">
        <v>0.80469999999999997</v>
      </c>
      <c r="Y44" s="56">
        <v>0.1953</v>
      </c>
      <c r="Z44" s="60"/>
      <c r="AA44" s="56" t="s">
        <v>871</v>
      </c>
      <c r="AB44" s="56" t="s">
        <v>381</v>
      </c>
      <c r="AC44" s="55">
        <v>274</v>
      </c>
      <c r="AD44" s="55">
        <v>745</v>
      </c>
      <c r="AE44" s="56">
        <v>0.36780000000000002</v>
      </c>
      <c r="AF44" s="55">
        <v>616</v>
      </c>
      <c r="AG44" s="55">
        <v>745</v>
      </c>
      <c r="AH44" s="56">
        <v>0.82679999999999998</v>
      </c>
      <c r="AI44" s="56">
        <v>0.82679999999999998</v>
      </c>
      <c r="AJ44" s="56">
        <v>0.17319999999999999</v>
      </c>
      <c r="AK44" s="60"/>
      <c r="AL44" s="56"/>
      <c r="AM44" s="56"/>
      <c r="AN44" s="55">
        <v>0</v>
      </c>
      <c r="AO44" s="55">
        <v>745</v>
      </c>
      <c r="AP44" s="56">
        <v>0</v>
      </c>
      <c r="AQ44" s="55">
        <v>616</v>
      </c>
      <c r="AR44" s="55">
        <v>745</v>
      </c>
      <c r="AS44" s="56">
        <v>0.82679999999999998</v>
      </c>
      <c r="AT44" s="56">
        <v>0.82679999999999998</v>
      </c>
      <c r="AU44" s="56">
        <v>0.17319999999999999</v>
      </c>
      <c r="AV44" s="60"/>
      <c r="AW44" s="56" t="s">
        <v>94</v>
      </c>
      <c r="AX44" s="56" t="s">
        <v>94</v>
      </c>
      <c r="AY44" s="55">
        <v>0</v>
      </c>
      <c r="AZ44" s="55">
        <v>0</v>
      </c>
      <c r="BA44" s="56">
        <v>0</v>
      </c>
      <c r="BB44" s="55">
        <v>0</v>
      </c>
      <c r="BC44" s="55">
        <v>0</v>
      </c>
      <c r="BD44" s="56">
        <v>0</v>
      </c>
      <c r="BE44" s="56">
        <v>0</v>
      </c>
      <c r="BF44" s="56">
        <v>0</v>
      </c>
      <c r="BG44" s="60"/>
      <c r="BL44" s="4"/>
      <c r="BM44" s="5"/>
      <c r="BN44" s="5"/>
    </row>
    <row r="45" spans="2:66">
      <c r="B45" s="62"/>
      <c r="C45" s="62"/>
      <c r="D45" s="62"/>
      <c r="E45" s="62"/>
      <c r="F45" s="62"/>
      <c r="G45" s="62"/>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875</v>
      </c>
      <c r="M47" s="59" t="s">
        <v>876</v>
      </c>
      <c r="N47" s="56">
        <v>1</v>
      </c>
      <c r="O47" s="59" t="s">
        <v>87</v>
      </c>
      <c r="P47" s="56" t="s">
        <v>870</v>
      </c>
      <c r="Q47" s="56" t="s">
        <v>381</v>
      </c>
      <c r="R47" s="55">
        <v>142</v>
      </c>
      <c r="S47" s="55">
        <v>142</v>
      </c>
      <c r="T47" s="56">
        <v>1</v>
      </c>
      <c r="U47" s="55">
        <v>142</v>
      </c>
      <c r="V47" s="55">
        <v>142</v>
      </c>
      <c r="W47" s="56">
        <v>1</v>
      </c>
      <c r="X47" s="56">
        <v>1</v>
      </c>
      <c r="Y47" s="56">
        <v>0</v>
      </c>
      <c r="Z47" s="60"/>
      <c r="AA47" s="56" t="s">
        <v>871</v>
      </c>
      <c r="AB47" s="56" t="s">
        <v>381</v>
      </c>
      <c r="AC47" s="55">
        <v>175</v>
      </c>
      <c r="AD47" s="55">
        <v>317</v>
      </c>
      <c r="AE47" s="56">
        <v>0.55210000000000004</v>
      </c>
      <c r="AF47" s="55">
        <v>317</v>
      </c>
      <c r="AG47" s="55">
        <v>317</v>
      </c>
      <c r="AH47" s="56">
        <v>1</v>
      </c>
      <c r="AI47" s="56">
        <v>1</v>
      </c>
      <c r="AJ47" s="56">
        <v>0</v>
      </c>
      <c r="AK47" s="60"/>
      <c r="AL47" s="56"/>
      <c r="AM47" s="56"/>
      <c r="AN47" s="55">
        <v>222</v>
      </c>
      <c r="AO47" s="55">
        <v>539</v>
      </c>
      <c r="AP47" s="56">
        <v>0.41189999999999999</v>
      </c>
      <c r="AQ47" s="55">
        <v>539</v>
      </c>
      <c r="AR47" s="55">
        <v>539</v>
      </c>
      <c r="AS47" s="56">
        <v>1</v>
      </c>
      <c r="AT47" s="56">
        <v>1</v>
      </c>
      <c r="AU47" s="56">
        <v>0</v>
      </c>
      <c r="AV47" s="60"/>
      <c r="AW47" s="56" t="s">
        <v>94</v>
      </c>
      <c r="AX47" s="56" t="s">
        <v>94</v>
      </c>
      <c r="AY47" s="55">
        <v>0</v>
      </c>
      <c r="AZ47" s="55">
        <v>0</v>
      </c>
      <c r="BA47" s="56">
        <v>0</v>
      </c>
      <c r="BB47" s="55">
        <v>0</v>
      </c>
      <c r="BC47" s="55">
        <v>0</v>
      </c>
      <c r="BD47" s="56">
        <v>0</v>
      </c>
      <c r="BE47" s="56">
        <v>0</v>
      </c>
      <c r="BF47" s="56">
        <v>0</v>
      </c>
      <c r="BG47" s="60"/>
      <c r="BL47" s="4"/>
      <c r="BM47" s="5"/>
      <c r="BN47" s="5"/>
    </row>
    <row r="48" spans="2:66">
      <c r="B48" s="62"/>
      <c r="C48" s="62"/>
      <c r="D48" s="62"/>
      <c r="E48" s="62"/>
      <c r="F48" s="62"/>
      <c r="G48" s="62"/>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55"/>
      <c r="AO48" s="55"/>
      <c r="AP48" s="56"/>
      <c r="AQ48" s="55"/>
      <c r="AR48" s="55"/>
      <c r="AS48" s="56"/>
      <c r="AT48" s="56"/>
      <c r="AU48" s="56"/>
      <c r="AV48" s="60"/>
      <c r="AW48" s="56"/>
      <c r="AX48" s="56"/>
      <c r="AY48" s="55"/>
      <c r="AZ48" s="55"/>
      <c r="BA48" s="56"/>
      <c r="BB48" s="55"/>
      <c r="BC48" s="55"/>
      <c r="BD48" s="56"/>
      <c r="BE48" s="56"/>
      <c r="BF48" s="56"/>
      <c r="BG48" s="60"/>
      <c r="BL48" s="4"/>
      <c r="BM48" s="5"/>
      <c r="BN48" s="5"/>
    </row>
    <row r="49" spans="2:66">
      <c r="B49" s="62"/>
      <c r="C49" s="62"/>
      <c r="D49" s="62"/>
      <c r="E49" s="62"/>
      <c r="F49" s="62"/>
      <c r="G49" s="62"/>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55"/>
      <c r="AO49" s="55"/>
      <c r="AP49" s="56"/>
      <c r="AQ49" s="55"/>
      <c r="AR49" s="55"/>
      <c r="AS49" s="56"/>
      <c r="AT49" s="56"/>
      <c r="AU49" s="56"/>
      <c r="AV49" s="60"/>
      <c r="AW49" s="56"/>
      <c r="AX49" s="56"/>
      <c r="AY49" s="55"/>
      <c r="AZ49" s="55"/>
      <c r="BA49" s="56"/>
      <c r="BB49" s="55"/>
      <c r="BC49" s="55"/>
      <c r="BD49" s="56"/>
      <c r="BE49" s="56"/>
      <c r="BF49" s="56"/>
      <c r="BG49" s="60"/>
      <c r="BL49" s="4"/>
      <c r="BM49" s="5"/>
      <c r="BN49" s="5"/>
    </row>
    <row r="50" spans="2:66">
      <c r="B50" s="64" t="s">
        <v>114</v>
      </c>
      <c r="C50" s="65" t="s">
        <v>81</v>
      </c>
      <c r="D50" s="65" t="s">
        <v>81</v>
      </c>
      <c r="E50" s="65" t="s">
        <v>82</v>
      </c>
      <c r="F50" s="65" t="s">
        <v>81</v>
      </c>
      <c r="G50" s="65" t="s">
        <v>81</v>
      </c>
      <c r="H50" s="59">
        <v>6</v>
      </c>
      <c r="I50" s="56">
        <v>0.05</v>
      </c>
      <c r="J50" s="59" t="s">
        <v>83</v>
      </c>
      <c r="K50" s="63" t="s">
        <v>877</v>
      </c>
      <c r="L50" s="59" t="s">
        <v>878</v>
      </c>
      <c r="M50" s="59" t="s">
        <v>879</v>
      </c>
      <c r="N50" s="56">
        <v>1</v>
      </c>
      <c r="O50" s="59" t="s">
        <v>87</v>
      </c>
      <c r="P50" s="56" t="s">
        <v>880</v>
      </c>
      <c r="Q50" s="56" t="s">
        <v>381</v>
      </c>
      <c r="R50" s="55">
        <v>34</v>
      </c>
      <c r="S50" s="55">
        <v>34</v>
      </c>
      <c r="T50" s="56">
        <v>1</v>
      </c>
      <c r="U50" s="55">
        <v>34</v>
      </c>
      <c r="V50" s="55">
        <v>34</v>
      </c>
      <c r="W50" s="56">
        <v>1</v>
      </c>
      <c r="X50" s="56">
        <v>1</v>
      </c>
      <c r="Y50" s="56">
        <v>0</v>
      </c>
      <c r="Z50" s="60">
        <v>1</v>
      </c>
      <c r="AA50" s="56" t="s">
        <v>881</v>
      </c>
      <c r="AB50" s="56" t="s">
        <v>865</v>
      </c>
      <c r="AC50" s="55">
        <v>127</v>
      </c>
      <c r="AD50" s="55">
        <v>161</v>
      </c>
      <c r="AE50" s="56">
        <v>0.78879999999999995</v>
      </c>
      <c r="AF50" s="55">
        <v>161</v>
      </c>
      <c r="AG50" s="55">
        <v>161</v>
      </c>
      <c r="AH50" s="56">
        <v>1</v>
      </c>
      <c r="AI50" s="56">
        <v>1</v>
      </c>
      <c r="AJ50" s="56">
        <v>0</v>
      </c>
      <c r="AK50" s="60">
        <v>1</v>
      </c>
      <c r="AL50" s="56" t="s">
        <v>882</v>
      </c>
      <c r="AM50" s="56" t="s">
        <v>883</v>
      </c>
      <c r="AN50" s="55">
        <v>203</v>
      </c>
      <c r="AO50" s="55">
        <v>364</v>
      </c>
      <c r="AP50" s="56">
        <v>0.55769999999999997</v>
      </c>
      <c r="AQ50" s="55">
        <v>364</v>
      </c>
      <c r="AR50" s="55">
        <v>364</v>
      </c>
      <c r="AS50" s="56">
        <v>1</v>
      </c>
      <c r="AT50" s="56">
        <v>1</v>
      </c>
      <c r="AU50" s="56">
        <v>0</v>
      </c>
      <c r="AV50" s="60">
        <v>1</v>
      </c>
      <c r="AW50" s="56" t="s">
        <v>94</v>
      </c>
      <c r="AX50" s="56" t="s">
        <v>94</v>
      </c>
      <c r="AY50" s="55">
        <v>0</v>
      </c>
      <c r="AZ50" s="55">
        <v>0</v>
      </c>
      <c r="BA50" s="56">
        <v>0</v>
      </c>
      <c r="BB50" s="55">
        <v>0</v>
      </c>
      <c r="BC50" s="55">
        <v>0</v>
      </c>
      <c r="BD50" s="56">
        <v>0</v>
      </c>
      <c r="BE50" s="56">
        <v>0</v>
      </c>
      <c r="BF50" s="56">
        <v>0</v>
      </c>
      <c r="BG50" s="60">
        <v>0</v>
      </c>
      <c r="BL50" s="4"/>
      <c r="BM50" s="5"/>
      <c r="BN50" s="5"/>
    </row>
    <row r="51" spans="2:66">
      <c r="B51" s="64"/>
      <c r="C51" s="65"/>
      <c r="D51" s="65"/>
      <c r="E51" s="65"/>
      <c r="F51" s="65"/>
      <c r="G51" s="65"/>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64"/>
      <c r="C52" s="65"/>
      <c r="D52" s="65"/>
      <c r="E52" s="65"/>
      <c r="F52" s="65"/>
      <c r="G52" s="65"/>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c r="B53" s="62" t="s">
        <v>114</v>
      </c>
      <c r="C53" s="59" t="s">
        <v>81</v>
      </c>
      <c r="D53" s="59" t="s">
        <v>81</v>
      </c>
      <c r="E53" s="59" t="s">
        <v>82</v>
      </c>
      <c r="F53" s="59" t="s">
        <v>81</v>
      </c>
      <c r="G53" s="59" t="s">
        <v>81</v>
      </c>
      <c r="H53" s="59">
        <v>7</v>
      </c>
      <c r="I53" s="56">
        <v>0.1</v>
      </c>
      <c r="J53" s="59" t="s">
        <v>83</v>
      </c>
      <c r="K53" s="63" t="s">
        <v>884</v>
      </c>
      <c r="L53" s="59" t="s">
        <v>885</v>
      </c>
      <c r="M53" s="59" t="s">
        <v>886</v>
      </c>
      <c r="N53" s="56">
        <v>1</v>
      </c>
      <c r="O53" s="59" t="s">
        <v>87</v>
      </c>
      <c r="P53" s="56" t="s">
        <v>887</v>
      </c>
      <c r="Q53" s="56" t="s">
        <v>888</v>
      </c>
      <c r="R53" s="55">
        <v>1</v>
      </c>
      <c r="S53" s="55">
        <v>1</v>
      </c>
      <c r="T53" s="56">
        <v>1</v>
      </c>
      <c r="U53" s="55">
        <v>1</v>
      </c>
      <c r="V53" s="55">
        <v>1</v>
      </c>
      <c r="W53" s="56">
        <v>1</v>
      </c>
      <c r="X53" s="56">
        <v>1</v>
      </c>
      <c r="Y53" s="56">
        <v>0</v>
      </c>
      <c r="Z53" s="60">
        <v>1</v>
      </c>
      <c r="AA53" s="56" t="s">
        <v>889</v>
      </c>
      <c r="AB53" s="56" t="s">
        <v>381</v>
      </c>
      <c r="AC53" s="55">
        <v>7</v>
      </c>
      <c r="AD53" s="55">
        <v>8</v>
      </c>
      <c r="AE53" s="56">
        <v>0.875</v>
      </c>
      <c r="AF53" s="55">
        <v>8</v>
      </c>
      <c r="AG53" s="55">
        <v>8</v>
      </c>
      <c r="AH53" s="56">
        <v>1</v>
      </c>
      <c r="AI53" s="56">
        <v>1</v>
      </c>
      <c r="AJ53" s="56">
        <v>0</v>
      </c>
      <c r="AK53" s="60">
        <v>1</v>
      </c>
      <c r="AL53" s="56" t="s">
        <v>890</v>
      </c>
      <c r="AM53" s="56" t="s">
        <v>883</v>
      </c>
      <c r="AN53" s="55">
        <v>20</v>
      </c>
      <c r="AO53" s="55">
        <v>28</v>
      </c>
      <c r="AP53" s="56">
        <v>0.71430000000000005</v>
      </c>
      <c r="AQ53" s="55">
        <v>28</v>
      </c>
      <c r="AR53" s="55">
        <v>28</v>
      </c>
      <c r="AS53" s="56">
        <v>1</v>
      </c>
      <c r="AT53" s="56">
        <v>1</v>
      </c>
      <c r="AU53" s="56">
        <v>0</v>
      </c>
      <c r="AV53" s="60">
        <v>1</v>
      </c>
      <c r="AW53" s="56" t="s">
        <v>94</v>
      </c>
      <c r="AX53" s="56" t="s">
        <v>94</v>
      </c>
      <c r="AY53" s="55">
        <v>0</v>
      </c>
      <c r="AZ53" s="55">
        <v>0</v>
      </c>
      <c r="BA53" s="56">
        <v>0</v>
      </c>
      <c r="BB53" s="55">
        <v>0</v>
      </c>
      <c r="BC53" s="55">
        <v>0</v>
      </c>
      <c r="BD53" s="56">
        <v>0</v>
      </c>
      <c r="BE53" s="56">
        <v>0</v>
      </c>
      <c r="BF53" s="56">
        <v>0</v>
      </c>
      <c r="BG53" s="60">
        <v>0</v>
      </c>
      <c r="BL53" s="4"/>
      <c r="BM53" s="5"/>
      <c r="BN53" s="5"/>
    </row>
    <row r="54" spans="2:66">
      <c r="B54" s="62"/>
      <c r="C54" s="59"/>
      <c r="D54" s="59"/>
      <c r="E54" s="59"/>
      <c r="F54" s="59"/>
      <c r="G54" s="59"/>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c r="BM54" s="5"/>
      <c r="BN54" s="5"/>
    </row>
    <row r="55" spans="2:66">
      <c r="B55" s="62"/>
      <c r="C55" s="59"/>
      <c r="D55" s="59"/>
      <c r="E55" s="59"/>
      <c r="F55" s="59"/>
      <c r="G55" s="59"/>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c r="BM55" s="5"/>
      <c r="BN55" s="5"/>
    </row>
    <row r="56" spans="2:66">
      <c r="B56" s="64" t="s">
        <v>114</v>
      </c>
      <c r="C56" s="65" t="s">
        <v>81</v>
      </c>
      <c r="D56" s="65" t="s">
        <v>81</v>
      </c>
      <c r="E56" s="65" t="s">
        <v>82</v>
      </c>
      <c r="F56" s="65" t="s">
        <v>81</v>
      </c>
      <c r="G56" s="65" t="s">
        <v>81</v>
      </c>
      <c r="H56" s="59">
        <v>8</v>
      </c>
      <c r="I56" s="56">
        <v>0.05</v>
      </c>
      <c r="J56" s="59" t="s">
        <v>83</v>
      </c>
      <c r="K56" s="63" t="s">
        <v>891</v>
      </c>
      <c r="L56" s="59" t="s">
        <v>892</v>
      </c>
      <c r="M56" s="59" t="s">
        <v>893</v>
      </c>
      <c r="N56" s="56">
        <v>1</v>
      </c>
      <c r="O56" s="59" t="s">
        <v>87</v>
      </c>
      <c r="P56" s="56" t="s">
        <v>894</v>
      </c>
      <c r="Q56" s="56" t="s">
        <v>895</v>
      </c>
      <c r="R56" s="55">
        <v>623</v>
      </c>
      <c r="S56" s="55">
        <v>688</v>
      </c>
      <c r="T56" s="56">
        <v>0.90549999999999997</v>
      </c>
      <c r="U56" s="55">
        <v>623</v>
      </c>
      <c r="V56" s="55">
        <v>688</v>
      </c>
      <c r="W56" s="56">
        <v>0.90549999999999997</v>
      </c>
      <c r="X56" s="56">
        <v>0.90549999999999997</v>
      </c>
      <c r="Y56" s="56">
        <v>9.4500000000000001E-2</v>
      </c>
      <c r="Z56" s="60">
        <v>0.57699999999999996</v>
      </c>
      <c r="AA56" s="56" t="s">
        <v>896</v>
      </c>
      <c r="AB56" s="56" t="s">
        <v>897</v>
      </c>
      <c r="AC56" s="55">
        <v>274</v>
      </c>
      <c r="AD56" s="55">
        <v>1008</v>
      </c>
      <c r="AE56" s="56">
        <v>0.27179999999999999</v>
      </c>
      <c r="AF56" s="55">
        <v>897</v>
      </c>
      <c r="AG56" s="55">
        <v>1008</v>
      </c>
      <c r="AH56" s="56">
        <v>0.88990000000000002</v>
      </c>
      <c r="AI56" s="56">
        <v>0.88990000000000002</v>
      </c>
      <c r="AJ56" s="56">
        <v>0.1101</v>
      </c>
      <c r="AK56" s="60">
        <v>0.69399999999999995</v>
      </c>
      <c r="AL56" s="56" t="s">
        <v>898</v>
      </c>
      <c r="AM56" s="56" t="s">
        <v>899</v>
      </c>
      <c r="AN56" s="55">
        <v>0</v>
      </c>
      <c r="AO56" s="55">
        <v>1008</v>
      </c>
      <c r="AP56" s="56">
        <v>0</v>
      </c>
      <c r="AQ56" s="55">
        <v>897</v>
      </c>
      <c r="AR56" s="55">
        <v>1008</v>
      </c>
      <c r="AS56" s="56">
        <v>0.88990000000000002</v>
      </c>
      <c r="AT56" s="56">
        <v>0.88990000000000002</v>
      </c>
      <c r="AU56" s="56">
        <v>0.1101</v>
      </c>
      <c r="AV56" s="60">
        <v>0.81899999999999995</v>
      </c>
      <c r="AW56" s="56" t="s">
        <v>94</v>
      </c>
      <c r="AX56" s="56" t="s">
        <v>94</v>
      </c>
      <c r="AY56" s="55">
        <v>0</v>
      </c>
      <c r="AZ56" s="55">
        <v>0</v>
      </c>
      <c r="BA56" s="56">
        <v>0</v>
      </c>
      <c r="BB56" s="55">
        <v>0</v>
      </c>
      <c r="BC56" s="55">
        <v>0</v>
      </c>
      <c r="BD56" s="56">
        <v>0</v>
      </c>
      <c r="BE56" s="56">
        <v>0</v>
      </c>
      <c r="BF56" s="56">
        <v>0</v>
      </c>
      <c r="BG56" s="60">
        <v>0</v>
      </c>
      <c r="BL56" s="4"/>
      <c r="BM56" s="5"/>
      <c r="BN56" s="5"/>
    </row>
    <row r="57" spans="2:66">
      <c r="B57" s="64"/>
      <c r="C57" s="65"/>
      <c r="D57" s="65"/>
      <c r="E57" s="65"/>
      <c r="F57" s="65"/>
      <c r="G57" s="65"/>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t="s">
        <v>900</v>
      </c>
      <c r="M59" s="59" t="s">
        <v>901</v>
      </c>
      <c r="N59" s="56">
        <v>1</v>
      </c>
      <c r="O59" s="59" t="s">
        <v>87</v>
      </c>
      <c r="P59" s="56" t="s">
        <v>894</v>
      </c>
      <c r="Q59" s="56" t="s">
        <v>895</v>
      </c>
      <c r="R59" s="55">
        <v>1</v>
      </c>
      <c r="S59" s="55">
        <v>1</v>
      </c>
      <c r="T59" s="56">
        <v>1</v>
      </c>
      <c r="U59" s="55">
        <v>1</v>
      </c>
      <c r="V59" s="55">
        <v>1</v>
      </c>
      <c r="W59" s="56">
        <v>0.25</v>
      </c>
      <c r="X59" s="56">
        <v>0.25</v>
      </c>
      <c r="Y59" s="56">
        <v>0</v>
      </c>
      <c r="Z59" s="60"/>
      <c r="AA59" s="56" t="s">
        <v>896</v>
      </c>
      <c r="AB59" s="56" t="s">
        <v>897</v>
      </c>
      <c r="AC59" s="55">
        <v>1</v>
      </c>
      <c r="AD59" s="55">
        <v>1</v>
      </c>
      <c r="AE59" s="56">
        <v>1</v>
      </c>
      <c r="AF59" s="55">
        <v>2</v>
      </c>
      <c r="AG59" s="55">
        <v>2</v>
      </c>
      <c r="AH59" s="56">
        <v>0.5</v>
      </c>
      <c r="AI59" s="56">
        <v>0.5</v>
      </c>
      <c r="AJ59" s="56">
        <v>0</v>
      </c>
      <c r="AK59" s="60"/>
      <c r="AL59" s="56"/>
      <c r="AM59" s="56"/>
      <c r="AN59" s="55">
        <v>1</v>
      </c>
      <c r="AO59" s="55">
        <v>1</v>
      </c>
      <c r="AP59" s="56">
        <v>1</v>
      </c>
      <c r="AQ59" s="55">
        <v>3</v>
      </c>
      <c r="AR59" s="55">
        <v>3</v>
      </c>
      <c r="AS59" s="56">
        <v>0.75</v>
      </c>
      <c r="AT59" s="56">
        <v>0.75</v>
      </c>
      <c r="AU59" s="56">
        <v>0</v>
      </c>
      <c r="AV59" s="60"/>
      <c r="AW59" s="56" t="s">
        <v>94</v>
      </c>
      <c r="AX59" s="56" t="s">
        <v>94</v>
      </c>
      <c r="AY59" s="55">
        <v>0</v>
      </c>
      <c r="AZ59" s="55">
        <v>0</v>
      </c>
      <c r="BA59" s="56">
        <v>0</v>
      </c>
      <c r="BB59" s="55">
        <v>0</v>
      </c>
      <c r="BC59" s="55">
        <v>0</v>
      </c>
      <c r="BD59" s="56">
        <v>0</v>
      </c>
      <c r="BE59" s="56">
        <v>0</v>
      </c>
      <c r="BF59" s="56">
        <v>0</v>
      </c>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62" t="s">
        <v>398</v>
      </c>
      <c r="C62" s="59" t="s">
        <v>81</v>
      </c>
      <c r="D62" s="59" t="s">
        <v>81</v>
      </c>
      <c r="E62" s="59" t="s">
        <v>82</v>
      </c>
      <c r="F62" s="59" t="s">
        <v>81</v>
      </c>
      <c r="G62" s="59" t="s">
        <v>81</v>
      </c>
      <c r="H62" s="59">
        <v>9</v>
      </c>
      <c r="I62" s="56">
        <v>0.05</v>
      </c>
      <c r="J62" s="59" t="s">
        <v>83</v>
      </c>
      <c r="K62" s="63" t="s">
        <v>902</v>
      </c>
      <c r="L62" s="59" t="s">
        <v>206</v>
      </c>
      <c r="M62" s="59" t="s">
        <v>207</v>
      </c>
      <c r="N62" s="56">
        <v>1</v>
      </c>
      <c r="O62" s="59" t="s">
        <v>87</v>
      </c>
      <c r="P62" s="56" t="s">
        <v>903</v>
      </c>
      <c r="Q62" s="56" t="s">
        <v>904</v>
      </c>
      <c r="R62" s="55">
        <v>110</v>
      </c>
      <c r="S62" s="55">
        <v>110</v>
      </c>
      <c r="T62" s="56">
        <v>1</v>
      </c>
      <c r="U62" s="55">
        <v>110</v>
      </c>
      <c r="V62" s="55">
        <v>110</v>
      </c>
      <c r="W62" s="56">
        <v>1</v>
      </c>
      <c r="X62" s="56">
        <v>1</v>
      </c>
      <c r="Y62" s="56">
        <v>0</v>
      </c>
      <c r="Z62" s="60">
        <v>0.625</v>
      </c>
      <c r="AA62" s="56" t="s">
        <v>905</v>
      </c>
      <c r="AB62" s="56" t="s">
        <v>906</v>
      </c>
      <c r="AC62" s="55">
        <v>3</v>
      </c>
      <c r="AD62" s="55">
        <v>113</v>
      </c>
      <c r="AE62" s="56">
        <v>2.6499999999999999E-2</v>
      </c>
      <c r="AF62" s="55">
        <v>113</v>
      </c>
      <c r="AG62" s="55">
        <v>113</v>
      </c>
      <c r="AH62" s="56">
        <v>1</v>
      </c>
      <c r="AI62" s="56">
        <v>1</v>
      </c>
      <c r="AJ62" s="56">
        <v>0</v>
      </c>
      <c r="AK62" s="60">
        <v>0.75</v>
      </c>
      <c r="AL62" s="56" t="s">
        <v>907</v>
      </c>
      <c r="AM62" s="56" t="s">
        <v>908</v>
      </c>
      <c r="AN62" s="55">
        <v>1</v>
      </c>
      <c r="AO62" s="55">
        <v>114</v>
      </c>
      <c r="AP62" s="56">
        <v>8.8000000000000005E-3</v>
      </c>
      <c r="AQ62" s="55">
        <v>114</v>
      </c>
      <c r="AR62" s="55">
        <v>114</v>
      </c>
      <c r="AS62" s="56">
        <v>1</v>
      </c>
      <c r="AT62" s="56">
        <v>1</v>
      </c>
      <c r="AU62" s="56">
        <v>0</v>
      </c>
      <c r="AV62" s="60">
        <v>0.875</v>
      </c>
      <c r="AW62" s="56" t="s">
        <v>94</v>
      </c>
      <c r="AX62" s="56" t="s">
        <v>94</v>
      </c>
      <c r="AY62" s="55">
        <v>0</v>
      </c>
      <c r="AZ62" s="55">
        <v>0</v>
      </c>
      <c r="BA62" s="56">
        <v>0</v>
      </c>
      <c r="BB62" s="55">
        <v>0</v>
      </c>
      <c r="BC62" s="55">
        <v>0</v>
      </c>
      <c r="BD62" s="56">
        <v>0</v>
      </c>
      <c r="BE62" s="56">
        <v>0</v>
      </c>
      <c r="BF62" s="56">
        <v>0</v>
      </c>
      <c r="BG62" s="60">
        <v>0</v>
      </c>
      <c r="BL62" s="4"/>
      <c r="BM62" s="5"/>
      <c r="BN62" s="5"/>
    </row>
    <row r="63" spans="2:66">
      <c r="B63" s="62"/>
      <c r="C63" s="59"/>
      <c r="D63" s="59"/>
      <c r="E63" s="59"/>
      <c r="F63" s="59"/>
      <c r="G63" s="59"/>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62"/>
      <c r="C65" s="62"/>
      <c r="D65" s="62"/>
      <c r="E65" s="62"/>
      <c r="F65" s="62"/>
      <c r="G65" s="62"/>
      <c r="H65" s="59"/>
      <c r="I65" s="56"/>
      <c r="J65" s="59"/>
      <c r="K65" s="63"/>
      <c r="L65" s="59" t="s">
        <v>909</v>
      </c>
      <c r="M65" s="59" t="s">
        <v>910</v>
      </c>
      <c r="N65" s="56">
        <v>1</v>
      </c>
      <c r="O65" s="59" t="s">
        <v>87</v>
      </c>
      <c r="P65" s="56" t="s">
        <v>903</v>
      </c>
      <c r="Q65" s="56" t="s">
        <v>904</v>
      </c>
      <c r="R65" s="55">
        <v>3</v>
      </c>
      <c r="S65" s="55">
        <v>3</v>
      </c>
      <c r="T65" s="56">
        <v>1</v>
      </c>
      <c r="U65" s="55">
        <v>3</v>
      </c>
      <c r="V65" s="55">
        <v>3</v>
      </c>
      <c r="W65" s="56">
        <v>0.25</v>
      </c>
      <c r="X65" s="56">
        <v>0.25</v>
      </c>
      <c r="Y65" s="56">
        <v>0</v>
      </c>
      <c r="Z65" s="60"/>
      <c r="AA65" s="56" t="s">
        <v>905</v>
      </c>
      <c r="AB65" s="56" t="s">
        <v>906</v>
      </c>
      <c r="AC65" s="55">
        <v>6</v>
      </c>
      <c r="AD65" s="55">
        <v>6</v>
      </c>
      <c r="AE65" s="56">
        <v>1</v>
      </c>
      <c r="AF65" s="55">
        <v>9</v>
      </c>
      <c r="AG65" s="55">
        <v>9</v>
      </c>
      <c r="AH65" s="56">
        <v>0.5</v>
      </c>
      <c r="AI65" s="56">
        <v>0.5</v>
      </c>
      <c r="AJ65" s="56">
        <v>0</v>
      </c>
      <c r="AK65" s="60"/>
      <c r="AL65" s="56"/>
      <c r="AM65" s="56"/>
      <c r="AN65" s="55">
        <v>1</v>
      </c>
      <c r="AO65" s="55">
        <v>1</v>
      </c>
      <c r="AP65" s="56">
        <v>1</v>
      </c>
      <c r="AQ65" s="55">
        <v>10</v>
      </c>
      <c r="AR65" s="55">
        <v>10</v>
      </c>
      <c r="AS65" s="56">
        <v>0.75</v>
      </c>
      <c r="AT65" s="56">
        <v>0.75</v>
      </c>
      <c r="AU65" s="56">
        <v>0</v>
      </c>
      <c r="AV65" s="60"/>
      <c r="AW65" s="56" t="s">
        <v>94</v>
      </c>
      <c r="AX65" s="56" t="s">
        <v>94</v>
      </c>
      <c r="AY65" s="55">
        <v>0</v>
      </c>
      <c r="AZ65" s="55">
        <v>0</v>
      </c>
      <c r="BA65" s="56">
        <v>0</v>
      </c>
      <c r="BB65" s="55">
        <v>0</v>
      </c>
      <c r="BC65" s="55">
        <v>0</v>
      </c>
      <c r="BD65" s="56">
        <v>0</v>
      </c>
      <c r="BE65" s="56">
        <v>0</v>
      </c>
      <c r="BF65" s="56">
        <v>0</v>
      </c>
      <c r="BG65" s="60"/>
      <c r="BL65" s="4"/>
      <c r="BM65" s="5"/>
      <c r="BN65" s="5"/>
    </row>
    <row r="66" spans="2:66">
      <c r="B66" s="62"/>
      <c r="C66" s="62"/>
      <c r="D66" s="62"/>
      <c r="E66" s="62"/>
      <c r="F66" s="62"/>
      <c r="G66" s="62"/>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62"/>
      <c r="D67" s="62"/>
      <c r="E67" s="62"/>
      <c r="F67" s="62"/>
      <c r="G67" s="6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c r="B68" s="64" t="s">
        <v>114</v>
      </c>
      <c r="C68" s="65" t="s">
        <v>81</v>
      </c>
      <c r="D68" s="65" t="s">
        <v>81</v>
      </c>
      <c r="E68" s="65" t="s">
        <v>82</v>
      </c>
      <c r="F68" s="65" t="s">
        <v>81</v>
      </c>
      <c r="G68" s="65" t="s">
        <v>81</v>
      </c>
      <c r="H68" s="59">
        <v>10</v>
      </c>
      <c r="I68" s="56">
        <v>0.1</v>
      </c>
      <c r="J68" s="59" t="s">
        <v>83</v>
      </c>
      <c r="K68" s="63" t="s">
        <v>911</v>
      </c>
      <c r="L68" s="59" t="s">
        <v>164</v>
      </c>
      <c r="M68" s="59" t="s">
        <v>201</v>
      </c>
      <c r="N68" s="56">
        <v>1</v>
      </c>
      <c r="O68" s="59" t="s">
        <v>87</v>
      </c>
      <c r="P68" s="56" t="s">
        <v>912</v>
      </c>
      <c r="Q68" s="56" t="s">
        <v>865</v>
      </c>
      <c r="R68" s="55">
        <v>23</v>
      </c>
      <c r="S68" s="55">
        <v>25</v>
      </c>
      <c r="T68" s="56">
        <v>0.92</v>
      </c>
      <c r="U68" s="55">
        <v>23</v>
      </c>
      <c r="V68" s="55">
        <v>25</v>
      </c>
      <c r="W68" s="56">
        <v>0.92</v>
      </c>
      <c r="X68" s="56">
        <v>0.92</v>
      </c>
      <c r="Y68" s="56">
        <v>0.08</v>
      </c>
      <c r="Z68" s="60">
        <v>0.92</v>
      </c>
      <c r="AA68" s="56" t="s">
        <v>913</v>
      </c>
      <c r="AB68" s="56" t="s">
        <v>381</v>
      </c>
      <c r="AC68" s="55">
        <v>12</v>
      </c>
      <c r="AD68" s="55">
        <v>40</v>
      </c>
      <c r="AE68" s="56">
        <v>0.3</v>
      </c>
      <c r="AF68" s="55">
        <v>35</v>
      </c>
      <c r="AG68" s="55">
        <v>40</v>
      </c>
      <c r="AH68" s="56">
        <v>0.875</v>
      </c>
      <c r="AI68" s="56">
        <v>0.875</v>
      </c>
      <c r="AJ68" s="56">
        <v>0.125</v>
      </c>
      <c r="AK68" s="60">
        <v>0.875</v>
      </c>
      <c r="AL68" s="56" t="s">
        <v>914</v>
      </c>
      <c r="AM68" s="56" t="s">
        <v>844</v>
      </c>
      <c r="AN68" s="55">
        <v>17</v>
      </c>
      <c r="AO68" s="55">
        <v>57</v>
      </c>
      <c r="AP68" s="56">
        <v>0.29820000000000002</v>
      </c>
      <c r="AQ68" s="55">
        <v>52</v>
      </c>
      <c r="AR68" s="55">
        <v>57</v>
      </c>
      <c r="AS68" s="56">
        <v>0.9123</v>
      </c>
      <c r="AT68" s="56">
        <v>0.9123</v>
      </c>
      <c r="AU68" s="56">
        <v>8.77E-2</v>
      </c>
      <c r="AV68" s="60">
        <v>0.91200000000000003</v>
      </c>
      <c r="AW68" s="56" t="s">
        <v>94</v>
      </c>
      <c r="AX68" s="56" t="s">
        <v>94</v>
      </c>
      <c r="AY68" s="55">
        <v>0</v>
      </c>
      <c r="AZ68" s="55">
        <v>0</v>
      </c>
      <c r="BA68" s="56">
        <v>0</v>
      </c>
      <c r="BB68" s="55">
        <v>0</v>
      </c>
      <c r="BC68" s="55">
        <v>0</v>
      </c>
      <c r="BD68" s="56">
        <v>0</v>
      </c>
      <c r="BE68" s="56">
        <v>0</v>
      </c>
      <c r="BF68" s="56">
        <v>0</v>
      </c>
      <c r="BG68" s="60">
        <v>0</v>
      </c>
      <c r="BL68" s="4"/>
      <c r="BM68" s="5"/>
      <c r="BN68" s="5"/>
    </row>
    <row r="69" spans="2:66">
      <c r="B69" s="64"/>
      <c r="C69" s="65"/>
      <c r="D69" s="65"/>
      <c r="E69" s="65"/>
      <c r="F69" s="65"/>
      <c r="G69" s="65"/>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4"/>
      <c r="C70" s="65"/>
      <c r="D70" s="65"/>
      <c r="E70" s="65"/>
      <c r="F70" s="65"/>
      <c r="G70" s="65"/>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c r="B71" s="62" t="s">
        <v>114</v>
      </c>
      <c r="C71" s="59" t="s">
        <v>81</v>
      </c>
      <c r="D71" s="59" t="s">
        <v>81</v>
      </c>
      <c r="E71" s="59" t="s">
        <v>82</v>
      </c>
      <c r="F71" s="59" t="s">
        <v>81</v>
      </c>
      <c r="G71" s="59" t="s">
        <v>81</v>
      </c>
      <c r="H71" s="59">
        <v>11</v>
      </c>
      <c r="I71" s="56">
        <v>0.1</v>
      </c>
      <c r="J71" s="59" t="s">
        <v>83</v>
      </c>
      <c r="K71" s="63" t="s">
        <v>915</v>
      </c>
      <c r="L71" s="59" t="s">
        <v>916</v>
      </c>
      <c r="M71" s="59" t="s">
        <v>917</v>
      </c>
      <c r="N71" s="56">
        <v>1</v>
      </c>
      <c r="O71" s="59" t="s">
        <v>87</v>
      </c>
      <c r="P71" s="56" t="s">
        <v>918</v>
      </c>
      <c r="Q71" s="56" t="s">
        <v>381</v>
      </c>
      <c r="R71" s="55">
        <v>9</v>
      </c>
      <c r="S71" s="55">
        <v>9</v>
      </c>
      <c r="T71" s="56">
        <v>1</v>
      </c>
      <c r="U71" s="55">
        <v>9</v>
      </c>
      <c r="V71" s="55">
        <v>9</v>
      </c>
      <c r="W71" s="56">
        <v>1</v>
      </c>
      <c r="X71" s="56">
        <v>1</v>
      </c>
      <c r="Y71" s="56">
        <v>0</v>
      </c>
      <c r="Z71" s="60">
        <v>1</v>
      </c>
      <c r="AA71" s="56" t="s">
        <v>919</v>
      </c>
      <c r="AB71" s="56" t="s">
        <v>381</v>
      </c>
      <c r="AC71" s="55">
        <v>10</v>
      </c>
      <c r="AD71" s="55">
        <v>19</v>
      </c>
      <c r="AE71" s="56">
        <v>0.52629999999999999</v>
      </c>
      <c r="AF71" s="55">
        <v>19</v>
      </c>
      <c r="AG71" s="55">
        <v>19</v>
      </c>
      <c r="AH71" s="56">
        <v>1</v>
      </c>
      <c r="AI71" s="56">
        <v>1</v>
      </c>
      <c r="AJ71" s="56">
        <v>0</v>
      </c>
      <c r="AK71" s="60">
        <v>1</v>
      </c>
      <c r="AL71" s="56" t="s">
        <v>920</v>
      </c>
      <c r="AM71" s="56" t="s">
        <v>844</v>
      </c>
      <c r="AN71" s="55">
        <v>14</v>
      </c>
      <c r="AO71" s="55">
        <v>14</v>
      </c>
      <c r="AP71" s="56">
        <v>1</v>
      </c>
      <c r="AQ71" s="55">
        <v>33</v>
      </c>
      <c r="AR71" s="55">
        <v>14</v>
      </c>
      <c r="AS71" s="56">
        <v>2.3571</v>
      </c>
      <c r="AT71" s="56">
        <v>2.3571</v>
      </c>
      <c r="AU71" s="56">
        <v>0</v>
      </c>
      <c r="AV71" s="60">
        <v>1</v>
      </c>
      <c r="AW71" s="56" t="s">
        <v>94</v>
      </c>
      <c r="AX71" s="56" t="s">
        <v>94</v>
      </c>
      <c r="AY71" s="55">
        <v>0</v>
      </c>
      <c r="AZ71" s="55">
        <v>0</v>
      </c>
      <c r="BA71" s="56">
        <v>0</v>
      </c>
      <c r="BB71" s="55">
        <v>0</v>
      </c>
      <c r="BC71" s="55">
        <v>0</v>
      </c>
      <c r="BD71" s="56">
        <v>0</v>
      </c>
      <c r="BE71" s="56">
        <v>0</v>
      </c>
      <c r="BF71" s="56">
        <v>0</v>
      </c>
      <c r="BG71" s="60">
        <v>0</v>
      </c>
      <c r="BL71" s="4"/>
      <c r="BM71" s="5"/>
      <c r="BN71" s="5"/>
    </row>
    <row r="72" spans="2:66">
      <c r="B72" s="62"/>
      <c r="C72" s="59"/>
      <c r="D72" s="59"/>
      <c r="E72" s="59"/>
      <c r="F72" s="59"/>
      <c r="G72" s="59"/>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59"/>
      <c r="D73" s="59"/>
      <c r="E73" s="59"/>
      <c r="F73" s="59"/>
      <c r="G73" s="59"/>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c r="B74" s="64" t="s">
        <v>107</v>
      </c>
      <c r="C74" s="65" t="s">
        <v>81</v>
      </c>
      <c r="D74" s="65" t="s">
        <v>81</v>
      </c>
      <c r="E74" s="65" t="s">
        <v>97</v>
      </c>
      <c r="F74" s="65" t="s">
        <v>81</v>
      </c>
      <c r="G74" s="65" t="s">
        <v>81</v>
      </c>
      <c r="H74" s="59">
        <v>12</v>
      </c>
      <c r="I74" s="56">
        <v>0.05</v>
      </c>
      <c r="J74" s="59" t="s">
        <v>83</v>
      </c>
      <c r="K74" s="63" t="s">
        <v>212</v>
      </c>
      <c r="L74" s="59" t="s">
        <v>921</v>
      </c>
      <c r="M74" s="59" t="s">
        <v>376</v>
      </c>
      <c r="N74" s="56">
        <v>1</v>
      </c>
      <c r="O74" s="59" t="s">
        <v>87</v>
      </c>
      <c r="P74" s="56" t="s">
        <v>922</v>
      </c>
      <c r="Q74" s="56" t="s">
        <v>923</v>
      </c>
      <c r="R74" s="55">
        <v>1</v>
      </c>
      <c r="S74" s="55">
        <v>1</v>
      </c>
      <c r="T74" s="56">
        <v>1</v>
      </c>
      <c r="U74" s="55">
        <v>1</v>
      </c>
      <c r="V74" s="55">
        <v>1</v>
      </c>
      <c r="W74" s="56">
        <v>1</v>
      </c>
      <c r="X74" s="56">
        <v>1</v>
      </c>
      <c r="Y74" s="56">
        <v>0</v>
      </c>
      <c r="Z74" s="60">
        <v>1</v>
      </c>
      <c r="AA74" s="56" t="s">
        <v>924</v>
      </c>
      <c r="AB74" s="56" t="s">
        <v>381</v>
      </c>
      <c r="AC74" s="55">
        <v>3</v>
      </c>
      <c r="AD74" s="55">
        <v>3</v>
      </c>
      <c r="AE74" s="56">
        <v>1</v>
      </c>
      <c r="AF74" s="55">
        <v>4</v>
      </c>
      <c r="AG74" s="55">
        <v>4</v>
      </c>
      <c r="AH74" s="56">
        <v>0.5</v>
      </c>
      <c r="AI74" s="56">
        <v>0.5</v>
      </c>
      <c r="AJ74" s="56">
        <v>0</v>
      </c>
      <c r="AK74" s="60">
        <v>0.5</v>
      </c>
      <c r="AL74" s="56" t="s">
        <v>925</v>
      </c>
      <c r="AM74" s="56" t="s">
        <v>844</v>
      </c>
      <c r="AN74" s="55">
        <v>3</v>
      </c>
      <c r="AO74" s="55">
        <v>3</v>
      </c>
      <c r="AP74" s="56">
        <v>1</v>
      </c>
      <c r="AQ74" s="55">
        <v>7</v>
      </c>
      <c r="AR74" s="55">
        <v>7</v>
      </c>
      <c r="AS74" s="56">
        <v>0.75</v>
      </c>
      <c r="AT74" s="56">
        <v>0.75</v>
      </c>
      <c r="AU74" s="56">
        <v>0</v>
      </c>
      <c r="AV74" s="60">
        <v>0.75</v>
      </c>
      <c r="AW74" s="56" t="s">
        <v>94</v>
      </c>
      <c r="AX74" s="56" t="s">
        <v>94</v>
      </c>
      <c r="AY74" s="55">
        <v>0</v>
      </c>
      <c r="AZ74" s="55">
        <v>0</v>
      </c>
      <c r="BA74" s="56">
        <v>0</v>
      </c>
      <c r="BB74" s="55">
        <v>0</v>
      </c>
      <c r="BC74" s="55">
        <v>0</v>
      </c>
      <c r="BD74" s="56">
        <v>0</v>
      </c>
      <c r="BE74" s="56">
        <v>0</v>
      </c>
      <c r="BF74" s="56">
        <v>0</v>
      </c>
      <c r="BG74" s="60">
        <v>0</v>
      </c>
      <c r="BL74" s="4"/>
      <c r="BM74" s="5"/>
      <c r="BN74" s="5"/>
    </row>
    <row r="75" spans="2:66">
      <c r="B75" s="64"/>
      <c r="C75" s="65"/>
      <c r="D75" s="65"/>
      <c r="E75" s="65"/>
      <c r="F75" s="65"/>
      <c r="G75" s="65"/>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4"/>
      <c r="C76" s="65"/>
      <c r="D76" s="65"/>
      <c r="E76" s="65"/>
      <c r="F76" s="65"/>
      <c r="G76" s="65"/>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c r="H77" s="50" t="s">
        <v>222</v>
      </c>
      <c r="I77" s="50"/>
      <c r="J77" s="50"/>
      <c r="K77" s="50"/>
      <c r="L77" s="50"/>
      <c r="M77" s="50"/>
      <c r="N77" s="50"/>
      <c r="O77" s="50"/>
      <c r="P77" s="3" t="s">
        <v>136</v>
      </c>
      <c r="Q77" s="3" t="s">
        <v>136</v>
      </c>
      <c r="R77" s="3" t="s">
        <v>136</v>
      </c>
      <c r="S77" s="3" t="s">
        <v>136</v>
      </c>
      <c r="T77" s="3" t="s">
        <v>136</v>
      </c>
      <c r="U77" s="3" t="s">
        <v>136</v>
      </c>
      <c r="V77" s="3" t="s">
        <v>136</v>
      </c>
      <c r="W77" s="3" t="s">
        <v>136</v>
      </c>
      <c r="X77" s="3" t="s">
        <v>136</v>
      </c>
      <c r="Y77" s="3" t="s">
        <v>136</v>
      </c>
      <c r="Z77" s="6">
        <f>SUMPRODUCT(I23:I76,Z23:Z76)</f>
        <v>0.93800000000000017</v>
      </c>
      <c r="AA77" s="3" t="s">
        <v>136</v>
      </c>
      <c r="AB77" s="3" t="s">
        <v>136</v>
      </c>
      <c r="AC77" s="3" t="s">
        <v>136</v>
      </c>
      <c r="AD77" s="3" t="s">
        <v>136</v>
      </c>
      <c r="AE77" s="3" t="s">
        <v>136</v>
      </c>
      <c r="AF77" s="3" t="s">
        <v>136</v>
      </c>
      <c r="AG77" s="3" t="s">
        <v>136</v>
      </c>
      <c r="AH77" s="3" t="s">
        <v>136</v>
      </c>
      <c r="AI77" s="3" t="s">
        <v>136</v>
      </c>
      <c r="AJ77" s="3" t="s">
        <v>136</v>
      </c>
      <c r="AK77" s="6">
        <f>SUMPRODUCT(I23:I76,AK23:AK76)</f>
        <v>0.7289000000000001</v>
      </c>
      <c r="AL77" s="3" t="s">
        <v>136</v>
      </c>
      <c r="AM77" s="3" t="s">
        <v>136</v>
      </c>
      <c r="AN77" s="3" t="s">
        <v>136</v>
      </c>
      <c r="AO77" s="3" t="s">
        <v>136</v>
      </c>
      <c r="AP77" s="3" t="s">
        <v>136</v>
      </c>
      <c r="AQ77" s="3" t="s">
        <v>136</v>
      </c>
      <c r="AR77" s="3" t="s">
        <v>136</v>
      </c>
      <c r="AS77" s="3" t="s">
        <v>136</v>
      </c>
      <c r="AT77" s="3" t="s">
        <v>136</v>
      </c>
      <c r="AU77" s="3" t="s">
        <v>136</v>
      </c>
      <c r="AV77" s="6">
        <f>SUMPRODUCT(I23:I76,AV23:AV76)</f>
        <v>0.85759999999999992</v>
      </c>
      <c r="AW77" s="3" t="s">
        <v>136</v>
      </c>
      <c r="AX77" s="3" t="s">
        <v>136</v>
      </c>
      <c r="AY77" s="3" t="s">
        <v>136</v>
      </c>
      <c r="AZ77" s="3" t="s">
        <v>136</v>
      </c>
      <c r="BA77" s="3" t="s">
        <v>136</v>
      </c>
      <c r="BB77" s="3" t="s">
        <v>136</v>
      </c>
      <c r="BC77" s="3" t="s">
        <v>136</v>
      </c>
      <c r="BD77" s="3" t="s">
        <v>136</v>
      </c>
      <c r="BE77" s="3" t="s">
        <v>136</v>
      </c>
      <c r="BF77" s="3" t="s">
        <v>136</v>
      </c>
      <c r="BG77" s="6">
        <f>SUMPRODUCT(I23:I76,BG23:BG76)</f>
        <v>0</v>
      </c>
      <c r="BL77" s="4" t="s">
        <v>223</v>
      </c>
      <c r="BM77" s="5">
        <f>IF(E4="Trimestre I",Z77,IF(E4="Trimestre II",AK77,IF(E4="Trimestre III",AV77,IF(E4="Trimestre IV",BG77))))</f>
        <v>0.85759999999999992</v>
      </c>
      <c r="BN77" s="5">
        <f>100%-BM77</f>
        <v>0.14240000000000008</v>
      </c>
    </row>
    <row r="78" spans="2:66" hidden="1">
      <c r="BL78" s="4"/>
      <c r="BM78" s="5" t="s">
        <v>6</v>
      </c>
      <c r="BN78" s="5" t="s">
        <v>7</v>
      </c>
    </row>
  </sheetData>
  <sheetProtection algorithmName="SHA-512" hashValue="639aXaVwolIv9c6KeaCgQS794KEut/4MobGGNuxSIaezDnoK9Vzxuag/mNZ40gEiK/UeCUu+FOhu3IkQq02LEw==" saltValue="w3G5RJ1QNIUyMez3CyBt7A==" spinCount="100000" sheet="1" objects="1" scenarios="1"/>
  <mergeCells count="901">
    <mergeCell ref="A6:A21"/>
    <mergeCell ref="BD74:BD76"/>
    <mergeCell ref="BE74:BE76"/>
    <mergeCell ref="BF74:BF76"/>
    <mergeCell ref="BG74:BG76"/>
    <mergeCell ref="H77:O77"/>
    <mergeCell ref="AX74:AX76"/>
    <mergeCell ref="AY74:AY76"/>
    <mergeCell ref="AZ74:AZ76"/>
    <mergeCell ref="BA74:BA76"/>
    <mergeCell ref="BB74:BB76"/>
    <mergeCell ref="BC74:BC76"/>
    <mergeCell ref="AR74:AR76"/>
    <mergeCell ref="AS74:AS76"/>
    <mergeCell ref="AT74:AT76"/>
    <mergeCell ref="AU74:AU76"/>
    <mergeCell ref="AV74:AV76"/>
    <mergeCell ref="AW74:AW76"/>
    <mergeCell ref="AL74:AL76"/>
    <mergeCell ref="AM74:AM76"/>
    <mergeCell ref="AN74:AN76"/>
    <mergeCell ref="AO74:AO76"/>
    <mergeCell ref="AP74:AP76"/>
    <mergeCell ref="AQ74:AQ76"/>
    <mergeCell ref="AF74:AF76"/>
    <mergeCell ref="AG74:AG76"/>
    <mergeCell ref="AH74:AH76"/>
    <mergeCell ref="AI74:AI76"/>
    <mergeCell ref="AJ74:AJ76"/>
    <mergeCell ref="AK74:AK76"/>
    <mergeCell ref="Z74:Z76"/>
    <mergeCell ref="AA74:AA76"/>
    <mergeCell ref="AB74:AB76"/>
    <mergeCell ref="AC74:AC76"/>
    <mergeCell ref="AD74:AD76"/>
    <mergeCell ref="AE74:AE76"/>
    <mergeCell ref="T74:T76"/>
    <mergeCell ref="U74:U76"/>
    <mergeCell ref="V74:V76"/>
    <mergeCell ref="W74:W76"/>
    <mergeCell ref="X74:X76"/>
    <mergeCell ref="Y74:Y76"/>
    <mergeCell ref="N74:N76"/>
    <mergeCell ref="O74:O76"/>
    <mergeCell ref="P74:P76"/>
    <mergeCell ref="Q74:Q76"/>
    <mergeCell ref="R74:R76"/>
    <mergeCell ref="S74:S76"/>
    <mergeCell ref="H74:H76"/>
    <mergeCell ref="I74:I76"/>
    <mergeCell ref="J74:J76"/>
    <mergeCell ref="K74:K76"/>
    <mergeCell ref="L74:L76"/>
    <mergeCell ref="M74:M76"/>
    <mergeCell ref="BD71:BD73"/>
    <mergeCell ref="BE71:BE73"/>
    <mergeCell ref="BF71:BF73"/>
    <mergeCell ref="AQ71:AQ73"/>
    <mergeCell ref="AF71:AF73"/>
    <mergeCell ref="AG71:AG73"/>
    <mergeCell ref="AH71:AH73"/>
    <mergeCell ref="AI71:AI73"/>
    <mergeCell ref="AJ71:AJ73"/>
    <mergeCell ref="AK71:AK73"/>
    <mergeCell ref="Z71:Z73"/>
    <mergeCell ref="AA71:AA73"/>
    <mergeCell ref="AB71:AB73"/>
    <mergeCell ref="AC71:AC73"/>
    <mergeCell ref="AD71:AD73"/>
    <mergeCell ref="AE71:AE73"/>
    <mergeCell ref="T71:T73"/>
    <mergeCell ref="U71:U73"/>
    <mergeCell ref="BG71:BG73"/>
    <mergeCell ref="B74:B76"/>
    <mergeCell ref="C74:C76"/>
    <mergeCell ref="D74:D76"/>
    <mergeCell ref="E74:E76"/>
    <mergeCell ref="F74:F76"/>
    <mergeCell ref="G74:G76"/>
    <mergeCell ref="AX71:AX73"/>
    <mergeCell ref="AY71:AY73"/>
    <mergeCell ref="AZ71:AZ73"/>
    <mergeCell ref="BA71:BA73"/>
    <mergeCell ref="BB71:BB73"/>
    <mergeCell ref="BC71:BC73"/>
    <mergeCell ref="AR71:AR73"/>
    <mergeCell ref="AS71:AS73"/>
    <mergeCell ref="AT71:AT73"/>
    <mergeCell ref="AU71:AU73"/>
    <mergeCell ref="AV71:AV73"/>
    <mergeCell ref="AW71:AW73"/>
    <mergeCell ref="AL71:AL73"/>
    <mergeCell ref="AM71:AM73"/>
    <mergeCell ref="AN71:AN73"/>
    <mergeCell ref="AO71:AO73"/>
    <mergeCell ref="AP71:AP73"/>
    <mergeCell ref="V71:V73"/>
    <mergeCell ref="W71:W73"/>
    <mergeCell ref="X71:X73"/>
    <mergeCell ref="Y71:Y73"/>
    <mergeCell ref="N71:N73"/>
    <mergeCell ref="O71:O73"/>
    <mergeCell ref="P71:P73"/>
    <mergeCell ref="Q71:Q73"/>
    <mergeCell ref="R71:R73"/>
    <mergeCell ref="S71:S73"/>
    <mergeCell ref="H71:H73"/>
    <mergeCell ref="I71:I73"/>
    <mergeCell ref="J71:J73"/>
    <mergeCell ref="K71:K73"/>
    <mergeCell ref="L71:L73"/>
    <mergeCell ref="M71:M73"/>
    <mergeCell ref="BD68:BD70"/>
    <mergeCell ref="BE68:BE70"/>
    <mergeCell ref="BF68:BF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BG68:BG70"/>
    <mergeCell ref="B71:B73"/>
    <mergeCell ref="C71:C73"/>
    <mergeCell ref="D71:D73"/>
    <mergeCell ref="E71:E73"/>
    <mergeCell ref="F71:F73"/>
    <mergeCell ref="G71:G73"/>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C65:BC67"/>
    <mergeCell ref="BD65:BD67"/>
    <mergeCell ref="BE65:BE67"/>
    <mergeCell ref="AL62:AL67"/>
    <mergeCell ref="AM62:AM67"/>
    <mergeCell ref="AN62:AN64"/>
    <mergeCell ref="AO62:AO64"/>
    <mergeCell ref="AP62:AP64"/>
    <mergeCell ref="AQ62:AQ64"/>
    <mergeCell ref="AF62:AF64"/>
    <mergeCell ref="AG62:AG64"/>
    <mergeCell ref="AH62:AH64"/>
    <mergeCell ref="AI62:AI64"/>
    <mergeCell ref="AJ62:AJ64"/>
    <mergeCell ref="AK62:AK67"/>
    <mergeCell ref="AF65:AF67"/>
    <mergeCell ref="AG65:AG67"/>
    <mergeCell ref="AH65:AH67"/>
    <mergeCell ref="BF65:BF67"/>
    <mergeCell ref="B68:B70"/>
    <mergeCell ref="C68:C70"/>
    <mergeCell ref="D68:D70"/>
    <mergeCell ref="E68:E70"/>
    <mergeCell ref="F68:F70"/>
    <mergeCell ref="G68:G70"/>
    <mergeCell ref="AJ65:AJ67"/>
    <mergeCell ref="AN65:AN67"/>
    <mergeCell ref="AO65:AO67"/>
    <mergeCell ref="AP65:AP67"/>
    <mergeCell ref="AQ65:AQ67"/>
    <mergeCell ref="AR65:AR67"/>
    <mergeCell ref="T65:T67"/>
    <mergeCell ref="U65:U67"/>
    <mergeCell ref="V65:V67"/>
    <mergeCell ref="W65:W67"/>
    <mergeCell ref="X65:X67"/>
    <mergeCell ref="Y65:Y67"/>
    <mergeCell ref="AV62:AV67"/>
    <mergeCell ref="AW62:AW67"/>
    <mergeCell ref="AS65:AS67"/>
    <mergeCell ref="AT65:AT67"/>
    <mergeCell ref="AU65:AU67"/>
    <mergeCell ref="BD62:BD64"/>
    <mergeCell ref="BE62:BE64"/>
    <mergeCell ref="BF62:BF64"/>
    <mergeCell ref="BG62:BG67"/>
    <mergeCell ref="L65:L67"/>
    <mergeCell ref="M65:M67"/>
    <mergeCell ref="N65:N67"/>
    <mergeCell ref="O65:O67"/>
    <mergeCell ref="R65:R67"/>
    <mergeCell ref="S65:S67"/>
    <mergeCell ref="AX62:AX67"/>
    <mergeCell ref="AY62:AY64"/>
    <mergeCell ref="AZ62:AZ64"/>
    <mergeCell ref="BA62:BA64"/>
    <mergeCell ref="BB62:BB64"/>
    <mergeCell ref="BC62:BC64"/>
    <mergeCell ref="AY65:AY67"/>
    <mergeCell ref="AZ65:AZ67"/>
    <mergeCell ref="BA65:BA67"/>
    <mergeCell ref="BB65:BB67"/>
    <mergeCell ref="AR62:AR64"/>
    <mergeCell ref="AS62:AS64"/>
    <mergeCell ref="AT62:AT64"/>
    <mergeCell ref="AU62:AU64"/>
    <mergeCell ref="AI65:AI67"/>
    <mergeCell ref="Z62:Z67"/>
    <mergeCell ref="AA62:AA67"/>
    <mergeCell ref="AB62:AB67"/>
    <mergeCell ref="AC62:AC64"/>
    <mergeCell ref="AD62:AD64"/>
    <mergeCell ref="AE62:AE64"/>
    <mergeCell ref="AC65:AC67"/>
    <mergeCell ref="AD65:AD67"/>
    <mergeCell ref="AE65:AE67"/>
    <mergeCell ref="T62:T64"/>
    <mergeCell ref="U62:U64"/>
    <mergeCell ref="V62:V64"/>
    <mergeCell ref="W62:W64"/>
    <mergeCell ref="X62:X64"/>
    <mergeCell ref="Y62:Y64"/>
    <mergeCell ref="N62:N64"/>
    <mergeCell ref="O62:O64"/>
    <mergeCell ref="P62:P67"/>
    <mergeCell ref="Q62:Q67"/>
    <mergeCell ref="R62:R64"/>
    <mergeCell ref="S62:S64"/>
    <mergeCell ref="H62:H67"/>
    <mergeCell ref="I62:I67"/>
    <mergeCell ref="J62:J67"/>
    <mergeCell ref="K62:K67"/>
    <mergeCell ref="L62:L64"/>
    <mergeCell ref="M62:M64"/>
    <mergeCell ref="BC59:BC61"/>
    <mergeCell ref="BD59:BD61"/>
    <mergeCell ref="BE59:BE61"/>
    <mergeCell ref="AL56:AL61"/>
    <mergeCell ref="AM56:AM61"/>
    <mergeCell ref="AN56:AN58"/>
    <mergeCell ref="AO56:AO58"/>
    <mergeCell ref="AP56:AP58"/>
    <mergeCell ref="AQ56:AQ58"/>
    <mergeCell ref="AF56:AF58"/>
    <mergeCell ref="AG56:AG58"/>
    <mergeCell ref="AH56:AH58"/>
    <mergeCell ref="AI56:AI58"/>
    <mergeCell ref="AJ56:AJ58"/>
    <mergeCell ref="AK56:AK61"/>
    <mergeCell ref="AF59:AF61"/>
    <mergeCell ref="AG59:AG61"/>
    <mergeCell ref="AH59:AH61"/>
    <mergeCell ref="BF59:BF61"/>
    <mergeCell ref="B62:B67"/>
    <mergeCell ref="C62:C67"/>
    <mergeCell ref="D62:D67"/>
    <mergeCell ref="E62:E67"/>
    <mergeCell ref="F62:F67"/>
    <mergeCell ref="G62:G67"/>
    <mergeCell ref="AJ59:AJ61"/>
    <mergeCell ref="AN59:AN61"/>
    <mergeCell ref="AO59:AO61"/>
    <mergeCell ref="AP59:AP61"/>
    <mergeCell ref="AQ59:AQ61"/>
    <mergeCell ref="AR59:AR61"/>
    <mergeCell ref="T59:T61"/>
    <mergeCell ref="U59:U61"/>
    <mergeCell ref="V59:V61"/>
    <mergeCell ref="W59:W61"/>
    <mergeCell ref="X59:X61"/>
    <mergeCell ref="Y59:Y61"/>
    <mergeCell ref="AV56:AV61"/>
    <mergeCell ref="AW56:AW61"/>
    <mergeCell ref="AS59:AS61"/>
    <mergeCell ref="AT59:AT61"/>
    <mergeCell ref="AU59:AU61"/>
    <mergeCell ref="BD56:BD58"/>
    <mergeCell ref="BE56:BE58"/>
    <mergeCell ref="BF56:BF58"/>
    <mergeCell ref="BG56:BG61"/>
    <mergeCell ref="L59:L61"/>
    <mergeCell ref="M59:M61"/>
    <mergeCell ref="N59:N61"/>
    <mergeCell ref="O59:O61"/>
    <mergeCell ref="R59:R61"/>
    <mergeCell ref="S59:S61"/>
    <mergeCell ref="AX56:AX61"/>
    <mergeCell ref="AY56:AY58"/>
    <mergeCell ref="AZ56:AZ58"/>
    <mergeCell ref="BA56:BA58"/>
    <mergeCell ref="BB56:BB58"/>
    <mergeCell ref="BC56:BC58"/>
    <mergeCell ref="AY59:AY61"/>
    <mergeCell ref="AZ59:AZ61"/>
    <mergeCell ref="BA59:BA61"/>
    <mergeCell ref="BB59:BB61"/>
    <mergeCell ref="AR56:AR58"/>
    <mergeCell ref="AS56:AS58"/>
    <mergeCell ref="AT56:AT58"/>
    <mergeCell ref="AU56:AU58"/>
    <mergeCell ref="AI59:AI61"/>
    <mergeCell ref="Z56:Z61"/>
    <mergeCell ref="AA56:AA61"/>
    <mergeCell ref="AB56:AB61"/>
    <mergeCell ref="AC56:AC58"/>
    <mergeCell ref="AD56:AD58"/>
    <mergeCell ref="AE56:AE58"/>
    <mergeCell ref="AC59:AC61"/>
    <mergeCell ref="AD59:AD61"/>
    <mergeCell ref="AE59:AE61"/>
    <mergeCell ref="T56:T58"/>
    <mergeCell ref="U56:U58"/>
    <mergeCell ref="V56:V58"/>
    <mergeCell ref="W56:W58"/>
    <mergeCell ref="X56:X58"/>
    <mergeCell ref="Y56:Y58"/>
    <mergeCell ref="N56:N58"/>
    <mergeCell ref="O56:O58"/>
    <mergeCell ref="P56:P61"/>
    <mergeCell ref="Q56:Q61"/>
    <mergeCell ref="R56:R58"/>
    <mergeCell ref="S56:S58"/>
    <mergeCell ref="H56:H61"/>
    <mergeCell ref="I56:I61"/>
    <mergeCell ref="J56:J61"/>
    <mergeCell ref="K56:K61"/>
    <mergeCell ref="L56:L58"/>
    <mergeCell ref="M56:M58"/>
    <mergeCell ref="BD53:BD55"/>
    <mergeCell ref="BE53:BE55"/>
    <mergeCell ref="BF53:BF55"/>
    <mergeCell ref="AQ53:AQ55"/>
    <mergeCell ref="AF53:AF55"/>
    <mergeCell ref="AG53:AG55"/>
    <mergeCell ref="AH53:AH55"/>
    <mergeCell ref="AI53:AI55"/>
    <mergeCell ref="AJ53:AJ55"/>
    <mergeCell ref="AK53:AK55"/>
    <mergeCell ref="Z53:Z55"/>
    <mergeCell ref="AA53:AA55"/>
    <mergeCell ref="AB53:AB55"/>
    <mergeCell ref="AC53:AC55"/>
    <mergeCell ref="AD53:AD55"/>
    <mergeCell ref="AE53:AE55"/>
    <mergeCell ref="T53:T55"/>
    <mergeCell ref="U53:U55"/>
    <mergeCell ref="BG53:BG55"/>
    <mergeCell ref="B56:B61"/>
    <mergeCell ref="C56:C61"/>
    <mergeCell ref="D56:D61"/>
    <mergeCell ref="E56:E61"/>
    <mergeCell ref="F56:F61"/>
    <mergeCell ref="G56:G61"/>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V53:V55"/>
    <mergeCell ref="W53:W55"/>
    <mergeCell ref="X53:X55"/>
    <mergeCell ref="Y53:Y55"/>
    <mergeCell ref="N53:N55"/>
    <mergeCell ref="O53:O55"/>
    <mergeCell ref="P53:P55"/>
    <mergeCell ref="Q53:Q55"/>
    <mergeCell ref="R53:R55"/>
    <mergeCell ref="S53:S55"/>
    <mergeCell ref="H53:H55"/>
    <mergeCell ref="I53:I55"/>
    <mergeCell ref="J53:J55"/>
    <mergeCell ref="K53:K55"/>
    <mergeCell ref="L53:L55"/>
    <mergeCell ref="M53:M55"/>
    <mergeCell ref="BD50:BD52"/>
    <mergeCell ref="BE50:BE52"/>
    <mergeCell ref="BF50:BF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BG50:BG52"/>
    <mergeCell ref="B53:B55"/>
    <mergeCell ref="C53:C55"/>
    <mergeCell ref="D53:D55"/>
    <mergeCell ref="E53:E55"/>
    <mergeCell ref="F53:F55"/>
    <mergeCell ref="G53:G55"/>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C47:BC49"/>
    <mergeCell ref="BD47:BD49"/>
    <mergeCell ref="BE47:BE49"/>
    <mergeCell ref="AI47:AI49"/>
    <mergeCell ref="T47:T49"/>
    <mergeCell ref="U47:U49"/>
    <mergeCell ref="V47:V49"/>
    <mergeCell ref="W47:W49"/>
    <mergeCell ref="X47:X49"/>
    <mergeCell ref="Y47:Y49"/>
    <mergeCell ref="Z41:Z49"/>
    <mergeCell ref="AA41:AA49"/>
    <mergeCell ref="AB41:AB49"/>
    <mergeCell ref="AC41:AC43"/>
    <mergeCell ref="AD41:AD43"/>
    <mergeCell ref="AE41:AE43"/>
    <mergeCell ref="AC44:AC46"/>
    <mergeCell ref="AD44:AD46"/>
    <mergeCell ref="BF47:BF49"/>
    <mergeCell ref="B50:B52"/>
    <mergeCell ref="C50:C52"/>
    <mergeCell ref="D50:D52"/>
    <mergeCell ref="E50:E52"/>
    <mergeCell ref="F50:F52"/>
    <mergeCell ref="G50:G52"/>
    <mergeCell ref="AT47:AT49"/>
    <mergeCell ref="AU47:AU49"/>
    <mergeCell ref="AY47:AY49"/>
    <mergeCell ref="AZ47:AZ49"/>
    <mergeCell ref="BA47:BA49"/>
    <mergeCell ref="BB47:BB49"/>
    <mergeCell ref="AJ47:AJ49"/>
    <mergeCell ref="AN47:AN49"/>
    <mergeCell ref="AO47:AO49"/>
    <mergeCell ref="AP47:AP49"/>
    <mergeCell ref="AQ47:AQ49"/>
    <mergeCell ref="AR47:AR49"/>
    <mergeCell ref="AD47:AD49"/>
    <mergeCell ref="AE47:AE49"/>
    <mergeCell ref="AF47:AF49"/>
    <mergeCell ref="AG47:AG49"/>
    <mergeCell ref="AH47:AH49"/>
    <mergeCell ref="BC44:BC46"/>
    <mergeCell ref="BD44:BD46"/>
    <mergeCell ref="BE44:BE46"/>
    <mergeCell ref="BF44:BF46"/>
    <mergeCell ref="L47:L49"/>
    <mergeCell ref="M47:M49"/>
    <mergeCell ref="N47:N49"/>
    <mergeCell ref="O47:O49"/>
    <mergeCell ref="R47:R49"/>
    <mergeCell ref="S47:S49"/>
    <mergeCell ref="AJ44:AJ46"/>
    <mergeCell ref="AN44:AN46"/>
    <mergeCell ref="AO44:AO46"/>
    <mergeCell ref="AP44:AP46"/>
    <mergeCell ref="AQ44:AQ46"/>
    <mergeCell ref="AR44:AR46"/>
    <mergeCell ref="T44:T46"/>
    <mergeCell ref="U44:U46"/>
    <mergeCell ref="V44:V46"/>
    <mergeCell ref="W44:W46"/>
    <mergeCell ref="X44:X46"/>
    <mergeCell ref="Y44:Y46"/>
    <mergeCell ref="AV41:AV49"/>
    <mergeCell ref="AW41:AW49"/>
    <mergeCell ref="BD41:BD43"/>
    <mergeCell ref="BE41:BE43"/>
    <mergeCell ref="BF41:BF43"/>
    <mergeCell ref="BG41:BG49"/>
    <mergeCell ref="L44:L46"/>
    <mergeCell ref="M44:M46"/>
    <mergeCell ref="N44:N46"/>
    <mergeCell ref="O44:O46"/>
    <mergeCell ref="R44:R46"/>
    <mergeCell ref="S44:S46"/>
    <mergeCell ref="AX41:AX49"/>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S44:AS46"/>
    <mergeCell ref="AT44:AT46"/>
    <mergeCell ref="AU44:AU46"/>
    <mergeCell ref="AS47:AS49"/>
    <mergeCell ref="AL41:AL49"/>
    <mergeCell ref="AM41:AM49"/>
    <mergeCell ref="AN41:AN43"/>
    <mergeCell ref="AO41:AO43"/>
    <mergeCell ref="AP41:AP43"/>
    <mergeCell ref="AQ41:AQ43"/>
    <mergeCell ref="AF41:AF43"/>
    <mergeCell ref="AG41:AG43"/>
    <mergeCell ref="AH41:AH43"/>
    <mergeCell ref="AI41:AI43"/>
    <mergeCell ref="AJ41:AJ43"/>
    <mergeCell ref="AK41:AK49"/>
    <mergeCell ref="AF44:AF46"/>
    <mergeCell ref="AG44:AG46"/>
    <mergeCell ref="AH44:AH46"/>
    <mergeCell ref="AI44:AI46"/>
    <mergeCell ref="AE44:AE46"/>
    <mergeCell ref="AC47:AC49"/>
    <mergeCell ref="T41:T43"/>
    <mergeCell ref="U41:U43"/>
    <mergeCell ref="V41:V43"/>
    <mergeCell ref="W41:W43"/>
    <mergeCell ref="X41:X43"/>
    <mergeCell ref="Y41:Y43"/>
    <mergeCell ref="N41:N43"/>
    <mergeCell ref="O41:O43"/>
    <mergeCell ref="P41:P49"/>
    <mergeCell ref="Q41:Q49"/>
    <mergeCell ref="R41:R43"/>
    <mergeCell ref="S41:S43"/>
    <mergeCell ref="H41:H49"/>
    <mergeCell ref="I41:I49"/>
    <mergeCell ref="J41:J49"/>
    <mergeCell ref="K41:K49"/>
    <mergeCell ref="L41:L43"/>
    <mergeCell ref="M41:M43"/>
    <mergeCell ref="B41:B49"/>
    <mergeCell ref="C41:C49"/>
    <mergeCell ref="D41:D49"/>
    <mergeCell ref="E41:E49"/>
    <mergeCell ref="F41:F49"/>
    <mergeCell ref="G41:G49"/>
    <mergeCell ref="BD35:BD40"/>
    <mergeCell ref="BE35:BE40"/>
    <mergeCell ref="BF35:BF40"/>
    <mergeCell ref="BG35:BG40"/>
    <mergeCell ref="B38:B40"/>
    <mergeCell ref="C38:C40"/>
    <mergeCell ref="D38:D40"/>
    <mergeCell ref="AX35:AX40"/>
    <mergeCell ref="AY35:AY40"/>
    <mergeCell ref="AZ35:AZ40"/>
    <mergeCell ref="BA35:BA40"/>
    <mergeCell ref="BB35:BB40"/>
    <mergeCell ref="BC35:BC40"/>
    <mergeCell ref="AR35:AR40"/>
    <mergeCell ref="AS35:AS40"/>
    <mergeCell ref="AT35:AT40"/>
    <mergeCell ref="AU35:AU40"/>
    <mergeCell ref="AV35:AV40"/>
    <mergeCell ref="AW35:AW40"/>
    <mergeCell ref="AL35:AL40"/>
    <mergeCell ref="AM35:AM40"/>
    <mergeCell ref="AN35:AN40"/>
    <mergeCell ref="AO35:AO40"/>
    <mergeCell ref="AP35:AP40"/>
    <mergeCell ref="AQ35:AQ40"/>
    <mergeCell ref="AF35:AF40"/>
    <mergeCell ref="AG35:AG40"/>
    <mergeCell ref="AH35:AH40"/>
    <mergeCell ref="AI35:AI40"/>
    <mergeCell ref="AJ35:AJ40"/>
    <mergeCell ref="AK35:AK40"/>
    <mergeCell ref="Z35:Z40"/>
    <mergeCell ref="AA35:AA40"/>
    <mergeCell ref="AB35:AB40"/>
    <mergeCell ref="AC35:AC40"/>
    <mergeCell ref="AD35:AD40"/>
    <mergeCell ref="AE35:AE40"/>
    <mergeCell ref="T35:T40"/>
    <mergeCell ref="U35:U40"/>
    <mergeCell ref="V35:V40"/>
    <mergeCell ref="W35:W40"/>
    <mergeCell ref="X35:X40"/>
    <mergeCell ref="Y35:Y40"/>
    <mergeCell ref="N35:N40"/>
    <mergeCell ref="O35:O40"/>
    <mergeCell ref="P35:P40"/>
    <mergeCell ref="Q35:Q40"/>
    <mergeCell ref="R35:R40"/>
    <mergeCell ref="S35:S40"/>
    <mergeCell ref="H35:H40"/>
    <mergeCell ref="I35:I40"/>
    <mergeCell ref="J35:J40"/>
    <mergeCell ref="K35:K40"/>
    <mergeCell ref="L35:L40"/>
    <mergeCell ref="M35:M40"/>
    <mergeCell ref="B35:B37"/>
    <mergeCell ref="C35:C37"/>
    <mergeCell ref="D35:D37"/>
    <mergeCell ref="E35:E40"/>
    <mergeCell ref="F35:F40"/>
    <mergeCell ref="G35:G40"/>
    <mergeCell ref="AG32:AG34"/>
    <mergeCell ref="BE29:BE31"/>
    <mergeCell ref="BF29:BF31"/>
    <mergeCell ref="BG29:BG34"/>
    <mergeCell ref="BA29:BA31"/>
    <mergeCell ref="BB29:BB31"/>
    <mergeCell ref="BC29:BC31"/>
    <mergeCell ref="BD29:BD31"/>
    <mergeCell ref="AQ32:AQ34"/>
    <mergeCell ref="AG29:AG31"/>
    <mergeCell ref="AH29:AH31"/>
    <mergeCell ref="AI29:AI31"/>
    <mergeCell ref="AJ29:AJ31"/>
    <mergeCell ref="AK29:AK34"/>
    <mergeCell ref="AL29:AL34"/>
    <mergeCell ref="AH32:AH34"/>
    <mergeCell ref="AI32:AI34"/>
    <mergeCell ref="AJ32:AJ34"/>
    <mergeCell ref="BA32:BA34"/>
    <mergeCell ref="BB32:BB34"/>
    <mergeCell ref="BC32:BC34"/>
    <mergeCell ref="BD32:BD34"/>
    <mergeCell ref="BE32:BE34"/>
    <mergeCell ref="BF32:BF34"/>
    <mergeCell ref="AY29:AY31"/>
    <mergeCell ref="AZ29:AZ31"/>
    <mergeCell ref="AS29:AS31"/>
    <mergeCell ref="AT29:AT31"/>
    <mergeCell ref="AU29:AU31"/>
    <mergeCell ref="AV29:AV34"/>
    <mergeCell ref="AW29:AW34"/>
    <mergeCell ref="AX29:AX34"/>
    <mergeCell ref="AM29:AM34"/>
    <mergeCell ref="AN29:AN31"/>
    <mergeCell ref="AO29:AO31"/>
    <mergeCell ref="AP29:AP31"/>
    <mergeCell ref="AQ29:AQ31"/>
    <mergeCell ref="AR29:AR31"/>
    <mergeCell ref="AN32:AN34"/>
    <mergeCell ref="AO32:AO34"/>
    <mergeCell ref="AP32:AP34"/>
    <mergeCell ref="AR32:AR34"/>
    <mergeCell ref="AS32:AS34"/>
    <mergeCell ref="AT32:AT34"/>
    <mergeCell ref="AU32:AU34"/>
    <mergeCell ref="AY32:AY34"/>
    <mergeCell ref="AZ32:AZ34"/>
    <mergeCell ref="AB29:AB34"/>
    <mergeCell ref="AC29:AC31"/>
    <mergeCell ref="AD29:AD31"/>
    <mergeCell ref="AE29:AE31"/>
    <mergeCell ref="AF29:AF31"/>
    <mergeCell ref="U29:U31"/>
    <mergeCell ref="V29:V31"/>
    <mergeCell ref="W29:W31"/>
    <mergeCell ref="X29:X31"/>
    <mergeCell ref="Y29:Y31"/>
    <mergeCell ref="Z29:Z34"/>
    <mergeCell ref="U32:U34"/>
    <mergeCell ref="V32:V34"/>
    <mergeCell ref="W32:W34"/>
    <mergeCell ref="X32:X34"/>
    <mergeCell ref="Y32:Y34"/>
    <mergeCell ref="AC32:AC34"/>
    <mergeCell ref="AD32:AD34"/>
    <mergeCell ref="AE32:AE34"/>
    <mergeCell ref="AF32:AF34"/>
    <mergeCell ref="AA29:AA34"/>
    <mergeCell ref="O29:O31"/>
    <mergeCell ref="P29:P34"/>
    <mergeCell ref="Q29:Q34"/>
    <mergeCell ref="R29:R31"/>
    <mergeCell ref="S29:S31"/>
    <mergeCell ref="T29:T31"/>
    <mergeCell ref="I29:I34"/>
    <mergeCell ref="J29:J34"/>
    <mergeCell ref="K29:K34"/>
    <mergeCell ref="L29:L31"/>
    <mergeCell ref="M29:M31"/>
    <mergeCell ref="N29:N31"/>
    <mergeCell ref="L32:L34"/>
    <mergeCell ref="M32:M34"/>
    <mergeCell ref="N32:N34"/>
    <mergeCell ref="O32:O34"/>
    <mergeCell ref="R32:R34"/>
    <mergeCell ref="S32:S34"/>
    <mergeCell ref="T32:T34"/>
    <mergeCell ref="BE26:BE28"/>
    <mergeCell ref="BF26:BF28"/>
    <mergeCell ref="BG26:BG28"/>
    <mergeCell ref="B29:B34"/>
    <mergeCell ref="C29:C34"/>
    <mergeCell ref="D29:D34"/>
    <mergeCell ref="E29:E34"/>
    <mergeCell ref="F29:F34"/>
    <mergeCell ref="G29:G34"/>
    <mergeCell ref="H29:H34"/>
    <mergeCell ref="AY26:AY28"/>
    <mergeCell ref="AZ26:AZ28"/>
    <mergeCell ref="BA26:BA28"/>
    <mergeCell ref="BB26:BB28"/>
    <mergeCell ref="BC26:BC28"/>
    <mergeCell ref="BD26:BD28"/>
    <mergeCell ref="AS26:AS28"/>
    <mergeCell ref="AT26:AT28"/>
    <mergeCell ref="AU26:AU28"/>
    <mergeCell ref="AV26:AV28"/>
    <mergeCell ref="AW26:AW28"/>
    <mergeCell ref="AX26:AX28"/>
    <mergeCell ref="AM26:AM28"/>
    <mergeCell ref="AN26:AN28"/>
    <mergeCell ref="AO26:AO28"/>
    <mergeCell ref="AP26:AP28"/>
    <mergeCell ref="AQ26:AQ28"/>
    <mergeCell ref="AR26:AR28"/>
    <mergeCell ref="AG26:AG28"/>
    <mergeCell ref="AH26:AH28"/>
    <mergeCell ref="AI26:AI28"/>
    <mergeCell ref="AJ26:AJ28"/>
    <mergeCell ref="AK26:AK28"/>
    <mergeCell ref="AL26:AL28"/>
    <mergeCell ref="AA26:AA28"/>
    <mergeCell ref="AB26:AB28"/>
    <mergeCell ref="AC26:AC28"/>
    <mergeCell ref="AD26:AD28"/>
    <mergeCell ref="AE26:AE28"/>
    <mergeCell ref="AF26:AF28"/>
    <mergeCell ref="U26:U28"/>
    <mergeCell ref="V26:V28"/>
    <mergeCell ref="W26:W28"/>
    <mergeCell ref="X26:X28"/>
    <mergeCell ref="Y26:Y28"/>
    <mergeCell ref="Z26:Z28"/>
    <mergeCell ref="O26:O28"/>
    <mergeCell ref="P26:P28"/>
    <mergeCell ref="Q26:Q28"/>
    <mergeCell ref="R26:R28"/>
    <mergeCell ref="S26:S28"/>
    <mergeCell ref="T26:T28"/>
    <mergeCell ref="I26:I28"/>
    <mergeCell ref="J26:J28"/>
    <mergeCell ref="K26:K28"/>
    <mergeCell ref="L26:L28"/>
    <mergeCell ref="M26:M28"/>
    <mergeCell ref="N26:N28"/>
    <mergeCell ref="BE23:BE25"/>
    <mergeCell ref="BF23:BF25"/>
    <mergeCell ref="BG23:BG25"/>
    <mergeCell ref="B26:B28"/>
    <mergeCell ref="C26:C28"/>
    <mergeCell ref="D26:D28"/>
    <mergeCell ref="E26:E28"/>
    <mergeCell ref="F26:F28"/>
    <mergeCell ref="G26:G28"/>
    <mergeCell ref="H26:H28"/>
    <mergeCell ref="AY23:AY25"/>
    <mergeCell ref="AZ23:AZ25"/>
    <mergeCell ref="BA23:BA25"/>
    <mergeCell ref="BB23:BB25"/>
    <mergeCell ref="BC23:BC25"/>
    <mergeCell ref="BD23:BD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AJ23:AJ25"/>
    <mergeCell ref="AK23:AK25"/>
    <mergeCell ref="AL23:AL25"/>
    <mergeCell ref="AA23:AA25"/>
    <mergeCell ref="AB23:AB25"/>
    <mergeCell ref="AC23:AC25"/>
    <mergeCell ref="AD23:AD25"/>
    <mergeCell ref="AE23:AE25"/>
    <mergeCell ref="AF23:AF25"/>
    <mergeCell ref="U23:U25"/>
    <mergeCell ref="V23:V25"/>
    <mergeCell ref="W23:W25"/>
    <mergeCell ref="X23:X25"/>
    <mergeCell ref="Y23:Y25"/>
    <mergeCell ref="Z23:Z25"/>
    <mergeCell ref="O23:O25"/>
    <mergeCell ref="P23:P25"/>
    <mergeCell ref="Q23:Q25"/>
    <mergeCell ref="R23:R25"/>
    <mergeCell ref="S23:S25"/>
    <mergeCell ref="T23:T25"/>
    <mergeCell ref="I23:I25"/>
    <mergeCell ref="J23:J25"/>
    <mergeCell ref="K23:K25"/>
    <mergeCell ref="L23:L25"/>
    <mergeCell ref="M23:M25"/>
    <mergeCell ref="N23:N25"/>
    <mergeCell ref="B23:B25"/>
    <mergeCell ref="C23:C25"/>
    <mergeCell ref="D23:D25"/>
    <mergeCell ref="E23:E25"/>
    <mergeCell ref="F23:F25"/>
    <mergeCell ref="G23:G25"/>
    <mergeCell ref="H23:H25"/>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FA2C5567-B159-4140-8CD9-1D337754DEE6}">
      <formula1>"Trimestre I,Trimestre II,Trimestre III,Trimestre IV"</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F9259-F3D0-4633-B28B-3F454229019F}">
  <dimension ref="A1:BN69"/>
  <sheetViews>
    <sheetView showGridLines="0" showRowColHeader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7.140625" bestFit="1"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926</v>
      </c>
      <c r="C2" s="68"/>
      <c r="D2" s="68"/>
      <c r="E2" s="68"/>
      <c r="F2" s="68"/>
      <c r="G2" s="68"/>
      <c r="H2" s="68"/>
      <c r="I2" s="68"/>
      <c r="J2" s="68"/>
      <c r="K2" s="68"/>
      <c r="L2" s="68"/>
      <c r="M2" s="68"/>
      <c r="N2" s="20">
        <f>AV68</f>
        <v>1.0000000000000002</v>
      </c>
      <c r="O2" s="13"/>
      <c r="P2" s="13"/>
      <c r="Q2" s="13"/>
      <c r="R2" s="13"/>
      <c r="S2" s="13"/>
      <c r="T2" s="13"/>
    </row>
    <row r="4" spans="1:20">
      <c r="B4" s="50" t="s">
        <v>46</v>
      </c>
      <c r="C4" s="50"/>
      <c r="D4" s="50"/>
      <c r="E4" s="1" t="s">
        <v>47</v>
      </c>
    </row>
    <row r="6" spans="1:20">
      <c r="A6" s="132" t="s">
        <v>927</v>
      </c>
    </row>
    <row r="7" spans="1:20">
      <c r="A7" s="133"/>
    </row>
    <row r="8" spans="1:20">
      <c r="A8" s="133"/>
    </row>
    <row r="9" spans="1:20">
      <c r="A9" s="133"/>
    </row>
    <row r="10" spans="1:20">
      <c r="A10" s="133"/>
    </row>
    <row r="11" spans="1:20">
      <c r="A11" s="133"/>
    </row>
    <row r="12" spans="1:20">
      <c r="A12" s="133"/>
    </row>
    <row r="13" spans="1:20">
      <c r="A13" s="133"/>
    </row>
    <row r="14" spans="1:20">
      <c r="A14" s="133"/>
    </row>
    <row r="15" spans="1:20">
      <c r="A15" s="133"/>
    </row>
    <row r="16" spans="1:20">
      <c r="A16" s="133"/>
    </row>
    <row r="17" spans="1:66">
      <c r="A17" s="133"/>
    </row>
    <row r="18" spans="1:66">
      <c r="A18" s="133"/>
    </row>
    <row r="19" spans="1:66" ht="30.95" customHeight="1">
      <c r="A19" s="133"/>
      <c r="B19" s="51" t="s">
        <v>928</v>
      </c>
      <c r="C19" s="52"/>
      <c r="D19" s="52"/>
      <c r="E19" s="52"/>
      <c r="BL19" s="57" t="s">
        <v>50</v>
      </c>
      <c r="BM19" s="58"/>
      <c r="BN19" s="5"/>
    </row>
    <row r="20" spans="1:66">
      <c r="A20" s="133"/>
      <c r="BL20" s="4"/>
      <c r="BM20" s="5"/>
      <c r="BN20" s="5"/>
    </row>
    <row r="21" spans="1:66">
      <c r="A21" s="133"/>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114</v>
      </c>
      <c r="C23" s="59" t="s">
        <v>350</v>
      </c>
      <c r="D23" s="63" t="s">
        <v>929</v>
      </c>
      <c r="E23" s="59" t="s">
        <v>82</v>
      </c>
      <c r="F23" s="59" t="s">
        <v>575</v>
      </c>
      <c r="G23" s="59" t="s">
        <v>81</v>
      </c>
      <c r="H23" s="59">
        <v>1</v>
      </c>
      <c r="I23" s="56">
        <v>7.1399999999999991E-2</v>
      </c>
      <c r="J23" s="59" t="s">
        <v>83</v>
      </c>
      <c r="K23" s="63" t="s">
        <v>930</v>
      </c>
      <c r="L23" s="59" t="s">
        <v>931</v>
      </c>
      <c r="M23" s="59" t="s">
        <v>932</v>
      </c>
      <c r="N23" s="56">
        <v>1</v>
      </c>
      <c r="O23" s="59" t="s">
        <v>87</v>
      </c>
      <c r="P23" s="56" t="s">
        <v>933</v>
      </c>
      <c r="Q23" s="56" t="s">
        <v>572</v>
      </c>
      <c r="R23" s="55">
        <v>3</v>
      </c>
      <c r="S23" s="55">
        <v>3</v>
      </c>
      <c r="T23" s="56">
        <v>1</v>
      </c>
      <c r="U23" s="55">
        <v>3</v>
      </c>
      <c r="V23" s="55">
        <v>3</v>
      </c>
      <c r="W23" s="56">
        <v>1</v>
      </c>
      <c r="X23" s="56">
        <v>1</v>
      </c>
      <c r="Y23" s="56">
        <v>0</v>
      </c>
      <c r="Z23" s="60">
        <v>1</v>
      </c>
      <c r="AA23" s="56" t="s">
        <v>934</v>
      </c>
      <c r="AB23" s="56" t="s">
        <v>133</v>
      </c>
      <c r="AC23" s="55">
        <v>2</v>
      </c>
      <c r="AD23" s="55">
        <v>2</v>
      </c>
      <c r="AE23" s="56">
        <v>1</v>
      </c>
      <c r="AF23" s="55">
        <v>5</v>
      </c>
      <c r="AG23" s="55">
        <v>5</v>
      </c>
      <c r="AH23" s="56">
        <v>0.5</v>
      </c>
      <c r="AI23" s="56">
        <v>0.5</v>
      </c>
      <c r="AJ23" s="56">
        <v>0</v>
      </c>
      <c r="AK23" s="60">
        <v>0.5</v>
      </c>
      <c r="AL23" s="129" t="s">
        <v>935</v>
      </c>
      <c r="AM23" s="129" t="s">
        <v>129</v>
      </c>
      <c r="AN23" s="129">
        <v>1</v>
      </c>
      <c r="AO23" s="129">
        <v>6</v>
      </c>
      <c r="AP23" s="130">
        <v>0.16669999999999999</v>
      </c>
      <c r="AQ23" s="129">
        <v>6</v>
      </c>
      <c r="AR23" s="129">
        <v>6</v>
      </c>
      <c r="AS23" s="130">
        <v>1</v>
      </c>
      <c r="AT23" s="130">
        <v>1</v>
      </c>
      <c r="AU23" s="130">
        <v>0</v>
      </c>
      <c r="AV23" s="131">
        <v>1</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1</v>
      </c>
      <c r="BN23" s="5"/>
    </row>
    <row r="24" spans="1:66">
      <c r="B24" s="62"/>
      <c r="C24" s="59"/>
      <c r="D24" s="63"/>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123"/>
      <c r="AM24" s="123"/>
      <c r="AN24" s="123"/>
      <c r="AO24" s="123"/>
      <c r="AP24" s="123"/>
      <c r="AQ24" s="123"/>
      <c r="AR24" s="123"/>
      <c r="AS24" s="123"/>
      <c r="AT24" s="123"/>
      <c r="AU24" s="123"/>
      <c r="AV24" s="127"/>
      <c r="AW24" s="56"/>
      <c r="AX24" s="56"/>
      <c r="AY24" s="55"/>
      <c r="AZ24" s="55"/>
      <c r="BA24" s="56"/>
      <c r="BB24" s="55"/>
      <c r="BC24" s="55"/>
      <c r="BD24" s="56"/>
      <c r="BE24" s="56"/>
      <c r="BF24" s="56"/>
      <c r="BG24" s="60"/>
      <c r="BL24" s="4">
        <f>H26</f>
        <v>2</v>
      </c>
      <c r="BM24" s="5">
        <f>IF(E4="Trimestre I",Z26,IF(E4="Trimestre II",AK26,IF(E4="Trimestre III",AV26,IF(E4="Trimestre IV",BG26))))</f>
        <v>1</v>
      </c>
      <c r="BN24" s="5"/>
    </row>
    <row r="25" spans="1:66">
      <c r="B25" s="62"/>
      <c r="C25" s="59"/>
      <c r="D25" s="63"/>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124"/>
      <c r="AM25" s="124"/>
      <c r="AN25" s="124"/>
      <c r="AO25" s="124"/>
      <c r="AP25" s="124"/>
      <c r="AQ25" s="124"/>
      <c r="AR25" s="124"/>
      <c r="AS25" s="124"/>
      <c r="AT25" s="124"/>
      <c r="AU25" s="124"/>
      <c r="AV25" s="128"/>
      <c r="AW25" s="56"/>
      <c r="AX25" s="56"/>
      <c r="AY25" s="55"/>
      <c r="AZ25" s="55"/>
      <c r="BA25" s="56"/>
      <c r="BB25" s="55"/>
      <c r="BC25" s="55"/>
      <c r="BD25" s="56"/>
      <c r="BE25" s="56"/>
      <c r="BF25" s="56"/>
      <c r="BG25" s="60"/>
      <c r="BL25" s="4">
        <f>H29</f>
        <v>3</v>
      </c>
      <c r="BM25" s="5">
        <f>IF(E4="Trimestre I",Z29,IF(E4="Trimestre II",AK29,IF(E4="Trimestre III",AV29,IF(E4="Trimestre IV",BG29))))</f>
        <v>1</v>
      </c>
      <c r="BN25" s="5"/>
    </row>
    <row r="26" spans="1:66" ht="135" customHeight="1">
      <c r="B26" s="64" t="s">
        <v>114</v>
      </c>
      <c r="C26" s="65" t="s">
        <v>81</v>
      </c>
      <c r="D26" s="65" t="s">
        <v>81</v>
      </c>
      <c r="E26" s="65" t="s">
        <v>82</v>
      </c>
      <c r="F26" s="65" t="s">
        <v>81</v>
      </c>
      <c r="G26" s="65" t="s">
        <v>81</v>
      </c>
      <c r="H26" s="59">
        <v>2</v>
      </c>
      <c r="I26" s="56">
        <v>7.1399999999999991E-2</v>
      </c>
      <c r="J26" s="59" t="s">
        <v>83</v>
      </c>
      <c r="K26" s="63" t="s">
        <v>936</v>
      </c>
      <c r="L26" s="59" t="s">
        <v>937</v>
      </c>
      <c r="M26" s="59" t="s">
        <v>938</v>
      </c>
      <c r="N26" s="56">
        <v>1</v>
      </c>
      <c r="O26" s="59" t="s">
        <v>87</v>
      </c>
      <c r="P26" s="56" t="s">
        <v>939</v>
      </c>
      <c r="Q26" s="56" t="s">
        <v>572</v>
      </c>
      <c r="R26" s="55">
        <v>4</v>
      </c>
      <c r="S26" s="55">
        <v>4</v>
      </c>
      <c r="T26" s="56">
        <v>1</v>
      </c>
      <c r="U26" s="55">
        <v>4</v>
      </c>
      <c r="V26" s="55">
        <v>4</v>
      </c>
      <c r="W26" s="56">
        <v>1</v>
      </c>
      <c r="X26" s="56">
        <v>1</v>
      </c>
      <c r="Y26" s="56">
        <v>0</v>
      </c>
      <c r="Z26" s="60">
        <v>1</v>
      </c>
      <c r="AA26" s="56" t="s">
        <v>940</v>
      </c>
      <c r="AB26" s="56" t="s">
        <v>133</v>
      </c>
      <c r="AC26" s="55">
        <v>5</v>
      </c>
      <c r="AD26" s="55">
        <v>5</v>
      </c>
      <c r="AE26" s="56">
        <v>1</v>
      </c>
      <c r="AF26" s="55">
        <v>9</v>
      </c>
      <c r="AG26" s="55">
        <v>9</v>
      </c>
      <c r="AH26" s="56">
        <v>0.5</v>
      </c>
      <c r="AI26" s="56">
        <v>0.5</v>
      </c>
      <c r="AJ26" s="56">
        <v>0</v>
      </c>
      <c r="AK26" s="60">
        <v>0.5</v>
      </c>
      <c r="AL26" s="123" t="s">
        <v>941</v>
      </c>
      <c r="AM26" s="123" t="s">
        <v>129</v>
      </c>
      <c r="AN26" s="123">
        <v>2</v>
      </c>
      <c r="AO26" s="123">
        <v>11</v>
      </c>
      <c r="AP26" s="125">
        <v>0.18179999999999999</v>
      </c>
      <c r="AQ26" s="123">
        <v>11</v>
      </c>
      <c r="AR26" s="123">
        <v>11</v>
      </c>
      <c r="AS26" s="125">
        <v>1</v>
      </c>
      <c r="AT26" s="125">
        <v>1</v>
      </c>
      <c r="AU26" s="125">
        <v>0</v>
      </c>
      <c r="AV26" s="126">
        <v>1</v>
      </c>
      <c r="AW26" s="56" t="s">
        <v>94</v>
      </c>
      <c r="AX26" s="56" t="s">
        <v>94</v>
      </c>
      <c r="AY26" s="55">
        <v>0</v>
      </c>
      <c r="AZ26" s="55">
        <v>0</v>
      </c>
      <c r="BA26" s="56">
        <v>0</v>
      </c>
      <c r="BB26" s="55">
        <v>0</v>
      </c>
      <c r="BC26" s="55">
        <v>0</v>
      </c>
      <c r="BD26" s="56">
        <v>0</v>
      </c>
      <c r="BE26" s="56">
        <v>0</v>
      </c>
      <c r="BF26" s="56">
        <v>0</v>
      </c>
      <c r="BG26" s="60">
        <v>0</v>
      </c>
      <c r="BL26" s="4">
        <f>H32</f>
        <v>4</v>
      </c>
      <c r="BM26" s="5">
        <f>IF(E4="Trimestre I",Z32,IF(E4="Trimestre II",AK32,IF(E4="Trimestre III",AV32,IF(E4="Trimestre IV",BG32))))</f>
        <v>1</v>
      </c>
      <c r="BN26" s="5"/>
    </row>
    <row r="27" spans="1:66">
      <c r="B27" s="64"/>
      <c r="C27" s="65"/>
      <c r="D27" s="65"/>
      <c r="E27" s="65"/>
      <c r="F27" s="65"/>
      <c r="G27" s="65"/>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123"/>
      <c r="AM27" s="123"/>
      <c r="AN27" s="123"/>
      <c r="AO27" s="123"/>
      <c r="AP27" s="123"/>
      <c r="AQ27" s="123"/>
      <c r="AR27" s="123"/>
      <c r="AS27" s="123"/>
      <c r="AT27" s="123"/>
      <c r="AU27" s="123"/>
      <c r="AV27" s="127"/>
      <c r="AW27" s="56"/>
      <c r="AX27" s="56"/>
      <c r="AY27" s="55"/>
      <c r="AZ27" s="55"/>
      <c r="BA27" s="56"/>
      <c r="BB27" s="55"/>
      <c r="BC27" s="55"/>
      <c r="BD27" s="56"/>
      <c r="BE27" s="56"/>
      <c r="BF27" s="56"/>
      <c r="BG27" s="60"/>
      <c r="BL27" s="4">
        <f>H35</f>
        <v>5</v>
      </c>
      <c r="BM27" s="5">
        <f>IF(E4="Trimestre I",Z35,IF(E4="Trimestre II",AK35,IF(E4="Trimestre III",AV35,IF(E4="Trimestre IV",BG35))))</f>
        <v>1</v>
      </c>
      <c r="BN27" s="5"/>
    </row>
    <row r="28" spans="1:66">
      <c r="B28" s="64"/>
      <c r="C28" s="65"/>
      <c r="D28" s="65"/>
      <c r="E28" s="65"/>
      <c r="F28" s="65"/>
      <c r="G28" s="65"/>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124"/>
      <c r="AM28" s="124"/>
      <c r="AN28" s="124"/>
      <c r="AO28" s="124"/>
      <c r="AP28" s="124"/>
      <c r="AQ28" s="124"/>
      <c r="AR28" s="124"/>
      <c r="AS28" s="124"/>
      <c r="AT28" s="124"/>
      <c r="AU28" s="124"/>
      <c r="AV28" s="128"/>
      <c r="AW28" s="56"/>
      <c r="AX28" s="56"/>
      <c r="AY28" s="55"/>
      <c r="AZ28" s="55"/>
      <c r="BA28" s="56"/>
      <c r="BB28" s="55"/>
      <c r="BC28" s="55"/>
      <c r="BD28" s="56"/>
      <c r="BE28" s="56"/>
      <c r="BF28" s="56"/>
      <c r="BG28" s="60"/>
      <c r="BL28" s="4">
        <f>H38</f>
        <v>6</v>
      </c>
      <c r="BM28" s="5">
        <f>IF(E4="Trimestre I",Z38,IF(E4="Trimestre II",AK38,IF(E4="Trimestre III",AV38,IF(E4="Trimestre IV",BG38))))</f>
        <v>1</v>
      </c>
      <c r="BN28" s="5"/>
    </row>
    <row r="29" spans="1:66" ht="135" customHeight="1">
      <c r="B29" s="62" t="s">
        <v>114</v>
      </c>
      <c r="C29" s="59" t="s">
        <v>81</v>
      </c>
      <c r="D29" s="59" t="s">
        <v>81</v>
      </c>
      <c r="E29" s="59" t="s">
        <v>82</v>
      </c>
      <c r="F29" s="59" t="s">
        <v>81</v>
      </c>
      <c r="G29" s="59" t="s">
        <v>81</v>
      </c>
      <c r="H29" s="59">
        <v>3</v>
      </c>
      <c r="I29" s="56">
        <v>7.1399999999999991E-2</v>
      </c>
      <c r="J29" s="59" t="s">
        <v>83</v>
      </c>
      <c r="K29" s="63" t="s">
        <v>942</v>
      </c>
      <c r="L29" s="59" t="s">
        <v>943</v>
      </c>
      <c r="M29" s="59" t="s">
        <v>944</v>
      </c>
      <c r="N29" s="56">
        <v>1</v>
      </c>
      <c r="O29" s="59" t="s">
        <v>87</v>
      </c>
      <c r="P29" s="56" t="s">
        <v>945</v>
      </c>
      <c r="Q29" s="56" t="s">
        <v>572</v>
      </c>
      <c r="R29" s="55">
        <v>350</v>
      </c>
      <c r="S29" s="55">
        <v>350</v>
      </c>
      <c r="T29" s="56">
        <v>1</v>
      </c>
      <c r="U29" s="55">
        <v>350</v>
      </c>
      <c r="V29" s="55">
        <v>350</v>
      </c>
      <c r="W29" s="56">
        <v>1</v>
      </c>
      <c r="X29" s="56">
        <v>1</v>
      </c>
      <c r="Y29" s="56">
        <v>0</v>
      </c>
      <c r="Z29" s="60">
        <v>1</v>
      </c>
      <c r="AA29" s="56" t="s">
        <v>946</v>
      </c>
      <c r="AB29" s="56" t="s">
        <v>133</v>
      </c>
      <c r="AC29" s="55">
        <v>743</v>
      </c>
      <c r="AD29" s="55">
        <v>743</v>
      </c>
      <c r="AE29" s="56">
        <v>1</v>
      </c>
      <c r="AF29" s="55">
        <v>1093</v>
      </c>
      <c r="AG29" s="55">
        <v>1093</v>
      </c>
      <c r="AH29" s="56">
        <v>0.5</v>
      </c>
      <c r="AI29" s="56">
        <v>0.5</v>
      </c>
      <c r="AJ29" s="56">
        <v>0</v>
      </c>
      <c r="AK29" s="60">
        <v>0.5</v>
      </c>
      <c r="AL29" s="123" t="s">
        <v>947</v>
      </c>
      <c r="AM29" s="123" t="s">
        <v>948</v>
      </c>
      <c r="AN29" s="123">
        <v>696</v>
      </c>
      <c r="AO29" s="123" t="s">
        <v>949</v>
      </c>
      <c r="AP29" s="125">
        <v>0.38900000000000001</v>
      </c>
      <c r="AQ29" s="123" t="s">
        <v>949</v>
      </c>
      <c r="AR29" s="123" t="s">
        <v>949</v>
      </c>
      <c r="AS29" s="125">
        <v>1</v>
      </c>
      <c r="AT29" s="125">
        <v>1</v>
      </c>
      <c r="AU29" s="125">
        <v>0</v>
      </c>
      <c r="AV29" s="126">
        <v>1</v>
      </c>
      <c r="AW29" s="56" t="s">
        <v>94</v>
      </c>
      <c r="AX29" s="56" t="s">
        <v>94</v>
      </c>
      <c r="AY29" s="55">
        <v>0</v>
      </c>
      <c r="AZ29" s="55">
        <v>0</v>
      </c>
      <c r="BA29" s="56">
        <v>0</v>
      </c>
      <c r="BB29" s="55">
        <v>0</v>
      </c>
      <c r="BC29" s="55">
        <v>0</v>
      </c>
      <c r="BD29" s="56">
        <v>0</v>
      </c>
      <c r="BE29" s="56">
        <v>0</v>
      </c>
      <c r="BF29" s="56">
        <v>0</v>
      </c>
      <c r="BG29" s="60">
        <v>0</v>
      </c>
      <c r="BL29" s="4">
        <f>H41</f>
        <v>7</v>
      </c>
      <c r="BM29" s="5">
        <f>IF(E4="Trimestre I",Z41,IF(E4="Trimestre II",AK41,IF(E4="Trimestre III",AV41,IF(E4="Trimestre IV",BG41))))</f>
        <v>1</v>
      </c>
      <c r="BN29" s="5"/>
    </row>
    <row r="30" spans="1:66">
      <c r="B30" s="62"/>
      <c r="C30" s="59"/>
      <c r="D30" s="59"/>
      <c r="E30" s="59"/>
      <c r="F30" s="59"/>
      <c r="G30" s="59"/>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123"/>
      <c r="AM30" s="123"/>
      <c r="AN30" s="123"/>
      <c r="AO30" s="123"/>
      <c r="AP30" s="123"/>
      <c r="AQ30" s="123"/>
      <c r="AR30" s="123"/>
      <c r="AS30" s="123"/>
      <c r="AT30" s="123"/>
      <c r="AU30" s="123"/>
      <c r="AV30" s="127"/>
      <c r="AW30" s="56"/>
      <c r="AX30" s="56"/>
      <c r="AY30" s="55"/>
      <c r="AZ30" s="55"/>
      <c r="BA30" s="56"/>
      <c r="BB30" s="55"/>
      <c r="BC30" s="55"/>
      <c r="BD30" s="56"/>
      <c r="BE30" s="56"/>
      <c r="BF30" s="56"/>
      <c r="BG30" s="60"/>
      <c r="BL30" s="4">
        <f>H44</f>
        <v>8</v>
      </c>
      <c r="BM30" s="5">
        <f>IF(E4="Trimestre I",Z44,IF(E4="Trimestre II",AK44,IF(E4="Trimestre III",AV44,IF(E4="Trimestre IV",BG44))))</f>
        <v>1</v>
      </c>
      <c r="BN30" s="5"/>
    </row>
    <row r="31" spans="1:66">
      <c r="B31" s="62"/>
      <c r="C31" s="59"/>
      <c r="D31" s="59"/>
      <c r="E31" s="59"/>
      <c r="F31" s="59"/>
      <c r="G31" s="59"/>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124"/>
      <c r="AM31" s="124"/>
      <c r="AN31" s="124"/>
      <c r="AO31" s="124"/>
      <c r="AP31" s="124"/>
      <c r="AQ31" s="124"/>
      <c r="AR31" s="124"/>
      <c r="AS31" s="124"/>
      <c r="AT31" s="124"/>
      <c r="AU31" s="124"/>
      <c r="AV31" s="128"/>
      <c r="AW31" s="56"/>
      <c r="AX31" s="56"/>
      <c r="AY31" s="55"/>
      <c r="AZ31" s="55"/>
      <c r="BA31" s="56"/>
      <c r="BB31" s="55"/>
      <c r="BC31" s="55"/>
      <c r="BD31" s="56"/>
      <c r="BE31" s="56"/>
      <c r="BF31" s="56"/>
      <c r="BG31" s="60"/>
      <c r="BL31" s="4">
        <f>H47</f>
        <v>9</v>
      </c>
      <c r="BM31" s="5">
        <f>IF(E4="Trimestre I",Z47,IF(E4="Trimestre II",AK47,IF(E4="Trimestre III",AV47,IF(E4="Trimestre IV",BG47))))</f>
        <v>1</v>
      </c>
      <c r="BN31" s="5"/>
    </row>
    <row r="32" spans="1:66" ht="135" customHeight="1">
      <c r="B32" s="64" t="s">
        <v>114</v>
      </c>
      <c r="C32" s="65" t="s">
        <v>81</v>
      </c>
      <c r="D32" s="65" t="s">
        <v>81</v>
      </c>
      <c r="E32" s="65" t="s">
        <v>82</v>
      </c>
      <c r="F32" s="65" t="s">
        <v>81</v>
      </c>
      <c r="G32" s="65" t="s">
        <v>81</v>
      </c>
      <c r="H32" s="59">
        <v>4</v>
      </c>
      <c r="I32" s="56">
        <v>7.1399999999999991E-2</v>
      </c>
      <c r="J32" s="59" t="s">
        <v>83</v>
      </c>
      <c r="K32" s="63" t="s">
        <v>950</v>
      </c>
      <c r="L32" s="59" t="s">
        <v>951</v>
      </c>
      <c r="M32" s="59" t="s">
        <v>952</v>
      </c>
      <c r="N32" s="56">
        <v>1</v>
      </c>
      <c r="O32" s="59" t="s">
        <v>87</v>
      </c>
      <c r="P32" s="56" t="s">
        <v>953</v>
      </c>
      <c r="Q32" s="56" t="s">
        <v>572</v>
      </c>
      <c r="R32" s="55">
        <v>16</v>
      </c>
      <c r="S32" s="55">
        <v>16</v>
      </c>
      <c r="T32" s="56">
        <v>1</v>
      </c>
      <c r="U32" s="55">
        <v>16</v>
      </c>
      <c r="V32" s="55">
        <v>16</v>
      </c>
      <c r="W32" s="56">
        <v>1</v>
      </c>
      <c r="X32" s="56">
        <v>1</v>
      </c>
      <c r="Y32" s="56">
        <v>0</v>
      </c>
      <c r="Z32" s="60">
        <v>1</v>
      </c>
      <c r="AA32" s="56" t="s">
        <v>954</v>
      </c>
      <c r="AB32" s="56" t="s">
        <v>133</v>
      </c>
      <c r="AC32" s="55">
        <v>17</v>
      </c>
      <c r="AD32" s="55">
        <v>17</v>
      </c>
      <c r="AE32" s="56">
        <v>1</v>
      </c>
      <c r="AF32" s="55">
        <v>33</v>
      </c>
      <c r="AG32" s="55">
        <v>33</v>
      </c>
      <c r="AH32" s="56">
        <v>0.5</v>
      </c>
      <c r="AI32" s="56">
        <v>0.5</v>
      </c>
      <c r="AJ32" s="56">
        <v>0</v>
      </c>
      <c r="AK32" s="60">
        <v>0.5</v>
      </c>
      <c r="AL32" s="123" t="s">
        <v>955</v>
      </c>
      <c r="AM32" s="123" t="s">
        <v>948</v>
      </c>
      <c r="AN32" s="123">
        <v>29</v>
      </c>
      <c r="AO32" s="123">
        <v>62</v>
      </c>
      <c r="AP32" s="125">
        <v>0.4677</v>
      </c>
      <c r="AQ32" s="123">
        <v>62</v>
      </c>
      <c r="AR32" s="123">
        <v>62</v>
      </c>
      <c r="AS32" s="125">
        <v>1</v>
      </c>
      <c r="AT32" s="125">
        <v>1</v>
      </c>
      <c r="AU32" s="125">
        <v>0</v>
      </c>
      <c r="AV32" s="126">
        <v>1</v>
      </c>
      <c r="AW32" s="56" t="s">
        <v>94</v>
      </c>
      <c r="AX32" s="56" t="s">
        <v>94</v>
      </c>
      <c r="AY32" s="55">
        <v>0</v>
      </c>
      <c r="AZ32" s="55">
        <v>0</v>
      </c>
      <c r="BA32" s="56">
        <v>0</v>
      </c>
      <c r="BB32" s="55">
        <v>0</v>
      </c>
      <c r="BC32" s="55">
        <v>0</v>
      </c>
      <c r="BD32" s="56">
        <v>0</v>
      </c>
      <c r="BE32" s="56">
        <v>0</v>
      </c>
      <c r="BF32" s="56">
        <v>0</v>
      </c>
      <c r="BG32" s="60">
        <v>0</v>
      </c>
      <c r="BL32" s="4">
        <f>H50</f>
        <v>10</v>
      </c>
      <c r="BM32" s="5">
        <f>IF(E4="Trimestre I",Z50,IF(E4="Trimestre II",AK50,IF(E4="Trimestre III",AV50,IF(E4="Trimestre IV",BG50))))</f>
        <v>1</v>
      </c>
      <c r="BN32" s="5"/>
    </row>
    <row r="33" spans="2:66">
      <c r="B33" s="64"/>
      <c r="C33" s="65"/>
      <c r="D33" s="65"/>
      <c r="E33" s="65"/>
      <c r="F33" s="65"/>
      <c r="G33" s="65"/>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123"/>
      <c r="AM33" s="123"/>
      <c r="AN33" s="123"/>
      <c r="AO33" s="123"/>
      <c r="AP33" s="123"/>
      <c r="AQ33" s="123"/>
      <c r="AR33" s="123"/>
      <c r="AS33" s="123"/>
      <c r="AT33" s="123"/>
      <c r="AU33" s="123"/>
      <c r="AV33" s="127"/>
      <c r="AW33" s="56"/>
      <c r="AX33" s="56"/>
      <c r="AY33" s="55"/>
      <c r="AZ33" s="55"/>
      <c r="BA33" s="56"/>
      <c r="BB33" s="55"/>
      <c r="BC33" s="55"/>
      <c r="BD33" s="56"/>
      <c r="BE33" s="56"/>
      <c r="BF33" s="56"/>
      <c r="BG33" s="60"/>
      <c r="BL33" s="4">
        <f>H53</f>
        <v>11</v>
      </c>
      <c r="BM33" s="5">
        <f>IF(E4="Trimestre I",Z53,IF(E4="Trimestre II",AK53,IF(E4="Trimestre III",AV53,IF(E4="Trimestre IV",BG53))))</f>
        <v>1</v>
      </c>
      <c r="BN33" s="5"/>
    </row>
    <row r="34" spans="2:66">
      <c r="B34" s="64"/>
      <c r="C34" s="65"/>
      <c r="D34" s="65"/>
      <c r="E34" s="65"/>
      <c r="F34" s="65"/>
      <c r="G34" s="65"/>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124"/>
      <c r="AM34" s="124"/>
      <c r="AN34" s="124"/>
      <c r="AO34" s="124"/>
      <c r="AP34" s="124"/>
      <c r="AQ34" s="124"/>
      <c r="AR34" s="124"/>
      <c r="AS34" s="124"/>
      <c r="AT34" s="124"/>
      <c r="AU34" s="124"/>
      <c r="AV34" s="128"/>
      <c r="AW34" s="56"/>
      <c r="AX34" s="56"/>
      <c r="AY34" s="55"/>
      <c r="AZ34" s="55"/>
      <c r="BA34" s="56"/>
      <c r="BB34" s="55"/>
      <c r="BC34" s="55"/>
      <c r="BD34" s="56"/>
      <c r="BE34" s="56"/>
      <c r="BF34" s="56"/>
      <c r="BG34" s="60"/>
      <c r="BL34" s="4">
        <f>H59</f>
        <v>12</v>
      </c>
      <c r="BM34" s="5">
        <f>IF(E4="Trimestre I",Z59,IF(E4="Trimestre II",AK59,IF(E4="Trimestre III",AV59,IF(E4="Trimestre IV",BG59))))</f>
        <v>1</v>
      </c>
      <c r="BN34" s="5"/>
    </row>
    <row r="35" spans="2:66" ht="135" customHeight="1">
      <c r="B35" s="62" t="s">
        <v>114</v>
      </c>
      <c r="C35" s="59" t="s">
        <v>81</v>
      </c>
      <c r="D35" s="59" t="s">
        <v>81</v>
      </c>
      <c r="E35" s="59" t="s">
        <v>82</v>
      </c>
      <c r="F35" s="59" t="s">
        <v>81</v>
      </c>
      <c r="G35" s="59" t="s">
        <v>81</v>
      </c>
      <c r="H35" s="59">
        <v>5</v>
      </c>
      <c r="I35" s="56">
        <v>7.1399999999999991E-2</v>
      </c>
      <c r="J35" s="59" t="s">
        <v>83</v>
      </c>
      <c r="K35" s="63" t="s">
        <v>956</v>
      </c>
      <c r="L35" s="59" t="s">
        <v>957</v>
      </c>
      <c r="M35" s="59" t="s">
        <v>958</v>
      </c>
      <c r="N35" s="56">
        <v>1</v>
      </c>
      <c r="O35" s="59" t="s">
        <v>87</v>
      </c>
      <c r="P35" s="56" t="s">
        <v>959</v>
      </c>
      <c r="Q35" s="56" t="s">
        <v>572</v>
      </c>
      <c r="R35" s="55">
        <v>22</v>
      </c>
      <c r="S35" s="55">
        <v>22</v>
      </c>
      <c r="T35" s="56">
        <v>1</v>
      </c>
      <c r="U35" s="55">
        <v>22</v>
      </c>
      <c r="V35" s="55">
        <v>22</v>
      </c>
      <c r="W35" s="56">
        <v>1</v>
      </c>
      <c r="X35" s="56">
        <v>1</v>
      </c>
      <c r="Y35" s="56">
        <v>0</v>
      </c>
      <c r="Z35" s="60">
        <v>1</v>
      </c>
      <c r="AA35" s="56" t="s">
        <v>960</v>
      </c>
      <c r="AB35" s="56" t="s">
        <v>133</v>
      </c>
      <c r="AC35" s="55">
        <v>19</v>
      </c>
      <c r="AD35" s="55">
        <v>19</v>
      </c>
      <c r="AE35" s="56">
        <v>1</v>
      </c>
      <c r="AF35" s="55">
        <v>41</v>
      </c>
      <c r="AG35" s="55">
        <v>41</v>
      </c>
      <c r="AH35" s="56">
        <v>0.5</v>
      </c>
      <c r="AI35" s="56">
        <v>0.5</v>
      </c>
      <c r="AJ35" s="56">
        <v>0</v>
      </c>
      <c r="AK35" s="60">
        <v>0.5</v>
      </c>
      <c r="AL35" s="123" t="s">
        <v>961</v>
      </c>
      <c r="AM35" s="123" t="s">
        <v>948</v>
      </c>
      <c r="AN35" s="123">
        <v>17</v>
      </c>
      <c r="AO35" s="123">
        <v>58</v>
      </c>
      <c r="AP35" s="125">
        <v>0.29310000000000003</v>
      </c>
      <c r="AQ35" s="123">
        <v>58</v>
      </c>
      <c r="AR35" s="123">
        <v>58</v>
      </c>
      <c r="AS35" s="125">
        <v>1</v>
      </c>
      <c r="AT35" s="125">
        <v>1</v>
      </c>
      <c r="AU35" s="125">
        <v>0</v>
      </c>
      <c r="AV35" s="126">
        <v>1</v>
      </c>
      <c r="AW35" s="56" t="s">
        <v>94</v>
      </c>
      <c r="AX35" s="56" t="s">
        <v>94</v>
      </c>
      <c r="AY35" s="55">
        <v>0</v>
      </c>
      <c r="AZ35" s="55">
        <v>0</v>
      </c>
      <c r="BA35" s="56">
        <v>0</v>
      </c>
      <c r="BB35" s="55">
        <v>0</v>
      </c>
      <c r="BC35" s="55">
        <v>0</v>
      </c>
      <c r="BD35" s="56">
        <v>0</v>
      </c>
      <c r="BE35" s="56">
        <v>0</v>
      </c>
      <c r="BF35" s="56">
        <v>0</v>
      </c>
      <c r="BG35" s="60">
        <v>0</v>
      </c>
      <c r="BL35" s="4">
        <f>H62</f>
        <v>13</v>
      </c>
      <c r="BM35" s="5">
        <f>IF(E4="Trimestre I",Z62,IF(E4="Trimestre II",AK62,IF(E4="Trimestre III",AV62,IF(E4="Trimestre IV",BG62))))</f>
        <v>1</v>
      </c>
      <c r="BN35" s="5"/>
    </row>
    <row r="36" spans="2:66">
      <c r="B36" s="62"/>
      <c r="C36" s="59"/>
      <c r="D36" s="59"/>
      <c r="E36" s="59"/>
      <c r="F36" s="59"/>
      <c r="G36" s="59"/>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123"/>
      <c r="AM36" s="123"/>
      <c r="AN36" s="123"/>
      <c r="AO36" s="123"/>
      <c r="AP36" s="123"/>
      <c r="AQ36" s="123"/>
      <c r="AR36" s="123"/>
      <c r="AS36" s="123"/>
      <c r="AT36" s="123"/>
      <c r="AU36" s="123"/>
      <c r="AV36" s="127"/>
      <c r="AW36" s="56"/>
      <c r="AX36" s="56"/>
      <c r="AY36" s="55"/>
      <c r="AZ36" s="55"/>
      <c r="BA36" s="56"/>
      <c r="BB36" s="55"/>
      <c r="BC36" s="55"/>
      <c r="BD36" s="56"/>
      <c r="BE36" s="56"/>
      <c r="BF36" s="56"/>
      <c r="BG36" s="60"/>
      <c r="BL36" s="4">
        <f>H65</f>
        <v>14</v>
      </c>
      <c r="BM36" s="5">
        <f>IF(E4="Trimestre I",Z65,IF(E4="Trimestre II",AK65,IF(E4="Trimestre III",AV65,IF(E4="Trimestre IV",BG65))))</f>
        <v>1</v>
      </c>
      <c r="BN36" s="5"/>
    </row>
    <row r="37" spans="2:66">
      <c r="B37" s="62"/>
      <c r="C37" s="59"/>
      <c r="D37" s="59"/>
      <c r="E37" s="59"/>
      <c r="F37" s="59"/>
      <c r="G37" s="59"/>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124"/>
      <c r="AM37" s="124"/>
      <c r="AN37" s="124"/>
      <c r="AO37" s="124"/>
      <c r="AP37" s="124"/>
      <c r="AQ37" s="124"/>
      <c r="AR37" s="124"/>
      <c r="AS37" s="124"/>
      <c r="AT37" s="124"/>
      <c r="AU37" s="124"/>
      <c r="AV37" s="128"/>
      <c r="AW37" s="56"/>
      <c r="AX37" s="56"/>
      <c r="AY37" s="55"/>
      <c r="AZ37" s="55"/>
      <c r="BA37" s="56"/>
      <c r="BB37" s="55"/>
      <c r="BC37" s="55"/>
      <c r="BD37" s="56"/>
      <c r="BE37" s="56"/>
      <c r="BF37" s="56"/>
      <c r="BG37" s="60"/>
      <c r="BL37" s="4"/>
      <c r="BM37" s="5"/>
      <c r="BN37" s="5"/>
    </row>
    <row r="38" spans="2:66" ht="135" customHeight="1">
      <c r="B38" s="64" t="s">
        <v>114</v>
      </c>
      <c r="C38" s="65" t="s">
        <v>115</v>
      </c>
      <c r="D38" s="65" t="s">
        <v>81</v>
      </c>
      <c r="E38" s="65" t="s">
        <v>138</v>
      </c>
      <c r="F38" s="65" t="s">
        <v>962</v>
      </c>
      <c r="G38" s="65" t="s">
        <v>81</v>
      </c>
      <c r="H38" s="59">
        <v>6</v>
      </c>
      <c r="I38" s="56">
        <v>7.1399999999999991E-2</v>
      </c>
      <c r="J38" s="59" t="s">
        <v>83</v>
      </c>
      <c r="K38" s="63" t="s">
        <v>963</v>
      </c>
      <c r="L38" s="59" t="s">
        <v>964</v>
      </c>
      <c r="M38" s="59" t="s">
        <v>965</v>
      </c>
      <c r="N38" s="56">
        <v>1</v>
      </c>
      <c r="O38" s="59" t="s">
        <v>87</v>
      </c>
      <c r="P38" s="56" t="s">
        <v>966</v>
      </c>
      <c r="Q38" s="56" t="s">
        <v>572</v>
      </c>
      <c r="R38" s="55">
        <v>34</v>
      </c>
      <c r="S38" s="55">
        <v>34</v>
      </c>
      <c r="T38" s="56">
        <v>1</v>
      </c>
      <c r="U38" s="55">
        <v>34</v>
      </c>
      <c r="V38" s="55">
        <v>34</v>
      </c>
      <c r="W38" s="56">
        <v>1</v>
      </c>
      <c r="X38" s="56">
        <v>1</v>
      </c>
      <c r="Y38" s="56">
        <v>0</v>
      </c>
      <c r="Z38" s="60">
        <v>1</v>
      </c>
      <c r="AA38" s="56" t="s">
        <v>967</v>
      </c>
      <c r="AB38" s="56" t="s">
        <v>133</v>
      </c>
      <c r="AC38" s="55">
        <v>48</v>
      </c>
      <c r="AD38" s="55">
        <v>48</v>
      </c>
      <c r="AE38" s="56">
        <v>1</v>
      </c>
      <c r="AF38" s="55">
        <v>82</v>
      </c>
      <c r="AG38" s="55">
        <v>82</v>
      </c>
      <c r="AH38" s="56">
        <v>0.5</v>
      </c>
      <c r="AI38" s="56">
        <v>0.5</v>
      </c>
      <c r="AJ38" s="56">
        <v>0</v>
      </c>
      <c r="AK38" s="60">
        <v>0.5</v>
      </c>
      <c r="AL38" s="123" t="s">
        <v>968</v>
      </c>
      <c r="AM38" s="123" t="s">
        <v>948</v>
      </c>
      <c r="AN38" s="123">
        <v>57</v>
      </c>
      <c r="AO38" s="123">
        <v>139</v>
      </c>
      <c r="AP38" s="125">
        <v>0.41010000000000002</v>
      </c>
      <c r="AQ38" s="123">
        <v>139</v>
      </c>
      <c r="AR38" s="123">
        <v>139</v>
      </c>
      <c r="AS38" s="125">
        <v>1</v>
      </c>
      <c r="AT38" s="125">
        <v>1</v>
      </c>
      <c r="AU38" s="125">
        <v>0</v>
      </c>
      <c r="AV38" s="126">
        <v>1</v>
      </c>
      <c r="AW38" s="56" t="s">
        <v>94</v>
      </c>
      <c r="AX38" s="56" t="s">
        <v>94</v>
      </c>
      <c r="AY38" s="55">
        <v>0</v>
      </c>
      <c r="AZ38" s="55">
        <v>0</v>
      </c>
      <c r="BA38" s="56">
        <v>0</v>
      </c>
      <c r="BB38" s="55">
        <v>0</v>
      </c>
      <c r="BC38" s="55">
        <v>0</v>
      </c>
      <c r="BD38" s="56">
        <v>0</v>
      </c>
      <c r="BE38" s="56">
        <v>0</v>
      </c>
      <c r="BF38" s="56">
        <v>0</v>
      </c>
      <c r="BG38" s="60">
        <v>0</v>
      </c>
      <c r="BL38" s="4"/>
      <c r="BM38" s="5"/>
      <c r="BN38" s="5"/>
    </row>
    <row r="39" spans="2:66">
      <c r="B39" s="64"/>
      <c r="C39" s="65"/>
      <c r="D39" s="65"/>
      <c r="E39" s="65"/>
      <c r="F39" s="65"/>
      <c r="G39" s="65"/>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123"/>
      <c r="AM39" s="123"/>
      <c r="AN39" s="123"/>
      <c r="AO39" s="123"/>
      <c r="AP39" s="123"/>
      <c r="AQ39" s="123"/>
      <c r="AR39" s="123"/>
      <c r="AS39" s="123"/>
      <c r="AT39" s="123"/>
      <c r="AU39" s="123"/>
      <c r="AV39" s="127"/>
      <c r="AW39" s="56"/>
      <c r="AX39" s="56"/>
      <c r="AY39" s="55"/>
      <c r="AZ39" s="55"/>
      <c r="BA39" s="56"/>
      <c r="BB39" s="55"/>
      <c r="BC39" s="55"/>
      <c r="BD39" s="56"/>
      <c r="BE39" s="56"/>
      <c r="BF39" s="56"/>
      <c r="BG39" s="60"/>
      <c r="BL39" s="4"/>
      <c r="BM39" s="5"/>
      <c r="BN39" s="5"/>
    </row>
    <row r="40" spans="2:66">
      <c r="B40" s="64"/>
      <c r="C40" s="65"/>
      <c r="D40" s="65"/>
      <c r="E40" s="65"/>
      <c r="F40" s="65"/>
      <c r="G40" s="65"/>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124"/>
      <c r="AM40" s="124"/>
      <c r="AN40" s="124"/>
      <c r="AO40" s="124"/>
      <c r="AP40" s="124"/>
      <c r="AQ40" s="124"/>
      <c r="AR40" s="124"/>
      <c r="AS40" s="124"/>
      <c r="AT40" s="124"/>
      <c r="AU40" s="124"/>
      <c r="AV40" s="128"/>
      <c r="AW40" s="56"/>
      <c r="AX40" s="56"/>
      <c r="AY40" s="55"/>
      <c r="AZ40" s="55"/>
      <c r="BA40" s="56"/>
      <c r="BB40" s="55"/>
      <c r="BC40" s="55"/>
      <c r="BD40" s="56"/>
      <c r="BE40" s="56"/>
      <c r="BF40" s="56"/>
      <c r="BG40" s="60"/>
      <c r="BL40" s="4"/>
      <c r="BM40" s="5"/>
      <c r="BN40" s="5"/>
    </row>
    <row r="41" spans="2:66" ht="135" customHeight="1">
      <c r="B41" s="62" t="s">
        <v>398</v>
      </c>
      <c r="C41" s="59" t="s">
        <v>969</v>
      </c>
      <c r="D41" s="59" t="s">
        <v>81</v>
      </c>
      <c r="E41" s="59" t="s">
        <v>138</v>
      </c>
      <c r="F41" s="59" t="s">
        <v>81</v>
      </c>
      <c r="G41" s="59" t="s">
        <v>81</v>
      </c>
      <c r="H41" s="59">
        <v>7</v>
      </c>
      <c r="I41" s="56">
        <v>7.1399999999999991E-2</v>
      </c>
      <c r="J41" s="59" t="s">
        <v>83</v>
      </c>
      <c r="K41" s="63" t="s">
        <v>970</v>
      </c>
      <c r="L41" s="59" t="s">
        <v>971</v>
      </c>
      <c r="M41" s="59" t="s">
        <v>972</v>
      </c>
      <c r="N41" s="56">
        <v>1</v>
      </c>
      <c r="O41" s="59" t="s">
        <v>87</v>
      </c>
      <c r="P41" s="56" t="s">
        <v>973</v>
      </c>
      <c r="Q41" s="56" t="s">
        <v>572</v>
      </c>
      <c r="R41" s="55">
        <v>45</v>
      </c>
      <c r="S41" s="55">
        <v>45</v>
      </c>
      <c r="T41" s="56">
        <v>1</v>
      </c>
      <c r="U41" s="55">
        <v>45</v>
      </c>
      <c r="V41" s="55">
        <v>45</v>
      </c>
      <c r="W41" s="56">
        <v>1</v>
      </c>
      <c r="X41" s="56">
        <v>1</v>
      </c>
      <c r="Y41" s="56">
        <v>0</v>
      </c>
      <c r="Z41" s="60">
        <v>1</v>
      </c>
      <c r="AA41" s="56" t="s">
        <v>974</v>
      </c>
      <c r="AB41" s="56" t="s">
        <v>133</v>
      </c>
      <c r="AC41" s="55">
        <v>115</v>
      </c>
      <c r="AD41" s="55">
        <v>115</v>
      </c>
      <c r="AE41" s="56">
        <v>1</v>
      </c>
      <c r="AF41" s="55">
        <v>160</v>
      </c>
      <c r="AG41" s="55">
        <v>160</v>
      </c>
      <c r="AH41" s="56">
        <v>0.5</v>
      </c>
      <c r="AI41" s="56">
        <v>0.5</v>
      </c>
      <c r="AJ41" s="56">
        <v>0</v>
      </c>
      <c r="AK41" s="60">
        <v>0.5</v>
      </c>
      <c r="AL41" s="123" t="s">
        <v>975</v>
      </c>
      <c r="AM41" s="123" t="s">
        <v>948</v>
      </c>
      <c r="AN41" s="123">
        <v>151</v>
      </c>
      <c r="AO41" s="123">
        <v>311</v>
      </c>
      <c r="AP41" s="125">
        <v>0.48549999999999999</v>
      </c>
      <c r="AQ41" s="123">
        <v>311</v>
      </c>
      <c r="AR41" s="123">
        <v>311</v>
      </c>
      <c r="AS41" s="125">
        <v>1</v>
      </c>
      <c r="AT41" s="125">
        <v>1</v>
      </c>
      <c r="AU41" s="125">
        <v>0</v>
      </c>
      <c r="AV41" s="126">
        <v>1</v>
      </c>
      <c r="AW41" s="56" t="s">
        <v>94</v>
      </c>
      <c r="AX41" s="56" t="s">
        <v>94</v>
      </c>
      <c r="AY41" s="55">
        <v>0</v>
      </c>
      <c r="AZ41" s="55">
        <v>0</v>
      </c>
      <c r="BA41" s="56">
        <v>0</v>
      </c>
      <c r="BB41" s="55">
        <v>0</v>
      </c>
      <c r="BC41" s="55">
        <v>0</v>
      </c>
      <c r="BD41" s="56">
        <v>0</v>
      </c>
      <c r="BE41" s="56">
        <v>0</v>
      </c>
      <c r="BF41" s="56">
        <v>0</v>
      </c>
      <c r="BG41" s="60">
        <v>0</v>
      </c>
      <c r="BL41" s="4"/>
      <c r="BM41" s="5"/>
      <c r="BN41" s="5"/>
    </row>
    <row r="42" spans="2:66">
      <c r="B42" s="62"/>
      <c r="C42" s="59"/>
      <c r="D42" s="59"/>
      <c r="E42" s="59"/>
      <c r="F42" s="59"/>
      <c r="G42" s="59"/>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123"/>
      <c r="AM42" s="123"/>
      <c r="AN42" s="123"/>
      <c r="AO42" s="123"/>
      <c r="AP42" s="123"/>
      <c r="AQ42" s="123"/>
      <c r="AR42" s="123"/>
      <c r="AS42" s="123"/>
      <c r="AT42" s="123"/>
      <c r="AU42" s="123"/>
      <c r="AV42" s="127"/>
      <c r="AW42" s="56"/>
      <c r="AX42" s="56"/>
      <c r="AY42" s="55"/>
      <c r="AZ42" s="55"/>
      <c r="BA42" s="56"/>
      <c r="BB42" s="55"/>
      <c r="BC42" s="55"/>
      <c r="BD42" s="56"/>
      <c r="BE42" s="56"/>
      <c r="BF42" s="56"/>
      <c r="BG42" s="60"/>
      <c r="BL42" s="4"/>
      <c r="BM42" s="5"/>
      <c r="BN42" s="5"/>
    </row>
    <row r="43" spans="2:66">
      <c r="B43" s="62"/>
      <c r="C43" s="59"/>
      <c r="D43" s="59"/>
      <c r="E43" s="59"/>
      <c r="F43" s="59"/>
      <c r="G43" s="59"/>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124"/>
      <c r="AM43" s="124"/>
      <c r="AN43" s="124"/>
      <c r="AO43" s="124"/>
      <c r="AP43" s="124"/>
      <c r="AQ43" s="124"/>
      <c r="AR43" s="124"/>
      <c r="AS43" s="124"/>
      <c r="AT43" s="124"/>
      <c r="AU43" s="124"/>
      <c r="AV43" s="128"/>
      <c r="AW43" s="56"/>
      <c r="AX43" s="56"/>
      <c r="AY43" s="55"/>
      <c r="AZ43" s="55"/>
      <c r="BA43" s="56"/>
      <c r="BB43" s="55"/>
      <c r="BC43" s="55"/>
      <c r="BD43" s="56"/>
      <c r="BE43" s="56"/>
      <c r="BF43" s="56"/>
      <c r="BG43" s="60"/>
      <c r="BL43" s="4"/>
      <c r="BM43" s="5"/>
      <c r="BN43" s="5"/>
    </row>
    <row r="44" spans="2:66" ht="135" customHeight="1">
      <c r="B44" s="64" t="s">
        <v>114</v>
      </c>
      <c r="C44" s="65" t="s">
        <v>178</v>
      </c>
      <c r="D44" s="65" t="s">
        <v>81</v>
      </c>
      <c r="E44" s="65" t="s">
        <v>82</v>
      </c>
      <c r="F44" s="65" t="s">
        <v>211</v>
      </c>
      <c r="G44" s="65" t="s">
        <v>81</v>
      </c>
      <c r="H44" s="59">
        <v>8</v>
      </c>
      <c r="I44" s="56">
        <v>7.1399999999999991E-2</v>
      </c>
      <c r="J44" s="59" t="s">
        <v>83</v>
      </c>
      <c r="K44" s="63" t="s">
        <v>976</v>
      </c>
      <c r="L44" s="59" t="s">
        <v>977</v>
      </c>
      <c r="M44" s="59" t="s">
        <v>978</v>
      </c>
      <c r="N44" s="56">
        <v>1</v>
      </c>
      <c r="O44" s="59" t="s">
        <v>87</v>
      </c>
      <c r="P44" s="56" t="s">
        <v>979</v>
      </c>
      <c r="Q44" s="56" t="s">
        <v>572</v>
      </c>
      <c r="R44" s="55">
        <v>12</v>
      </c>
      <c r="S44" s="55">
        <v>12</v>
      </c>
      <c r="T44" s="56">
        <v>1</v>
      </c>
      <c r="U44" s="55">
        <v>12</v>
      </c>
      <c r="V44" s="55">
        <v>12</v>
      </c>
      <c r="W44" s="56">
        <v>1</v>
      </c>
      <c r="X44" s="56">
        <v>1</v>
      </c>
      <c r="Y44" s="56">
        <v>0</v>
      </c>
      <c r="Z44" s="60">
        <v>1</v>
      </c>
      <c r="AA44" s="56" t="s">
        <v>980</v>
      </c>
      <c r="AB44" s="56" t="s">
        <v>133</v>
      </c>
      <c r="AC44" s="55">
        <v>14</v>
      </c>
      <c r="AD44" s="55">
        <v>14</v>
      </c>
      <c r="AE44" s="56">
        <v>1</v>
      </c>
      <c r="AF44" s="55">
        <v>26</v>
      </c>
      <c r="AG44" s="55">
        <v>26</v>
      </c>
      <c r="AH44" s="56">
        <v>0.5</v>
      </c>
      <c r="AI44" s="56">
        <v>0.5</v>
      </c>
      <c r="AJ44" s="56">
        <v>0</v>
      </c>
      <c r="AK44" s="60">
        <v>0.5</v>
      </c>
      <c r="AL44" s="123" t="s">
        <v>981</v>
      </c>
      <c r="AM44" s="123" t="s">
        <v>948</v>
      </c>
      <c r="AN44" s="123">
        <v>19</v>
      </c>
      <c r="AO44" s="123">
        <v>45</v>
      </c>
      <c r="AP44" s="125">
        <v>0.42220000000000002</v>
      </c>
      <c r="AQ44" s="123">
        <v>45</v>
      </c>
      <c r="AR44" s="123">
        <v>45</v>
      </c>
      <c r="AS44" s="125">
        <v>1</v>
      </c>
      <c r="AT44" s="125">
        <v>1</v>
      </c>
      <c r="AU44" s="125">
        <v>0</v>
      </c>
      <c r="AV44" s="126">
        <v>1</v>
      </c>
      <c r="AW44" s="56" t="s">
        <v>94</v>
      </c>
      <c r="AX44" s="56" t="s">
        <v>94</v>
      </c>
      <c r="AY44" s="55">
        <v>0</v>
      </c>
      <c r="AZ44" s="55">
        <v>0</v>
      </c>
      <c r="BA44" s="56">
        <v>0</v>
      </c>
      <c r="BB44" s="55">
        <v>0</v>
      </c>
      <c r="BC44" s="55">
        <v>0</v>
      </c>
      <c r="BD44" s="56">
        <v>0</v>
      </c>
      <c r="BE44" s="56">
        <v>0</v>
      </c>
      <c r="BF44" s="56">
        <v>0</v>
      </c>
      <c r="BG44" s="60">
        <v>0</v>
      </c>
      <c r="BL44" s="4"/>
      <c r="BM44" s="5"/>
      <c r="BN44" s="5"/>
    </row>
    <row r="45" spans="2:66">
      <c r="B45" s="64"/>
      <c r="C45" s="65"/>
      <c r="D45" s="65"/>
      <c r="E45" s="65"/>
      <c r="F45" s="65"/>
      <c r="G45" s="65"/>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123"/>
      <c r="AM45" s="123"/>
      <c r="AN45" s="123"/>
      <c r="AO45" s="123"/>
      <c r="AP45" s="123"/>
      <c r="AQ45" s="123"/>
      <c r="AR45" s="123"/>
      <c r="AS45" s="123"/>
      <c r="AT45" s="123"/>
      <c r="AU45" s="123"/>
      <c r="AV45" s="127"/>
      <c r="AW45" s="56"/>
      <c r="AX45" s="56"/>
      <c r="AY45" s="55"/>
      <c r="AZ45" s="55"/>
      <c r="BA45" s="56"/>
      <c r="BB45" s="55"/>
      <c r="BC45" s="55"/>
      <c r="BD45" s="56"/>
      <c r="BE45" s="56"/>
      <c r="BF45" s="56"/>
      <c r="BG45" s="60"/>
      <c r="BL45" s="4"/>
      <c r="BM45" s="5"/>
      <c r="BN45" s="5"/>
    </row>
    <row r="46" spans="2:66">
      <c r="B46" s="64"/>
      <c r="C46" s="65"/>
      <c r="D46" s="65"/>
      <c r="E46" s="65"/>
      <c r="F46" s="65"/>
      <c r="G46" s="65"/>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124"/>
      <c r="AM46" s="124"/>
      <c r="AN46" s="124"/>
      <c r="AO46" s="124"/>
      <c r="AP46" s="124"/>
      <c r="AQ46" s="124"/>
      <c r="AR46" s="124"/>
      <c r="AS46" s="124"/>
      <c r="AT46" s="124"/>
      <c r="AU46" s="124"/>
      <c r="AV46" s="128"/>
      <c r="AW46" s="56"/>
      <c r="AX46" s="56"/>
      <c r="AY46" s="55"/>
      <c r="AZ46" s="55"/>
      <c r="BA46" s="56"/>
      <c r="BB46" s="55"/>
      <c r="BC46" s="55"/>
      <c r="BD46" s="56"/>
      <c r="BE46" s="56"/>
      <c r="BF46" s="56"/>
      <c r="BG46" s="60"/>
      <c r="BL46" s="4"/>
      <c r="BM46" s="5"/>
      <c r="BN46" s="5"/>
    </row>
    <row r="47" spans="2:66" ht="135" customHeight="1">
      <c r="B47" s="62" t="s">
        <v>114</v>
      </c>
      <c r="C47" s="59" t="s">
        <v>162</v>
      </c>
      <c r="D47" s="63" t="s">
        <v>982</v>
      </c>
      <c r="E47" s="59" t="s">
        <v>82</v>
      </c>
      <c r="F47" s="59" t="s">
        <v>81</v>
      </c>
      <c r="G47" s="59" t="s">
        <v>81</v>
      </c>
      <c r="H47" s="59">
        <v>9</v>
      </c>
      <c r="I47" s="56">
        <v>7.1399999999999991E-2</v>
      </c>
      <c r="J47" s="59" t="s">
        <v>83</v>
      </c>
      <c r="K47" s="63" t="s">
        <v>983</v>
      </c>
      <c r="L47" s="59" t="s">
        <v>984</v>
      </c>
      <c r="M47" s="59" t="s">
        <v>985</v>
      </c>
      <c r="N47" s="56">
        <v>1</v>
      </c>
      <c r="O47" s="59" t="s">
        <v>87</v>
      </c>
      <c r="P47" s="56" t="s">
        <v>986</v>
      </c>
      <c r="Q47" s="56" t="s">
        <v>572</v>
      </c>
      <c r="R47" s="55">
        <v>121</v>
      </c>
      <c r="S47" s="55">
        <v>121</v>
      </c>
      <c r="T47" s="56">
        <v>1</v>
      </c>
      <c r="U47" s="55">
        <v>121</v>
      </c>
      <c r="V47" s="55">
        <v>121</v>
      </c>
      <c r="W47" s="56">
        <v>1</v>
      </c>
      <c r="X47" s="56">
        <v>1</v>
      </c>
      <c r="Y47" s="56">
        <v>0</v>
      </c>
      <c r="Z47" s="60">
        <v>1</v>
      </c>
      <c r="AA47" s="56" t="s">
        <v>987</v>
      </c>
      <c r="AB47" s="56" t="s">
        <v>133</v>
      </c>
      <c r="AC47" s="55">
        <v>216</v>
      </c>
      <c r="AD47" s="55">
        <v>216</v>
      </c>
      <c r="AE47" s="56">
        <v>1</v>
      </c>
      <c r="AF47" s="55">
        <v>337</v>
      </c>
      <c r="AG47" s="55">
        <v>337</v>
      </c>
      <c r="AH47" s="56">
        <v>0.5</v>
      </c>
      <c r="AI47" s="56">
        <v>0.5</v>
      </c>
      <c r="AJ47" s="56">
        <v>0</v>
      </c>
      <c r="AK47" s="60">
        <v>0.5</v>
      </c>
      <c r="AL47" s="123" t="s">
        <v>988</v>
      </c>
      <c r="AM47" s="123" t="s">
        <v>948</v>
      </c>
      <c r="AN47" s="123">
        <v>322</v>
      </c>
      <c r="AO47" s="123">
        <v>659</v>
      </c>
      <c r="AP47" s="125">
        <v>0.48859999999999998</v>
      </c>
      <c r="AQ47" s="123">
        <v>659</v>
      </c>
      <c r="AR47" s="123">
        <v>659</v>
      </c>
      <c r="AS47" s="125">
        <v>1</v>
      </c>
      <c r="AT47" s="125">
        <v>1</v>
      </c>
      <c r="AU47" s="125">
        <v>0</v>
      </c>
      <c r="AV47" s="126">
        <v>1</v>
      </c>
      <c r="AW47" s="56" t="s">
        <v>94</v>
      </c>
      <c r="AX47" s="56" t="s">
        <v>94</v>
      </c>
      <c r="AY47" s="55">
        <v>0</v>
      </c>
      <c r="AZ47" s="55">
        <v>0</v>
      </c>
      <c r="BA47" s="56">
        <v>0</v>
      </c>
      <c r="BB47" s="55">
        <v>0</v>
      </c>
      <c r="BC47" s="55">
        <v>0</v>
      </c>
      <c r="BD47" s="56">
        <v>0</v>
      </c>
      <c r="BE47" s="56">
        <v>0</v>
      </c>
      <c r="BF47" s="56">
        <v>0</v>
      </c>
      <c r="BG47" s="60">
        <v>0</v>
      </c>
      <c r="BL47" s="4"/>
      <c r="BM47" s="5"/>
      <c r="BN47" s="5"/>
    </row>
    <row r="48" spans="2:66">
      <c r="B48" s="62"/>
      <c r="C48" s="59"/>
      <c r="D48" s="63"/>
      <c r="E48" s="59"/>
      <c r="F48" s="59"/>
      <c r="G48" s="59"/>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123"/>
      <c r="AM48" s="123"/>
      <c r="AN48" s="123"/>
      <c r="AO48" s="123"/>
      <c r="AP48" s="123"/>
      <c r="AQ48" s="123"/>
      <c r="AR48" s="123"/>
      <c r="AS48" s="123"/>
      <c r="AT48" s="123"/>
      <c r="AU48" s="123"/>
      <c r="AV48" s="127"/>
      <c r="AW48" s="56"/>
      <c r="AX48" s="56"/>
      <c r="AY48" s="55"/>
      <c r="AZ48" s="55"/>
      <c r="BA48" s="56"/>
      <c r="BB48" s="55"/>
      <c r="BC48" s="55"/>
      <c r="BD48" s="56"/>
      <c r="BE48" s="56"/>
      <c r="BF48" s="56"/>
      <c r="BG48" s="60"/>
      <c r="BL48" s="4"/>
      <c r="BM48" s="5"/>
      <c r="BN48" s="5"/>
    </row>
    <row r="49" spans="2:66">
      <c r="B49" s="62"/>
      <c r="C49" s="59"/>
      <c r="D49" s="63"/>
      <c r="E49" s="59"/>
      <c r="F49" s="59"/>
      <c r="G49" s="59"/>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124"/>
      <c r="AM49" s="124"/>
      <c r="AN49" s="124"/>
      <c r="AO49" s="124"/>
      <c r="AP49" s="124"/>
      <c r="AQ49" s="124"/>
      <c r="AR49" s="124"/>
      <c r="AS49" s="124"/>
      <c r="AT49" s="124"/>
      <c r="AU49" s="124"/>
      <c r="AV49" s="128"/>
      <c r="AW49" s="56"/>
      <c r="AX49" s="56"/>
      <c r="AY49" s="55"/>
      <c r="AZ49" s="55"/>
      <c r="BA49" s="56"/>
      <c r="BB49" s="55"/>
      <c r="BC49" s="55"/>
      <c r="BD49" s="56"/>
      <c r="BE49" s="56"/>
      <c r="BF49" s="56"/>
      <c r="BG49" s="60"/>
      <c r="BL49" s="4"/>
      <c r="BM49" s="5"/>
      <c r="BN49" s="5"/>
    </row>
    <row r="50" spans="2:66" ht="135" customHeight="1">
      <c r="B50" s="64" t="s">
        <v>114</v>
      </c>
      <c r="C50" s="65" t="s">
        <v>178</v>
      </c>
      <c r="D50" s="65" t="s">
        <v>81</v>
      </c>
      <c r="E50" s="65" t="s">
        <v>82</v>
      </c>
      <c r="F50" s="65" t="s">
        <v>211</v>
      </c>
      <c r="G50" s="65" t="s">
        <v>81</v>
      </c>
      <c r="H50" s="59">
        <v>10</v>
      </c>
      <c r="I50" s="56">
        <v>7.1399999999999991E-2</v>
      </c>
      <c r="J50" s="59" t="s">
        <v>83</v>
      </c>
      <c r="K50" s="63" t="s">
        <v>989</v>
      </c>
      <c r="L50" s="59" t="s">
        <v>990</v>
      </c>
      <c r="M50" s="59" t="s">
        <v>991</v>
      </c>
      <c r="N50" s="56">
        <v>1</v>
      </c>
      <c r="O50" s="59" t="s">
        <v>87</v>
      </c>
      <c r="P50" s="56" t="s">
        <v>992</v>
      </c>
      <c r="Q50" s="56" t="s">
        <v>572</v>
      </c>
      <c r="R50" s="55">
        <v>38</v>
      </c>
      <c r="S50" s="55">
        <v>38</v>
      </c>
      <c r="T50" s="56">
        <v>1</v>
      </c>
      <c r="U50" s="55">
        <v>38</v>
      </c>
      <c r="V50" s="55">
        <v>38</v>
      </c>
      <c r="W50" s="56">
        <v>1</v>
      </c>
      <c r="X50" s="56">
        <v>1</v>
      </c>
      <c r="Y50" s="56">
        <v>0</v>
      </c>
      <c r="Z50" s="60">
        <v>1</v>
      </c>
      <c r="AA50" s="56" t="s">
        <v>993</v>
      </c>
      <c r="AB50" s="56" t="s">
        <v>133</v>
      </c>
      <c r="AC50" s="55">
        <v>75</v>
      </c>
      <c r="AD50" s="55">
        <v>75</v>
      </c>
      <c r="AE50" s="56">
        <v>1</v>
      </c>
      <c r="AF50" s="55">
        <v>113</v>
      </c>
      <c r="AG50" s="55">
        <v>113</v>
      </c>
      <c r="AH50" s="56">
        <v>0.5</v>
      </c>
      <c r="AI50" s="56">
        <v>0.5</v>
      </c>
      <c r="AJ50" s="56">
        <v>0</v>
      </c>
      <c r="AK50" s="60">
        <v>0.5</v>
      </c>
      <c r="AL50" s="123" t="s">
        <v>994</v>
      </c>
      <c r="AM50" s="123" t="s">
        <v>948</v>
      </c>
      <c r="AN50" s="123">
        <v>154</v>
      </c>
      <c r="AO50" s="123">
        <v>267</v>
      </c>
      <c r="AP50" s="125">
        <v>0.57679999999999998</v>
      </c>
      <c r="AQ50" s="123">
        <v>267</v>
      </c>
      <c r="AR50" s="123">
        <v>267</v>
      </c>
      <c r="AS50" s="125">
        <v>1</v>
      </c>
      <c r="AT50" s="125">
        <v>1</v>
      </c>
      <c r="AU50" s="125">
        <v>0</v>
      </c>
      <c r="AV50" s="126">
        <v>1</v>
      </c>
      <c r="AW50" s="56" t="s">
        <v>94</v>
      </c>
      <c r="AX50" s="56" t="s">
        <v>94</v>
      </c>
      <c r="AY50" s="55">
        <v>0</v>
      </c>
      <c r="AZ50" s="55">
        <v>0</v>
      </c>
      <c r="BA50" s="56">
        <v>0</v>
      </c>
      <c r="BB50" s="55">
        <v>0</v>
      </c>
      <c r="BC50" s="55">
        <v>0</v>
      </c>
      <c r="BD50" s="56">
        <v>0</v>
      </c>
      <c r="BE50" s="56">
        <v>0</v>
      </c>
      <c r="BF50" s="56">
        <v>0</v>
      </c>
      <c r="BG50" s="60">
        <v>0</v>
      </c>
      <c r="BL50" s="4"/>
      <c r="BM50" s="5"/>
      <c r="BN50" s="5"/>
    </row>
    <row r="51" spans="2:66">
      <c r="B51" s="64"/>
      <c r="C51" s="65"/>
      <c r="D51" s="65"/>
      <c r="E51" s="65"/>
      <c r="F51" s="65"/>
      <c r="G51" s="65"/>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123"/>
      <c r="AM51" s="123"/>
      <c r="AN51" s="123"/>
      <c r="AO51" s="123"/>
      <c r="AP51" s="123"/>
      <c r="AQ51" s="123"/>
      <c r="AR51" s="123"/>
      <c r="AS51" s="123"/>
      <c r="AT51" s="123"/>
      <c r="AU51" s="123"/>
      <c r="AV51" s="127"/>
      <c r="AW51" s="56"/>
      <c r="AX51" s="56"/>
      <c r="AY51" s="55"/>
      <c r="AZ51" s="55"/>
      <c r="BA51" s="56"/>
      <c r="BB51" s="55"/>
      <c r="BC51" s="55"/>
      <c r="BD51" s="56"/>
      <c r="BE51" s="56"/>
      <c r="BF51" s="56"/>
      <c r="BG51" s="60"/>
      <c r="BL51" s="4"/>
      <c r="BM51" s="5"/>
      <c r="BN51" s="5"/>
    </row>
    <row r="52" spans="2:66">
      <c r="B52" s="64"/>
      <c r="C52" s="65"/>
      <c r="D52" s="65"/>
      <c r="E52" s="65"/>
      <c r="F52" s="65"/>
      <c r="G52" s="65"/>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124"/>
      <c r="AM52" s="124"/>
      <c r="AN52" s="124"/>
      <c r="AO52" s="124"/>
      <c r="AP52" s="124"/>
      <c r="AQ52" s="124"/>
      <c r="AR52" s="124"/>
      <c r="AS52" s="124"/>
      <c r="AT52" s="124"/>
      <c r="AU52" s="124"/>
      <c r="AV52" s="128"/>
      <c r="AW52" s="56"/>
      <c r="AX52" s="56"/>
      <c r="AY52" s="55"/>
      <c r="AZ52" s="55"/>
      <c r="BA52" s="56"/>
      <c r="BB52" s="55"/>
      <c r="BC52" s="55"/>
      <c r="BD52" s="56"/>
      <c r="BE52" s="56"/>
      <c r="BF52" s="56"/>
      <c r="BG52" s="60"/>
      <c r="BL52" s="4"/>
      <c r="BM52" s="5"/>
      <c r="BN52" s="5"/>
    </row>
    <row r="53" spans="2:66" ht="135" customHeight="1">
      <c r="B53" s="62" t="s">
        <v>114</v>
      </c>
      <c r="C53" s="59" t="s">
        <v>115</v>
      </c>
      <c r="D53" s="59" t="s">
        <v>81</v>
      </c>
      <c r="E53" s="59" t="s">
        <v>138</v>
      </c>
      <c r="F53" s="59" t="s">
        <v>995</v>
      </c>
      <c r="G53" s="59" t="s">
        <v>81</v>
      </c>
      <c r="H53" s="59">
        <v>11</v>
      </c>
      <c r="I53" s="56">
        <v>7.1399999999999991E-2</v>
      </c>
      <c r="J53" s="59" t="s">
        <v>83</v>
      </c>
      <c r="K53" s="63" t="s">
        <v>996</v>
      </c>
      <c r="L53" s="59" t="s">
        <v>206</v>
      </c>
      <c r="M53" s="59" t="s">
        <v>997</v>
      </c>
      <c r="N53" s="56">
        <v>1</v>
      </c>
      <c r="O53" s="59" t="s">
        <v>87</v>
      </c>
      <c r="P53" s="56" t="s">
        <v>998</v>
      </c>
      <c r="Q53" s="56" t="s">
        <v>572</v>
      </c>
      <c r="R53" s="55">
        <v>1</v>
      </c>
      <c r="S53" s="55">
        <v>1</v>
      </c>
      <c r="T53" s="56">
        <v>1</v>
      </c>
      <c r="U53" s="55">
        <v>1</v>
      </c>
      <c r="V53" s="55">
        <v>1</v>
      </c>
      <c r="W53" s="56">
        <v>1</v>
      </c>
      <c r="X53" s="56">
        <v>1</v>
      </c>
      <c r="Y53" s="56">
        <v>0</v>
      </c>
      <c r="Z53" s="60">
        <v>1</v>
      </c>
      <c r="AA53" s="56" t="s">
        <v>999</v>
      </c>
      <c r="AB53" s="56" t="s">
        <v>133</v>
      </c>
      <c r="AC53" s="55">
        <v>1</v>
      </c>
      <c r="AD53" s="55">
        <v>1</v>
      </c>
      <c r="AE53" s="56">
        <v>1</v>
      </c>
      <c r="AF53" s="55">
        <v>2</v>
      </c>
      <c r="AG53" s="55">
        <v>2</v>
      </c>
      <c r="AH53" s="56">
        <v>0.5</v>
      </c>
      <c r="AI53" s="56">
        <v>0.5</v>
      </c>
      <c r="AJ53" s="56">
        <v>0</v>
      </c>
      <c r="AK53" s="60">
        <v>0.5</v>
      </c>
      <c r="AL53" s="123" t="s">
        <v>1000</v>
      </c>
      <c r="AM53" s="123" t="s">
        <v>948</v>
      </c>
      <c r="AN53" s="123">
        <v>1</v>
      </c>
      <c r="AO53" s="123">
        <v>3</v>
      </c>
      <c r="AP53" s="125">
        <v>0.33329999999999999</v>
      </c>
      <c r="AQ53" s="123">
        <v>3</v>
      </c>
      <c r="AR53" s="123">
        <v>3</v>
      </c>
      <c r="AS53" s="125">
        <v>1</v>
      </c>
      <c r="AT53" s="125">
        <v>1</v>
      </c>
      <c r="AU53" s="125">
        <v>0</v>
      </c>
      <c r="AV53" s="126">
        <v>1</v>
      </c>
      <c r="AW53" s="56" t="s">
        <v>94</v>
      </c>
      <c r="AX53" s="56" t="s">
        <v>94</v>
      </c>
      <c r="AY53" s="55">
        <v>0</v>
      </c>
      <c r="AZ53" s="55">
        <v>0</v>
      </c>
      <c r="BA53" s="56">
        <v>0</v>
      </c>
      <c r="BB53" s="55">
        <v>0</v>
      </c>
      <c r="BC53" s="55">
        <v>0</v>
      </c>
      <c r="BD53" s="56">
        <v>0</v>
      </c>
      <c r="BE53" s="56">
        <v>0</v>
      </c>
      <c r="BF53" s="56">
        <v>0</v>
      </c>
      <c r="BG53" s="60">
        <v>0</v>
      </c>
      <c r="BL53" s="4"/>
      <c r="BM53" s="5"/>
      <c r="BN53" s="5"/>
    </row>
    <row r="54" spans="2:66">
      <c r="B54" s="62"/>
      <c r="C54" s="59"/>
      <c r="D54" s="59"/>
      <c r="E54" s="59"/>
      <c r="F54" s="59"/>
      <c r="G54" s="59"/>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123"/>
      <c r="AM54" s="123"/>
      <c r="AN54" s="123"/>
      <c r="AO54" s="123"/>
      <c r="AP54" s="123"/>
      <c r="AQ54" s="123"/>
      <c r="AR54" s="123"/>
      <c r="AS54" s="123"/>
      <c r="AT54" s="123"/>
      <c r="AU54" s="123"/>
      <c r="AV54" s="127"/>
      <c r="AW54" s="56"/>
      <c r="AX54" s="56"/>
      <c r="AY54" s="55"/>
      <c r="AZ54" s="55"/>
      <c r="BA54" s="56"/>
      <c r="BB54" s="55"/>
      <c r="BC54" s="55"/>
      <c r="BD54" s="56"/>
      <c r="BE54" s="56"/>
      <c r="BF54" s="56"/>
      <c r="BG54" s="60"/>
      <c r="BL54" s="4"/>
      <c r="BM54" s="5"/>
      <c r="BN54" s="5"/>
    </row>
    <row r="55" spans="2:66">
      <c r="B55" s="62"/>
      <c r="C55" s="59"/>
      <c r="D55" s="59"/>
      <c r="E55" s="59"/>
      <c r="F55" s="59"/>
      <c r="G55" s="59"/>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123"/>
      <c r="AM55" s="123"/>
      <c r="AN55" s="123"/>
      <c r="AO55" s="123"/>
      <c r="AP55" s="123"/>
      <c r="AQ55" s="123"/>
      <c r="AR55" s="123"/>
      <c r="AS55" s="123"/>
      <c r="AT55" s="123"/>
      <c r="AU55" s="123"/>
      <c r="AV55" s="127"/>
      <c r="AW55" s="56"/>
      <c r="AX55" s="56"/>
      <c r="AY55" s="55"/>
      <c r="AZ55" s="55"/>
      <c r="BA55" s="56"/>
      <c r="BB55" s="55"/>
      <c r="BC55" s="55"/>
      <c r="BD55" s="56"/>
      <c r="BE55" s="56"/>
      <c r="BF55" s="56"/>
      <c r="BG55" s="60"/>
      <c r="BL55" s="4"/>
      <c r="BM55" s="5"/>
      <c r="BN55" s="5"/>
    </row>
    <row r="56" spans="2:66">
      <c r="B56" s="62"/>
      <c r="C56" s="59"/>
      <c r="D56" s="59"/>
      <c r="E56" s="59" t="s">
        <v>81</v>
      </c>
      <c r="F56" s="59" t="s">
        <v>1001</v>
      </c>
      <c r="G56" s="59" t="s">
        <v>81</v>
      </c>
      <c r="H56" s="59"/>
      <c r="I56" s="56"/>
      <c r="J56" s="59"/>
      <c r="K56" s="63"/>
      <c r="L56" s="59"/>
      <c r="M56" s="59"/>
      <c r="N56" s="56"/>
      <c r="O56" s="59"/>
      <c r="P56" s="56"/>
      <c r="Q56" s="56"/>
      <c r="R56" s="55"/>
      <c r="S56" s="55"/>
      <c r="T56" s="56"/>
      <c r="U56" s="55"/>
      <c r="V56" s="55"/>
      <c r="W56" s="56"/>
      <c r="X56" s="56"/>
      <c r="Y56" s="56"/>
      <c r="Z56" s="60"/>
      <c r="AA56" s="56"/>
      <c r="AB56" s="56"/>
      <c r="AC56" s="55"/>
      <c r="AD56" s="55"/>
      <c r="AE56" s="56"/>
      <c r="AF56" s="55"/>
      <c r="AG56" s="55"/>
      <c r="AH56" s="56"/>
      <c r="AI56" s="56"/>
      <c r="AJ56" s="56"/>
      <c r="AK56" s="60"/>
      <c r="AL56" s="123"/>
      <c r="AM56" s="123"/>
      <c r="AN56" s="123"/>
      <c r="AO56" s="123"/>
      <c r="AP56" s="123"/>
      <c r="AQ56" s="123"/>
      <c r="AR56" s="123"/>
      <c r="AS56" s="123"/>
      <c r="AT56" s="123"/>
      <c r="AU56" s="123"/>
      <c r="AV56" s="127"/>
      <c r="AW56" s="56"/>
      <c r="AX56" s="56"/>
      <c r="AY56" s="55"/>
      <c r="AZ56" s="55"/>
      <c r="BA56" s="56"/>
      <c r="BB56" s="55"/>
      <c r="BC56" s="55"/>
      <c r="BD56" s="56"/>
      <c r="BE56" s="56"/>
      <c r="BF56" s="56"/>
      <c r="BG56" s="60"/>
      <c r="BL56" s="4"/>
      <c r="BM56" s="5"/>
      <c r="BN56" s="5"/>
    </row>
    <row r="57" spans="2:66">
      <c r="B57" s="62"/>
      <c r="C57" s="59"/>
      <c r="D57" s="59"/>
      <c r="E57" s="59"/>
      <c r="F57" s="59"/>
      <c r="G57" s="59"/>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123"/>
      <c r="AM57" s="123"/>
      <c r="AN57" s="123"/>
      <c r="AO57" s="123"/>
      <c r="AP57" s="123"/>
      <c r="AQ57" s="123"/>
      <c r="AR57" s="123"/>
      <c r="AS57" s="123"/>
      <c r="AT57" s="123"/>
      <c r="AU57" s="123"/>
      <c r="AV57" s="127"/>
      <c r="AW57" s="56"/>
      <c r="AX57" s="56"/>
      <c r="AY57" s="55"/>
      <c r="AZ57" s="55"/>
      <c r="BA57" s="56"/>
      <c r="BB57" s="55"/>
      <c r="BC57" s="55"/>
      <c r="BD57" s="56"/>
      <c r="BE57" s="56"/>
      <c r="BF57" s="56"/>
      <c r="BG57" s="60"/>
      <c r="BL57" s="4"/>
      <c r="BM57" s="5"/>
      <c r="BN57" s="5"/>
    </row>
    <row r="58" spans="2:66">
      <c r="B58" s="62"/>
      <c r="C58" s="59"/>
      <c r="D58" s="59"/>
      <c r="E58" s="59"/>
      <c r="F58" s="59"/>
      <c r="G58" s="59"/>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124"/>
      <c r="AM58" s="124"/>
      <c r="AN58" s="124"/>
      <c r="AO58" s="124"/>
      <c r="AP58" s="124"/>
      <c r="AQ58" s="124"/>
      <c r="AR58" s="124"/>
      <c r="AS58" s="124"/>
      <c r="AT58" s="124"/>
      <c r="AU58" s="124"/>
      <c r="AV58" s="128"/>
      <c r="AW58" s="56"/>
      <c r="AX58" s="56"/>
      <c r="AY58" s="55"/>
      <c r="AZ58" s="55"/>
      <c r="BA58" s="56"/>
      <c r="BB58" s="55"/>
      <c r="BC58" s="55"/>
      <c r="BD58" s="56"/>
      <c r="BE58" s="56"/>
      <c r="BF58" s="56"/>
      <c r="BG58" s="60"/>
      <c r="BL58" s="4"/>
      <c r="BM58" s="5"/>
      <c r="BN58" s="5"/>
    </row>
    <row r="59" spans="2:66" ht="135" customHeight="1">
      <c r="B59" s="64" t="s">
        <v>114</v>
      </c>
      <c r="C59" s="65" t="s">
        <v>1002</v>
      </c>
      <c r="D59" s="65" t="s">
        <v>81</v>
      </c>
      <c r="E59" s="65" t="s">
        <v>138</v>
      </c>
      <c r="F59" s="65" t="s">
        <v>81</v>
      </c>
      <c r="G59" s="65" t="s">
        <v>81</v>
      </c>
      <c r="H59" s="59">
        <v>12</v>
      </c>
      <c r="I59" s="56">
        <v>7.1399999999999991E-2</v>
      </c>
      <c r="J59" s="59" t="s">
        <v>83</v>
      </c>
      <c r="K59" s="63" t="s">
        <v>1003</v>
      </c>
      <c r="L59" s="59" t="s">
        <v>1004</v>
      </c>
      <c r="M59" s="59" t="s">
        <v>1005</v>
      </c>
      <c r="N59" s="56">
        <v>1</v>
      </c>
      <c r="O59" s="59" t="s">
        <v>87</v>
      </c>
      <c r="P59" s="56" t="s">
        <v>1006</v>
      </c>
      <c r="Q59" s="56" t="s">
        <v>572</v>
      </c>
      <c r="R59" s="55">
        <v>4</v>
      </c>
      <c r="S59" s="55">
        <v>4</v>
      </c>
      <c r="T59" s="56">
        <v>1</v>
      </c>
      <c r="U59" s="55">
        <v>4</v>
      </c>
      <c r="V59" s="55">
        <v>4</v>
      </c>
      <c r="W59" s="56">
        <v>1</v>
      </c>
      <c r="X59" s="56">
        <v>1</v>
      </c>
      <c r="Y59" s="56">
        <v>0</v>
      </c>
      <c r="Z59" s="60">
        <v>1</v>
      </c>
      <c r="AA59" s="56" t="s">
        <v>1007</v>
      </c>
      <c r="AB59" s="56" t="s">
        <v>133</v>
      </c>
      <c r="AC59" s="55">
        <v>4</v>
      </c>
      <c r="AD59" s="55">
        <v>4</v>
      </c>
      <c r="AE59" s="56">
        <v>1</v>
      </c>
      <c r="AF59" s="55">
        <v>8</v>
      </c>
      <c r="AG59" s="55">
        <v>8</v>
      </c>
      <c r="AH59" s="56">
        <v>0.5</v>
      </c>
      <c r="AI59" s="56">
        <v>0.5</v>
      </c>
      <c r="AJ59" s="56">
        <v>0</v>
      </c>
      <c r="AK59" s="60">
        <v>0.5</v>
      </c>
      <c r="AL59" s="123" t="s">
        <v>1008</v>
      </c>
      <c r="AM59" s="123" t="s">
        <v>948</v>
      </c>
      <c r="AN59" s="123">
        <v>7</v>
      </c>
      <c r="AO59" s="123">
        <v>15</v>
      </c>
      <c r="AP59" s="125">
        <v>0.4667</v>
      </c>
      <c r="AQ59" s="123">
        <v>15</v>
      </c>
      <c r="AR59" s="123">
        <v>15</v>
      </c>
      <c r="AS59" s="125">
        <v>1</v>
      </c>
      <c r="AT59" s="125">
        <v>1</v>
      </c>
      <c r="AU59" s="125">
        <v>0</v>
      </c>
      <c r="AV59" s="126">
        <v>1</v>
      </c>
      <c r="AW59" s="56" t="s">
        <v>94</v>
      </c>
      <c r="AX59" s="56" t="s">
        <v>94</v>
      </c>
      <c r="AY59" s="55">
        <v>0</v>
      </c>
      <c r="AZ59" s="55">
        <v>0</v>
      </c>
      <c r="BA59" s="56">
        <v>0</v>
      </c>
      <c r="BB59" s="55">
        <v>0</v>
      </c>
      <c r="BC59" s="55">
        <v>0</v>
      </c>
      <c r="BD59" s="56">
        <v>0</v>
      </c>
      <c r="BE59" s="56">
        <v>0</v>
      </c>
      <c r="BF59" s="56">
        <v>0</v>
      </c>
      <c r="BG59" s="60">
        <v>0</v>
      </c>
      <c r="BL59" s="4"/>
      <c r="BM59" s="5"/>
      <c r="BN59" s="5"/>
    </row>
    <row r="60" spans="2:66">
      <c r="B60" s="64"/>
      <c r="C60" s="65"/>
      <c r="D60" s="65"/>
      <c r="E60" s="65"/>
      <c r="F60" s="65"/>
      <c r="G60" s="65"/>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123"/>
      <c r="AM60" s="123"/>
      <c r="AN60" s="123"/>
      <c r="AO60" s="123"/>
      <c r="AP60" s="123"/>
      <c r="AQ60" s="123"/>
      <c r="AR60" s="123"/>
      <c r="AS60" s="123"/>
      <c r="AT60" s="123"/>
      <c r="AU60" s="123"/>
      <c r="AV60" s="127"/>
      <c r="AW60" s="56"/>
      <c r="AX60" s="56"/>
      <c r="AY60" s="55"/>
      <c r="AZ60" s="55"/>
      <c r="BA60" s="56"/>
      <c r="BB60" s="55"/>
      <c r="BC60" s="55"/>
      <c r="BD60" s="56"/>
      <c r="BE60" s="56"/>
      <c r="BF60" s="56"/>
      <c r="BG60" s="60"/>
      <c r="BL60" s="4"/>
      <c r="BM60" s="5"/>
      <c r="BN60" s="5"/>
    </row>
    <row r="61" spans="2:66">
      <c r="B61" s="64"/>
      <c r="C61" s="65"/>
      <c r="D61" s="65"/>
      <c r="E61" s="65"/>
      <c r="F61" s="65"/>
      <c r="G61" s="65"/>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124"/>
      <c r="AM61" s="124"/>
      <c r="AN61" s="124"/>
      <c r="AO61" s="124"/>
      <c r="AP61" s="124"/>
      <c r="AQ61" s="124"/>
      <c r="AR61" s="124"/>
      <c r="AS61" s="124"/>
      <c r="AT61" s="124"/>
      <c r="AU61" s="124"/>
      <c r="AV61" s="128"/>
      <c r="AW61" s="56"/>
      <c r="AX61" s="56"/>
      <c r="AY61" s="55"/>
      <c r="AZ61" s="55"/>
      <c r="BA61" s="56"/>
      <c r="BB61" s="55"/>
      <c r="BC61" s="55"/>
      <c r="BD61" s="56"/>
      <c r="BE61" s="56"/>
      <c r="BF61" s="56"/>
      <c r="BG61" s="60"/>
      <c r="BL61" s="4"/>
      <c r="BM61" s="5"/>
      <c r="BN61" s="5"/>
    </row>
    <row r="62" spans="2:66" ht="135" customHeight="1">
      <c r="B62" s="62" t="s">
        <v>114</v>
      </c>
      <c r="C62" s="59" t="s">
        <v>178</v>
      </c>
      <c r="D62" s="59" t="s">
        <v>81</v>
      </c>
      <c r="E62" s="59" t="s">
        <v>82</v>
      </c>
      <c r="F62" s="59" t="s">
        <v>211</v>
      </c>
      <c r="G62" s="59" t="s">
        <v>81</v>
      </c>
      <c r="H62" s="59">
        <v>13</v>
      </c>
      <c r="I62" s="56">
        <v>7.1399999999999991E-2</v>
      </c>
      <c r="J62" s="59" t="s">
        <v>83</v>
      </c>
      <c r="K62" s="63" t="s">
        <v>1009</v>
      </c>
      <c r="L62" s="59" t="s">
        <v>164</v>
      </c>
      <c r="M62" s="59" t="s">
        <v>991</v>
      </c>
      <c r="N62" s="56">
        <v>1</v>
      </c>
      <c r="O62" s="59" t="s">
        <v>87</v>
      </c>
      <c r="P62" s="56" t="s">
        <v>1010</v>
      </c>
      <c r="Q62" s="56" t="s">
        <v>572</v>
      </c>
      <c r="R62" s="55">
        <v>1</v>
      </c>
      <c r="S62" s="55">
        <v>1</v>
      </c>
      <c r="T62" s="56">
        <v>1</v>
      </c>
      <c r="U62" s="55">
        <v>1</v>
      </c>
      <c r="V62" s="55">
        <v>1</v>
      </c>
      <c r="W62" s="56">
        <v>1</v>
      </c>
      <c r="X62" s="56">
        <v>1</v>
      </c>
      <c r="Y62" s="56">
        <v>0</v>
      </c>
      <c r="Z62" s="60">
        <v>1</v>
      </c>
      <c r="AA62" s="56" t="s">
        <v>1011</v>
      </c>
      <c r="AB62" s="56" t="s">
        <v>133</v>
      </c>
      <c r="AC62" s="55">
        <v>1</v>
      </c>
      <c r="AD62" s="55">
        <v>1</v>
      </c>
      <c r="AE62" s="56">
        <v>1</v>
      </c>
      <c r="AF62" s="55">
        <v>2</v>
      </c>
      <c r="AG62" s="55">
        <v>2</v>
      </c>
      <c r="AH62" s="56">
        <v>0.5</v>
      </c>
      <c r="AI62" s="56">
        <v>0.5</v>
      </c>
      <c r="AJ62" s="56">
        <v>0</v>
      </c>
      <c r="AK62" s="60">
        <v>0.5</v>
      </c>
      <c r="AL62" s="123" t="s">
        <v>1012</v>
      </c>
      <c r="AM62" s="123" t="s">
        <v>948</v>
      </c>
      <c r="AN62" s="123">
        <v>1</v>
      </c>
      <c r="AO62" s="123">
        <v>3</v>
      </c>
      <c r="AP62" s="125">
        <v>0.33329999999999999</v>
      </c>
      <c r="AQ62" s="123">
        <v>3</v>
      </c>
      <c r="AR62" s="123">
        <v>3</v>
      </c>
      <c r="AS62" s="125">
        <v>1</v>
      </c>
      <c r="AT62" s="125">
        <v>1</v>
      </c>
      <c r="AU62" s="125">
        <v>0</v>
      </c>
      <c r="AV62" s="126">
        <v>1</v>
      </c>
      <c r="AW62" s="56" t="s">
        <v>94</v>
      </c>
      <c r="AX62" s="56" t="s">
        <v>94</v>
      </c>
      <c r="AY62" s="55">
        <v>0</v>
      </c>
      <c r="AZ62" s="55">
        <v>0</v>
      </c>
      <c r="BA62" s="56">
        <v>0</v>
      </c>
      <c r="BB62" s="55">
        <v>0</v>
      </c>
      <c r="BC62" s="55">
        <v>0</v>
      </c>
      <c r="BD62" s="56">
        <v>0</v>
      </c>
      <c r="BE62" s="56">
        <v>0</v>
      </c>
      <c r="BF62" s="56">
        <v>0</v>
      </c>
      <c r="BG62" s="60">
        <v>0</v>
      </c>
      <c r="BL62" s="4"/>
      <c r="BM62" s="5"/>
      <c r="BN62" s="5"/>
    </row>
    <row r="63" spans="2:66">
      <c r="B63" s="62"/>
      <c r="C63" s="59"/>
      <c r="D63" s="59"/>
      <c r="E63" s="59"/>
      <c r="F63" s="59"/>
      <c r="G63" s="59"/>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123"/>
      <c r="AM63" s="123"/>
      <c r="AN63" s="123"/>
      <c r="AO63" s="123"/>
      <c r="AP63" s="123"/>
      <c r="AQ63" s="123"/>
      <c r="AR63" s="123"/>
      <c r="AS63" s="123"/>
      <c r="AT63" s="123"/>
      <c r="AU63" s="123"/>
      <c r="AV63" s="127"/>
      <c r="AW63" s="56"/>
      <c r="AX63" s="56"/>
      <c r="AY63" s="55"/>
      <c r="AZ63" s="55"/>
      <c r="BA63" s="56"/>
      <c r="BB63" s="55"/>
      <c r="BC63" s="55"/>
      <c r="BD63" s="56"/>
      <c r="BE63" s="56"/>
      <c r="BF63" s="56"/>
      <c r="BG63" s="60"/>
      <c r="BL63" s="4"/>
      <c r="BM63" s="5"/>
      <c r="BN63" s="5"/>
    </row>
    <row r="64" spans="2:66">
      <c r="B64" s="62"/>
      <c r="C64" s="59"/>
      <c r="D64" s="59"/>
      <c r="E64" s="59"/>
      <c r="F64" s="59"/>
      <c r="G64" s="59"/>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124"/>
      <c r="AM64" s="124"/>
      <c r="AN64" s="124"/>
      <c r="AO64" s="124"/>
      <c r="AP64" s="124"/>
      <c r="AQ64" s="124"/>
      <c r="AR64" s="124"/>
      <c r="AS64" s="124"/>
      <c r="AT64" s="124"/>
      <c r="AU64" s="124"/>
      <c r="AV64" s="128"/>
      <c r="AW64" s="56"/>
      <c r="AX64" s="56"/>
      <c r="AY64" s="55"/>
      <c r="AZ64" s="55"/>
      <c r="BA64" s="56"/>
      <c r="BB64" s="55"/>
      <c r="BC64" s="55"/>
      <c r="BD64" s="56"/>
      <c r="BE64" s="56"/>
      <c r="BF64" s="56"/>
      <c r="BG64" s="60"/>
      <c r="BL64" s="4"/>
      <c r="BM64" s="5"/>
      <c r="BN64" s="5"/>
    </row>
    <row r="65" spans="2:66" ht="135" customHeight="1">
      <c r="B65" s="64" t="s">
        <v>114</v>
      </c>
      <c r="C65" s="65" t="s">
        <v>178</v>
      </c>
      <c r="D65" s="65" t="s">
        <v>81</v>
      </c>
      <c r="E65" s="65" t="s">
        <v>97</v>
      </c>
      <c r="F65" s="65" t="s">
        <v>81</v>
      </c>
      <c r="G65" s="65" t="s">
        <v>81</v>
      </c>
      <c r="H65" s="59">
        <v>14</v>
      </c>
      <c r="I65" s="56">
        <v>7.1800000000000003E-2</v>
      </c>
      <c r="J65" s="59" t="s">
        <v>83</v>
      </c>
      <c r="K65" s="63" t="s">
        <v>1013</v>
      </c>
      <c r="L65" s="59" t="s">
        <v>921</v>
      </c>
      <c r="M65" s="59" t="s">
        <v>1014</v>
      </c>
      <c r="N65" s="56">
        <v>1</v>
      </c>
      <c r="O65" s="59" t="s">
        <v>87</v>
      </c>
      <c r="P65" s="56" t="s">
        <v>998</v>
      </c>
      <c r="Q65" s="56" t="s">
        <v>572</v>
      </c>
      <c r="R65" s="55">
        <v>1</v>
      </c>
      <c r="S65" s="55">
        <v>1</v>
      </c>
      <c r="T65" s="56">
        <v>1</v>
      </c>
      <c r="U65" s="55">
        <v>1</v>
      </c>
      <c r="V65" s="55">
        <v>1</v>
      </c>
      <c r="W65" s="56">
        <v>1</v>
      </c>
      <c r="X65" s="56">
        <v>1</v>
      </c>
      <c r="Y65" s="56">
        <v>0</v>
      </c>
      <c r="Z65" s="60">
        <v>1</v>
      </c>
      <c r="AA65" s="56" t="s">
        <v>1015</v>
      </c>
      <c r="AB65" s="56" t="s">
        <v>133</v>
      </c>
      <c r="AC65" s="55">
        <v>1</v>
      </c>
      <c r="AD65" s="55">
        <v>1</v>
      </c>
      <c r="AE65" s="56">
        <v>1</v>
      </c>
      <c r="AF65" s="55">
        <v>2</v>
      </c>
      <c r="AG65" s="55">
        <v>2</v>
      </c>
      <c r="AH65" s="56">
        <v>0.5</v>
      </c>
      <c r="AI65" s="56">
        <v>0.5</v>
      </c>
      <c r="AJ65" s="56">
        <v>0</v>
      </c>
      <c r="AK65" s="60">
        <v>0.5</v>
      </c>
      <c r="AL65" s="123" t="s">
        <v>1000</v>
      </c>
      <c r="AM65" s="123" t="s">
        <v>129</v>
      </c>
      <c r="AN65" s="123">
        <v>1</v>
      </c>
      <c r="AO65" s="123">
        <v>3</v>
      </c>
      <c r="AP65" s="125">
        <v>0.33329999999999999</v>
      </c>
      <c r="AQ65" s="123">
        <v>3</v>
      </c>
      <c r="AR65" s="123">
        <v>3</v>
      </c>
      <c r="AS65" s="125">
        <v>1</v>
      </c>
      <c r="AT65" s="125">
        <v>1</v>
      </c>
      <c r="AU65" s="125">
        <v>0</v>
      </c>
      <c r="AV65" s="126">
        <v>1</v>
      </c>
      <c r="AW65" s="56" t="s">
        <v>94</v>
      </c>
      <c r="AX65" s="56" t="s">
        <v>94</v>
      </c>
      <c r="AY65" s="55">
        <v>0</v>
      </c>
      <c r="AZ65" s="55">
        <v>0</v>
      </c>
      <c r="BA65" s="56">
        <v>0</v>
      </c>
      <c r="BB65" s="55">
        <v>0</v>
      </c>
      <c r="BC65" s="55">
        <v>0</v>
      </c>
      <c r="BD65" s="56">
        <v>0</v>
      </c>
      <c r="BE65" s="56">
        <v>0</v>
      </c>
      <c r="BF65" s="56">
        <v>0</v>
      </c>
      <c r="BG65" s="60">
        <v>0</v>
      </c>
      <c r="BL65" s="4"/>
      <c r="BM65" s="5"/>
      <c r="BN65" s="5"/>
    </row>
    <row r="66" spans="2:66">
      <c r="B66" s="64"/>
      <c r="C66" s="65"/>
      <c r="D66" s="65"/>
      <c r="E66" s="65"/>
      <c r="F66" s="65"/>
      <c r="G66" s="65"/>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123"/>
      <c r="AM66" s="123"/>
      <c r="AN66" s="123"/>
      <c r="AO66" s="123"/>
      <c r="AP66" s="123"/>
      <c r="AQ66" s="123"/>
      <c r="AR66" s="123"/>
      <c r="AS66" s="123"/>
      <c r="AT66" s="123"/>
      <c r="AU66" s="123"/>
      <c r="AV66" s="127"/>
      <c r="AW66" s="56"/>
      <c r="AX66" s="56"/>
      <c r="AY66" s="55"/>
      <c r="AZ66" s="55"/>
      <c r="BA66" s="56"/>
      <c r="BB66" s="55"/>
      <c r="BC66" s="55"/>
      <c r="BD66" s="56"/>
      <c r="BE66" s="56"/>
      <c r="BF66" s="56"/>
      <c r="BG66" s="60"/>
      <c r="BL66" s="4"/>
      <c r="BM66" s="5"/>
      <c r="BN66" s="5"/>
    </row>
    <row r="67" spans="2:66">
      <c r="B67" s="64"/>
      <c r="C67" s="65"/>
      <c r="D67" s="65"/>
      <c r="E67" s="65"/>
      <c r="F67" s="65"/>
      <c r="G67" s="65"/>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124"/>
      <c r="AM67" s="124"/>
      <c r="AN67" s="124"/>
      <c r="AO67" s="124"/>
      <c r="AP67" s="124"/>
      <c r="AQ67" s="124"/>
      <c r="AR67" s="124"/>
      <c r="AS67" s="124"/>
      <c r="AT67" s="124"/>
      <c r="AU67" s="124"/>
      <c r="AV67" s="128"/>
      <c r="AW67" s="56"/>
      <c r="AX67" s="56"/>
      <c r="AY67" s="55"/>
      <c r="AZ67" s="55"/>
      <c r="BA67" s="56"/>
      <c r="BB67" s="55"/>
      <c r="BC67" s="55"/>
      <c r="BD67" s="56"/>
      <c r="BE67" s="56"/>
      <c r="BF67" s="56"/>
      <c r="BG67" s="60"/>
      <c r="BL67" s="4"/>
      <c r="BM67" s="5"/>
      <c r="BN67" s="5"/>
    </row>
    <row r="68" spans="2:66">
      <c r="H68" s="50" t="s">
        <v>222</v>
      </c>
      <c r="I68" s="50"/>
      <c r="J68" s="50"/>
      <c r="K68" s="50"/>
      <c r="L68" s="50"/>
      <c r="M68" s="50"/>
      <c r="N68" s="50"/>
      <c r="O68" s="50"/>
      <c r="P68" s="3" t="s">
        <v>136</v>
      </c>
      <c r="Q68" s="3" t="s">
        <v>136</v>
      </c>
      <c r="R68" s="3" t="s">
        <v>136</v>
      </c>
      <c r="S68" s="3" t="s">
        <v>136</v>
      </c>
      <c r="T68" s="3" t="s">
        <v>136</v>
      </c>
      <c r="U68" s="3" t="s">
        <v>136</v>
      </c>
      <c r="V68" s="3" t="s">
        <v>136</v>
      </c>
      <c r="W68" s="3" t="s">
        <v>136</v>
      </c>
      <c r="X68" s="3" t="s">
        <v>136</v>
      </c>
      <c r="Y68" s="3" t="s">
        <v>136</v>
      </c>
      <c r="Z68" s="6">
        <f>SUMPRODUCT(I23:I67,Z23:Z67)</f>
        <v>1.0000000000000002</v>
      </c>
      <c r="AA68" s="3" t="s">
        <v>136</v>
      </c>
      <c r="AB68" s="3" t="s">
        <v>136</v>
      </c>
      <c r="AC68" s="3" t="s">
        <v>136</v>
      </c>
      <c r="AD68" s="3" t="s">
        <v>136</v>
      </c>
      <c r="AE68" s="3" t="s">
        <v>136</v>
      </c>
      <c r="AF68" s="3" t="s">
        <v>136</v>
      </c>
      <c r="AG68" s="3" t="s">
        <v>136</v>
      </c>
      <c r="AH68" s="3" t="s">
        <v>136</v>
      </c>
      <c r="AI68" s="3" t="s">
        <v>136</v>
      </c>
      <c r="AJ68" s="3" t="s">
        <v>136</v>
      </c>
      <c r="AK68" s="6">
        <f>SUMPRODUCT(I23:I67,AK23:AK67)</f>
        <v>0.50000000000000011</v>
      </c>
      <c r="AL68" s="3" t="s">
        <v>136</v>
      </c>
      <c r="AM68" s="3" t="s">
        <v>136</v>
      </c>
      <c r="AN68" s="3" t="s">
        <v>136</v>
      </c>
      <c r="AO68" s="3" t="s">
        <v>136</v>
      </c>
      <c r="AP68" s="3" t="s">
        <v>136</v>
      </c>
      <c r="AQ68" s="3" t="s">
        <v>136</v>
      </c>
      <c r="AR68" s="3" t="s">
        <v>136</v>
      </c>
      <c r="AS68" s="3" t="s">
        <v>136</v>
      </c>
      <c r="AT68" s="3" t="s">
        <v>136</v>
      </c>
      <c r="AU68" s="3" t="s">
        <v>136</v>
      </c>
      <c r="AV68" s="6">
        <f>SUMPRODUCT(I23:I67,AV23:AV67)</f>
        <v>1.0000000000000002</v>
      </c>
      <c r="AW68" s="3" t="s">
        <v>136</v>
      </c>
      <c r="AX68" s="3" t="s">
        <v>136</v>
      </c>
      <c r="AY68" s="3" t="s">
        <v>136</v>
      </c>
      <c r="AZ68" s="3" t="s">
        <v>136</v>
      </c>
      <c r="BA68" s="3" t="s">
        <v>136</v>
      </c>
      <c r="BB68" s="3" t="s">
        <v>136</v>
      </c>
      <c r="BC68" s="3" t="s">
        <v>136</v>
      </c>
      <c r="BD68" s="3" t="s">
        <v>136</v>
      </c>
      <c r="BE68" s="3" t="s">
        <v>136</v>
      </c>
      <c r="BF68" s="3" t="s">
        <v>136</v>
      </c>
      <c r="BG68" s="6">
        <f>SUMPRODUCT(I23:I67,BG23:BG67)</f>
        <v>0</v>
      </c>
      <c r="BL68" s="4" t="s">
        <v>223</v>
      </c>
      <c r="BM68" s="5">
        <f>IF(E4="Trimestre I",Z68,IF(E4="Trimestre II",AK68,IF(E4="Trimestre III",AV68,IF(E4="Trimestre IV",BG68))))</f>
        <v>1.0000000000000002</v>
      </c>
      <c r="BN68" s="5">
        <f>100%-BM68</f>
        <v>0</v>
      </c>
    </row>
    <row r="69" spans="2:66">
      <c r="BL69" s="4"/>
      <c r="BM69" s="5" t="s">
        <v>6</v>
      </c>
      <c r="BN69" s="5" t="s">
        <v>7</v>
      </c>
    </row>
  </sheetData>
  <sheetProtection algorithmName="SHA-512" hashValue="n6xHnNuzBBE+ky+zDg5Zyb76jdc6BHkY5Hl/lV4eY166PPhDhw217B/h/JKV3PEARnAMytzfixmAEXoBgvHLpQ==" saltValue="+MpWKmP75dUY9bSwIqHHSg==" spinCount="100000" sheet="1" objects="1" scenarios="1"/>
  <mergeCells count="837">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25"/>
    <mergeCell ref="C23:C25"/>
    <mergeCell ref="D23:D25"/>
    <mergeCell ref="E23:E25"/>
    <mergeCell ref="F23:F25"/>
    <mergeCell ref="G23:G25"/>
    <mergeCell ref="H23:H25"/>
    <mergeCell ref="M21:M22"/>
    <mergeCell ref="N21:N22"/>
    <mergeCell ref="I23:I25"/>
    <mergeCell ref="J23:J25"/>
    <mergeCell ref="K23:K25"/>
    <mergeCell ref="L23:L25"/>
    <mergeCell ref="M23:M25"/>
    <mergeCell ref="N23:N25"/>
    <mergeCell ref="W23:W25"/>
    <mergeCell ref="X23:X25"/>
    <mergeCell ref="Y23:Y25"/>
    <mergeCell ref="Z23:Z25"/>
    <mergeCell ref="O23:O25"/>
    <mergeCell ref="P23:P25"/>
    <mergeCell ref="Q23:Q25"/>
    <mergeCell ref="R23:R25"/>
    <mergeCell ref="S23:S25"/>
    <mergeCell ref="T23:T25"/>
    <mergeCell ref="B26:B28"/>
    <mergeCell ref="C26:C28"/>
    <mergeCell ref="D26:D28"/>
    <mergeCell ref="E26:E28"/>
    <mergeCell ref="F26:F28"/>
    <mergeCell ref="G26:G28"/>
    <mergeCell ref="H26:H28"/>
    <mergeCell ref="AY23:AY25"/>
    <mergeCell ref="AZ23:AZ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I26:I28"/>
    <mergeCell ref="J26:J28"/>
    <mergeCell ref="K26:K28"/>
    <mergeCell ref="L26:L28"/>
    <mergeCell ref="M26:M28"/>
    <mergeCell ref="N26:N28"/>
    <mergeCell ref="BE23:BE25"/>
    <mergeCell ref="BF23:BF25"/>
    <mergeCell ref="BG23:BG25"/>
    <mergeCell ref="BA23:BA25"/>
    <mergeCell ref="BB23:BB25"/>
    <mergeCell ref="BC23:BC25"/>
    <mergeCell ref="BD23:BD25"/>
    <mergeCell ref="AJ23:AJ25"/>
    <mergeCell ref="AK23:AK25"/>
    <mergeCell ref="AL23:AL25"/>
    <mergeCell ref="AA23:AA25"/>
    <mergeCell ref="AB23:AB25"/>
    <mergeCell ref="AC23:AC25"/>
    <mergeCell ref="AD23:AD25"/>
    <mergeCell ref="AE23:AE25"/>
    <mergeCell ref="AF23:AF25"/>
    <mergeCell ref="U23:U25"/>
    <mergeCell ref="V23:V25"/>
    <mergeCell ref="W26:W28"/>
    <mergeCell ref="X26:X28"/>
    <mergeCell ref="Y26:Y28"/>
    <mergeCell ref="Z26:Z28"/>
    <mergeCell ref="O26:O28"/>
    <mergeCell ref="P26:P28"/>
    <mergeCell ref="Q26:Q28"/>
    <mergeCell ref="R26:R28"/>
    <mergeCell ref="S26:S28"/>
    <mergeCell ref="T26:T28"/>
    <mergeCell ref="B29:B31"/>
    <mergeCell ref="C29:C31"/>
    <mergeCell ref="D29:D31"/>
    <mergeCell ref="E29:E31"/>
    <mergeCell ref="F29:F31"/>
    <mergeCell ref="G29:G31"/>
    <mergeCell ref="H29:H31"/>
    <mergeCell ref="AY26:AY28"/>
    <mergeCell ref="AZ26:AZ28"/>
    <mergeCell ref="AS26:AS28"/>
    <mergeCell ref="AT26:AT28"/>
    <mergeCell ref="AU26:AU28"/>
    <mergeCell ref="AV26:AV28"/>
    <mergeCell ref="AW26:AW28"/>
    <mergeCell ref="AX26:AX28"/>
    <mergeCell ref="AM26:AM28"/>
    <mergeCell ref="AN26:AN28"/>
    <mergeCell ref="AO26:AO28"/>
    <mergeCell ref="AP26:AP28"/>
    <mergeCell ref="AQ26:AQ28"/>
    <mergeCell ref="AR26:AR28"/>
    <mergeCell ref="AG26:AG28"/>
    <mergeCell ref="AH26:AH28"/>
    <mergeCell ref="AI26:AI28"/>
    <mergeCell ref="I29:I31"/>
    <mergeCell ref="J29:J31"/>
    <mergeCell ref="K29:K31"/>
    <mergeCell ref="L29:L31"/>
    <mergeCell ref="M29:M31"/>
    <mergeCell ref="N29:N31"/>
    <mergeCell ref="BE26:BE28"/>
    <mergeCell ref="BF26:BF28"/>
    <mergeCell ref="BG26:BG28"/>
    <mergeCell ref="BA26:BA28"/>
    <mergeCell ref="BB26:BB28"/>
    <mergeCell ref="BC26:BC28"/>
    <mergeCell ref="BD26:BD28"/>
    <mergeCell ref="AJ26:AJ28"/>
    <mergeCell ref="AK26:AK28"/>
    <mergeCell ref="AL26:AL28"/>
    <mergeCell ref="AA26:AA28"/>
    <mergeCell ref="AB26:AB28"/>
    <mergeCell ref="AC26:AC28"/>
    <mergeCell ref="AD26:AD28"/>
    <mergeCell ref="AE26:AE28"/>
    <mergeCell ref="AF26:AF28"/>
    <mergeCell ref="U26:U28"/>
    <mergeCell ref="V26:V28"/>
    <mergeCell ref="W29:W31"/>
    <mergeCell ref="X29:X31"/>
    <mergeCell ref="Y29:Y31"/>
    <mergeCell ref="Z29:Z31"/>
    <mergeCell ref="O29:O31"/>
    <mergeCell ref="P29:P31"/>
    <mergeCell ref="Q29:Q31"/>
    <mergeCell ref="R29:R31"/>
    <mergeCell ref="S29:S31"/>
    <mergeCell ref="T29:T31"/>
    <mergeCell ref="B32:B34"/>
    <mergeCell ref="C32:C34"/>
    <mergeCell ref="D32:D34"/>
    <mergeCell ref="E32:E34"/>
    <mergeCell ref="F32:F34"/>
    <mergeCell ref="G32:G34"/>
    <mergeCell ref="H32:H34"/>
    <mergeCell ref="AY29:AY31"/>
    <mergeCell ref="AZ29:AZ31"/>
    <mergeCell ref="AS29:AS31"/>
    <mergeCell ref="AT29:AT31"/>
    <mergeCell ref="AU29:AU31"/>
    <mergeCell ref="AV29:AV31"/>
    <mergeCell ref="AW29:AW31"/>
    <mergeCell ref="AX29:AX31"/>
    <mergeCell ref="AM29:AM31"/>
    <mergeCell ref="AN29:AN31"/>
    <mergeCell ref="AO29:AO31"/>
    <mergeCell ref="AP29:AP31"/>
    <mergeCell ref="AQ29:AQ31"/>
    <mergeCell ref="AR29:AR31"/>
    <mergeCell ref="AG29:AG31"/>
    <mergeCell ref="AH29:AH31"/>
    <mergeCell ref="AI29:AI31"/>
    <mergeCell ref="I32:I34"/>
    <mergeCell ref="J32:J34"/>
    <mergeCell ref="K32:K34"/>
    <mergeCell ref="L32:L34"/>
    <mergeCell ref="M32:M34"/>
    <mergeCell ref="N32:N34"/>
    <mergeCell ref="BE29:BE31"/>
    <mergeCell ref="BF29:BF31"/>
    <mergeCell ref="BG29:BG31"/>
    <mergeCell ref="BA29:BA31"/>
    <mergeCell ref="BB29:BB31"/>
    <mergeCell ref="BC29:BC31"/>
    <mergeCell ref="BD29:BD31"/>
    <mergeCell ref="AJ29:AJ31"/>
    <mergeCell ref="AK29:AK31"/>
    <mergeCell ref="AL29:AL31"/>
    <mergeCell ref="AA29:AA31"/>
    <mergeCell ref="AB29:AB31"/>
    <mergeCell ref="AC29:AC31"/>
    <mergeCell ref="AD29:AD31"/>
    <mergeCell ref="AE29:AE31"/>
    <mergeCell ref="AF29:AF31"/>
    <mergeCell ref="U29:U31"/>
    <mergeCell ref="V29:V31"/>
    <mergeCell ref="W32:W34"/>
    <mergeCell ref="X32:X34"/>
    <mergeCell ref="Y32:Y34"/>
    <mergeCell ref="Z32:Z34"/>
    <mergeCell ref="O32:O34"/>
    <mergeCell ref="P32:P34"/>
    <mergeCell ref="Q32:Q34"/>
    <mergeCell ref="R32:R34"/>
    <mergeCell ref="S32:S34"/>
    <mergeCell ref="T32:T34"/>
    <mergeCell ref="B35:B37"/>
    <mergeCell ref="C35:C37"/>
    <mergeCell ref="D35:D37"/>
    <mergeCell ref="E35:E37"/>
    <mergeCell ref="F35:F37"/>
    <mergeCell ref="G35:G37"/>
    <mergeCell ref="H35:H37"/>
    <mergeCell ref="AY32:AY34"/>
    <mergeCell ref="AZ32:AZ34"/>
    <mergeCell ref="AS32:AS34"/>
    <mergeCell ref="AT32:AT34"/>
    <mergeCell ref="AU32:AU34"/>
    <mergeCell ref="AV32:AV34"/>
    <mergeCell ref="AW32:AW34"/>
    <mergeCell ref="AX32:AX34"/>
    <mergeCell ref="AM32:AM34"/>
    <mergeCell ref="AN32:AN34"/>
    <mergeCell ref="AO32:AO34"/>
    <mergeCell ref="AP32:AP34"/>
    <mergeCell ref="AQ32:AQ34"/>
    <mergeCell ref="AR32:AR34"/>
    <mergeCell ref="AG32:AG34"/>
    <mergeCell ref="AH32:AH34"/>
    <mergeCell ref="AI32:AI34"/>
    <mergeCell ref="I35:I37"/>
    <mergeCell ref="J35:J37"/>
    <mergeCell ref="K35:K37"/>
    <mergeCell ref="L35:L37"/>
    <mergeCell ref="M35:M37"/>
    <mergeCell ref="N35:N37"/>
    <mergeCell ref="BE32:BE34"/>
    <mergeCell ref="BF32:BF34"/>
    <mergeCell ref="BG32:BG34"/>
    <mergeCell ref="BA32:BA34"/>
    <mergeCell ref="BB32:BB34"/>
    <mergeCell ref="BC32:BC34"/>
    <mergeCell ref="BD32:BD34"/>
    <mergeCell ref="AJ32:AJ34"/>
    <mergeCell ref="AK32:AK34"/>
    <mergeCell ref="AL32:AL34"/>
    <mergeCell ref="AA32:AA34"/>
    <mergeCell ref="AB32:AB34"/>
    <mergeCell ref="AC32:AC34"/>
    <mergeCell ref="AD32:AD34"/>
    <mergeCell ref="AE32:AE34"/>
    <mergeCell ref="AF32:AF34"/>
    <mergeCell ref="U32:U34"/>
    <mergeCell ref="V32:V34"/>
    <mergeCell ref="W35:W37"/>
    <mergeCell ref="X35:X37"/>
    <mergeCell ref="Y35:Y37"/>
    <mergeCell ref="Z35:Z37"/>
    <mergeCell ref="O35:O37"/>
    <mergeCell ref="P35:P37"/>
    <mergeCell ref="Q35:Q37"/>
    <mergeCell ref="R35:R37"/>
    <mergeCell ref="S35:S37"/>
    <mergeCell ref="T35:T37"/>
    <mergeCell ref="B38:B40"/>
    <mergeCell ref="C38:C40"/>
    <mergeCell ref="D38:D40"/>
    <mergeCell ref="E38:E40"/>
    <mergeCell ref="F38:F40"/>
    <mergeCell ref="G38:G40"/>
    <mergeCell ref="H38:H40"/>
    <mergeCell ref="AY35:AY37"/>
    <mergeCell ref="AZ35:AZ37"/>
    <mergeCell ref="AS35:AS37"/>
    <mergeCell ref="AT35:AT37"/>
    <mergeCell ref="AU35:AU37"/>
    <mergeCell ref="AV35:AV37"/>
    <mergeCell ref="AW35:AW37"/>
    <mergeCell ref="AX35:AX37"/>
    <mergeCell ref="AM35:AM37"/>
    <mergeCell ref="AN35:AN37"/>
    <mergeCell ref="AO35:AO37"/>
    <mergeCell ref="AP35:AP37"/>
    <mergeCell ref="AQ35:AQ37"/>
    <mergeCell ref="AR35:AR37"/>
    <mergeCell ref="AG35:AG37"/>
    <mergeCell ref="AH35:AH37"/>
    <mergeCell ref="AI35:AI37"/>
    <mergeCell ref="I38:I40"/>
    <mergeCell ref="J38:J40"/>
    <mergeCell ref="K38:K40"/>
    <mergeCell ref="L38:L40"/>
    <mergeCell ref="M38:M40"/>
    <mergeCell ref="N38:N40"/>
    <mergeCell ref="BE35:BE37"/>
    <mergeCell ref="BF35:BF37"/>
    <mergeCell ref="BG35:BG37"/>
    <mergeCell ref="BA35:BA37"/>
    <mergeCell ref="BB35:BB37"/>
    <mergeCell ref="BC35:BC37"/>
    <mergeCell ref="BD35:BD37"/>
    <mergeCell ref="AJ35:AJ37"/>
    <mergeCell ref="AK35:AK37"/>
    <mergeCell ref="AL35:AL37"/>
    <mergeCell ref="AA35:AA37"/>
    <mergeCell ref="AB35:AB37"/>
    <mergeCell ref="AC35:AC37"/>
    <mergeCell ref="AD35:AD37"/>
    <mergeCell ref="AE35:AE37"/>
    <mergeCell ref="AF35:AF37"/>
    <mergeCell ref="U35:U37"/>
    <mergeCell ref="V35:V37"/>
    <mergeCell ref="W38:W40"/>
    <mergeCell ref="X38:X40"/>
    <mergeCell ref="Y38:Y40"/>
    <mergeCell ref="Z38:Z40"/>
    <mergeCell ref="O38:O40"/>
    <mergeCell ref="P38:P40"/>
    <mergeCell ref="Q38:Q40"/>
    <mergeCell ref="R38:R40"/>
    <mergeCell ref="S38:S40"/>
    <mergeCell ref="T38:T40"/>
    <mergeCell ref="B41:B43"/>
    <mergeCell ref="C41:C43"/>
    <mergeCell ref="D41:D43"/>
    <mergeCell ref="E41:E43"/>
    <mergeCell ref="F41:F43"/>
    <mergeCell ref="G41:G43"/>
    <mergeCell ref="H41:H43"/>
    <mergeCell ref="AY38:AY40"/>
    <mergeCell ref="AZ38:AZ40"/>
    <mergeCell ref="AS38:AS40"/>
    <mergeCell ref="AT38:AT40"/>
    <mergeCell ref="AU38:AU40"/>
    <mergeCell ref="AV38:AV40"/>
    <mergeCell ref="AW38:AW40"/>
    <mergeCell ref="AX38:AX40"/>
    <mergeCell ref="AM38:AM40"/>
    <mergeCell ref="AN38:AN40"/>
    <mergeCell ref="AO38:AO40"/>
    <mergeCell ref="AP38:AP40"/>
    <mergeCell ref="AQ38:AQ40"/>
    <mergeCell ref="AR38:AR40"/>
    <mergeCell ref="AG38:AG40"/>
    <mergeCell ref="AH38:AH40"/>
    <mergeCell ref="AI38:AI40"/>
    <mergeCell ref="I41:I43"/>
    <mergeCell ref="J41:J43"/>
    <mergeCell ref="K41:K43"/>
    <mergeCell ref="L41:L43"/>
    <mergeCell ref="M41:M43"/>
    <mergeCell ref="N41:N43"/>
    <mergeCell ref="BE38:BE40"/>
    <mergeCell ref="BF38:BF40"/>
    <mergeCell ref="BG38:BG40"/>
    <mergeCell ref="BA38:BA40"/>
    <mergeCell ref="BB38:BB40"/>
    <mergeCell ref="BC38:BC40"/>
    <mergeCell ref="BD38:BD40"/>
    <mergeCell ref="AJ38:AJ40"/>
    <mergeCell ref="AK38:AK40"/>
    <mergeCell ref="AL38:AL40"/>
    <mergeCell ref="AA38:AA40"/>
    <mergeCell ref="AB38:AB40"/>
    <mergeCell ref="AC38:AC40"/>
    <mergeCell ref="AD38:AD40"/>
    <mergeCell ref="AE38:AE40"/>
    <mergeCell ref="AF38:AF40"/>
    <mergeCell ref="U38:U40"/>
    <mergeCell ref="V38:V40"/>
    <mergeCell ref="W41:W43"/>
    <mergeCell ref="X41:X43"/>
    <mergeCell ref="Y41:Y43"/>
    <mergeCell ref="Z41:Z43"/>
    <mergeCell ref="O41:O43"/>
    <mergeCell ref="P41:P43"/>
    <mergeCell ref="Q41:Q43"/>
    <mergeCell ref="R41:R43"/>
    <mergeCell ref="S41:S43"/>
    <mergeCell ref="T41:T43"/>
    <mergeCell ref="B44:B46"/>
    <mergeCell ref="C44:C46"/>
    <mergeCell ref="D44:D46"/>
    <mergeCell ref="E44:E46"/>
    <mergeCell ref="F44:F46"/>
    <mergeCell ref="G44:G46"/>
    <mergeCell ref="H44:H46"/>
    <mergeCell ref="AY41:AY43"/>
    <mergeCell ref="AZ41:AZ43"/>
    <mergeCell ref="AS41:AS43"/>
    <mergeCell ref="AT41:AT43"/>
    <mergeCell ref="AU41:AU43"/>
    <mergeCell ref="AV41:AV43"/>
    <mergeCell ref="AW41:AW43"/>
    <mergeCell ref="AX41:AX43"/>
    <mergeCell ref="AM41:AM43"/>
    <mergeCell ref="AN41:AN43"/>
    <mergeCell ref="AO41:AO43"/>
    <mergeCell ref="AP41:AP43"/>
    <mergeCell ref="AQ41:AQ43"/>
    <mergeCell ref="AR41:AR43"/>
    <mergeCell ref="AG41:AG43"/>
    <mergeCell ref="AH41:AH43"/>
    <mergeCell ref="AI41:AI43"/>
    <mergeCell ref="I44:I46"/>
    <mergeCell ref="J44:J46"/>
    <mergeCell ref="K44:K46"/>
    <mergeCell ref="L44:L46"/>
    <mergeCell ref="M44:M46"/>
    <mergeCell ref="N44:N46"/>
    <mergeCell ref="BE41:BE43"/>
    <mergeCell ref="BF41:BF43"/>
    <mergeCell ref="BG41:BG43"/>
    <mergeCell ref="BA41:BA43"/>
    <mergeCell ref="BB41:BB43"/>
    <mergeCell ref="BC41:BC43"/>
    <mergeCell ref="BD41:BD43"/>
    <mergeCell ref="AJ41:AJ43"/>
    <mergeCell ref="AK41:AK43"/>
    <mergeCell ref="AL41:AL43"/>
    <mergeCell ref="AA41:AA43"/>
    <mergeCell ref="AB41:AB43"/>
    <mergeCell ref="AC41:AC43"/>
    <mergeCell ref="AD41:AD43"/>
    <mergeCell ref="AE41:AE43"/>
    <mergeCell ref="AF41:AF43"/>
    <mergeCell ref="U41:U43"/>
    <mergeCell ref="V41:V43"/>
    <mergeCell ref="W44:W46"/>
    <mergeCell ref="X44:X46"/>
    <mergeCell ref="Y44:Y46"/>
    <mergeCell ref="Z44:Z46"/>
    <mergeCell ref="O44:O46"/>
    <mergeCell ref="P44:P46"/>
    <mergeCell ref="Q44:Q46"/>
    <mergeCell ref="R44:R46"/>
    <mergeCell ref="S44:S46"/>
    <mergeCell ref="T44:T46"/>
    <mergeCell ref="B47:B49"/>
    <mergeCell ref="C47:C49"/>
    <mergeCell ref="D47:D49"/>
    <mergeCell ref="E47:E49"/>
    <mergeCell ref="F47:F49"/>
    <mergeCell ref="G47:G49"/>
    <mergeCell ref="H47:H49"/>
    <mergeCell ref="AY44:AY46"/>
    <mergeCell ref="AZ44:AZ46"/>
    <mergeCell ref="AS44:AS46"/>
    <mergeCell ref="AT44:AT46"/>
    <mergeCell ref="AU44:AU46"/>
    <mergeCell ref="AV44:AV46"/>
    <mergeCell ref="AW44:AW46"/>
    <mergeCell ref="AX44:AX46"/>
    <mergeCell ref="AM44:AM46"/>
    <mergeCell ref="AN44:AN46"/>
    <mergeCell ref="AO44:AO46"/>
    <mergeCell ref="AP44:AP46"/>
    <mergeCell ref="AQ44:AQ46"/>
    <mergeCell ref="AR44:AR46"/>
    <mergeCell ref="AG44:AG46"/>
    <mergeCell ref="AH44:AH46"/>
    <mergeCell ref="AI44:AI46"/>
    <mergeCell ref="I47:I49"/>
    <mergeCell ref="J47:J49"/>
    <mergeCell ref="K47:K49"/>
    <mergeCell ref="L47:L49"/>
    <mergeCell ref="M47:M49"/>
    <mergeCell ref="N47:N49"/>
    <mergeCell ref="BE44:BE46"/>
    <mergeCell ref="BF44:BF46"/>
    <mergeCell ref="BG44:BG46"/>
    <mergeCell ref="BA44:BA46"/>
    <mergeCell ref="BB44:BB46"/>
    <mergeCell ref="BC44:BC46"/>
    <mergeCell ref="BD44:BD46"/>
    <mergeCell ref="AJ44:AJ46"/>
    <mergeCell ref="AK44:AK46"/>
    <mergeCell ref="AL44:AL46"/>
    <mergeCell ref="AA44:AA46"/>
    <mergeCell ref="AB44:AB46"/>
    <mergeCell ref="AC44:AC46"/>
    <mergeCell ref="AD44:AD46"/>
    <mergeCell ref="AE44:AE46"/>
    <mergeCell ref="AF44:AF46"/>
    <mergeCell ref="U44:U46"/>
    <mergeCell ref="V44:V46"/>
    <mergeCell ref="W47:W49"/>
    <mergeCell ref="X47:X49"/>
    <mergeCell ref="Y47:Y49"/>
    <mergeCell ref="Z47:Z49"/>
    <mergeCell ref="O47:O49"/>
    <mergeCell ref="P47:P49"/>
    <mergeCell ref="Q47:Q49"/>
    <mergeCell ref="R47:R49"/>
    <mergeCell ref="S47:S49"/>
    <mergeCell ref="T47:T49"/>
    <mergeCell ref="B50:B52"/>
    <mergeCell ref="C50:C52"/>
    <mergeCell ref="D50:D52"/>
    <mergeCell ref="E50:E52"/>
    <mergeCell ref="F50:F52"/>
    <mergeCell ref="G50:G52"/>
    <mergeCell ref="H50:H52"/>
    <mergeCell ref="AY47:AY49"/>
    <mergeCell ref="AZ47:AZ49"/>
    <mergeCell ref="AS47:AS49"/>
    <mergeCell ref="AT47:AT49"/>
    <mergeCell ref="AU47:AU49"/>
    <mergeCell ref="AV47:AV49"/>
    <mergeCell ref="AW47:AW49"/>
    <mergeCell ref="AX47:AX49"/>
    <mergeCell ref="AM47:AM49"/>
    <mergeCell ref="AN47:AN49"/>
    <mergeCell ref="AO47:AO49"/>
    <mergeCell ref="AP47:AP49"/>
    <mergeCell ref="AQ47:AQ49"/>
    <mergeCell ref="AR47:AR49"/>
    <mergeCell ref="AG47:AG49"/>
    <mergeCell ref="AH47:AH49"/>
    <mergeCell ref="AI47:AI49"/>
    <mergeCell ref="I50:I52"/>
    <mergeCell ref="J50:J52"/>
    <mergeCell ref="K50:K52"/>
    <mergeCell ref="L50:L52"/>
    <mergeCell ref="M50:M52"/>
    <mergeCell ref="N50:N52"/>
    <mergeCell ref="BE47:BE49"/>
    <mergeCell ref="BF47:BF49"/>
    <mergeCell ref="BG47:BG49"/>
    <mergeCell ref="BA47:BA49"/>
    <mergeCell ref="BB47:BB49"/>
    <mergeCell ref="BC47:BC49"/>
    <mergeCell ref="BD47:BD49"/>
    <mergeCell ref="AJ47:AJ49"/>
    <mergeCell ref="AK47:AK49"/>
    <mergeCell ref="AL47:AL49"/>
    <mergeCell ref="AA47:AA49"/>
    <mergeCell ref="AB47:AB49"/>
    <mergeCell ref="AC47:AC49"/>
    <mergeCell ref="AD47:AD49"/>
    <mergeCell ref="AE47:AE49"/>
    <mergeCell ref="AF47:AF49"/>
    <mergeCell ref="U47:U49"/>
    <mergeCell ref="V47:V49"/>
    <mergeCell ref="W50:W52"/>
    <mergeCell ref="X50:X52"/>
    <mergeCell ref="Y50:Y52"/>
    <mergeCell ref="Z50:Z52"/>
    <mergeCell ref="O50:O52"/>
    <mergeCell ref="P50:P52"/>
    <mergeCell ref="Q50:Q52"/>
    <mergeCell ref="R50:R52"/>
    <mergeCell ref="S50:S52"/>
    <mergeCell ref="T50:T52"/>
    <mergeCell ref="B53:B58"/>
    <mergeCell ref="C53:C58"/>
    <mergeCell ref="D53:D58"/>
    <mergeCell ref="E53:E55"/>
    <mergeCell ref="F53:F55"/>
    <mergeCell ref="G53:G55"/>
    <mergeCell ref="H53:H58"/>
    <mergeCell ref="AY50:AY52"/>
    <mergeCell ref="AZ50:AZ52"/>
    <mergeCell ref="AS50:AS52"/>
    <mergeCell ref="AT50:AT52"/>
    <mergeCell ref="AU50:AU52"/>
    <mergeCell ref="AV50:AV52"/>
    <mergeCell ref="AW50:AW52"/>
    <mergeCell ref="AX50:AX52"/>
    <mergeCell ref="AM50:AM52"/>
    <mergeCell ref="AN50:AN52"/>
    <mergeCell ref="AO50:AO52"/>
    <mergeCell ref="AP50:AP52"/>
    <mergeCell ref="AQ50:AQ52"/>
    <mergeCell ref="AR50:AR52"/>
    <mergeCell ref="AG50:AG52"/>
    <mergeCell ref="AH50:AH52"/>
    <mergeCell ref="AI50:AI52"/>
    <mergeCell ref="I53:I58"/>
    <mergeCell ref="J53:J58"/>
    <mergeCell ref="K53:K58"/>
    <mergeCell ref="L53:L58"/>
    <mergeCell ref="M53:M58"/>
    <mergeCell ref="N53:N58"/>
    <mergeCell ref="BE50:BE52"/>
    <mergeCell ref="BF50:BF52"/>
    <mergeCell ref="BG50:BG52"/>
    <mergeCell ref="BA50:BA52"/>
    <mergeCell ref="BB50:BB52"/>
    <mergeCell ref="BC50:BC52"/>
    <mergeCell ref="BD50:BD52"/>
    <mergeCell ref="AJ50:AJ52"/>
    <mergeCell ref="AK50:AK52"/>
    <mergeCell ref="AL50:AL52"/>
    <mergeCell ref="AA50:AA52"/>
    <mergeCell ref="AB50:AB52"/>
    <mergeCell ref="AC50:AC52"/>
    <mergeCell ref="AD50:AD52"/>
    <mergeCell ref="AE50:AE52"/>
    <mergeCell ref="AF50:AF52"/>
    <mergeCell ref="U50:U52"/>
    <mergeCell ref="V50:V52"/>
    <mergeCell ref="U53:U58"/>
    <mergeCell ref="V53:V58"/>
    <mergeCell ref="W53:W58"/>
    <mergeCell ref="X53:X58"/>
    <mergeCell ref="Y53:Y58"/>
    <mergeCell ref="Z53:Z58"/>
    <mergeCell ref="O53:O58"/>
    <mergeCell ref="P53:P58"/>
    <mergeCell ref="Q53:Q58"/>
    <mergeCell ref="R53:R58"/>
    <mergeCell ref="S53:S58"/>
    <mergeCell ref="T53:T58"/>
    <mergeCell ref="AG53:AG58"/>
    <mergeCell ref="AH53:AH58"/>
    <mergeCell ref="AI53:AI58"/>
    <mergeCell ref="AJ53:AJ58"/>
    <mergeCell ref="AK53:AK58"/>
    <mergeCell ref="AL53:AL58"/>
    <mergeCell ref="AA53:AA58"/>
    <mergeCell ref="AB53:AB58"/>
    <mergeCell ref="AC53:AC58"/>
    <mergeCell ref="AD53:AD58"/>
    <mergeCell ref="AE53:AE58"/>
    <mergeCell ref="AF53:AF58"/>
    <mergeCell ref="BE53:BE58"/>
    <mergeCell ref="BF53:BF58"/>
    <mergeCell ref="BG53:BG58"/>
    <mergeCell ref="E56:E58"/>
    <mergeCell ref="F56:F58"/>
    <mergeCell ref="G56:G58"/>
    <mergeCell ref="AY53:AY58"/>
    <mergeCell ref="AZ53:AZ58"/>
    <mergeCell ref="BA53:BA58"/>
    <mergeCell ref="BB53:BB58"/>
    <mergeCell ref="BC53:BC58"/>
    <mergeCell ref="BD53:BD58"/>
    <mergeCell ref="AS53:AS58"/>
    <mergeCell ref="AT53:AT58"/>
    <mergeCell ref="AU53:AU58"/>
    <mergeCell ref="AV53:AV58"/>
    <mergeCell ref="AW53:AW58"/>
    <mergeCell ref="AX53:AX58"/>
    <mergeCell ref="AM53:AM58"/>
    <mergeCell ref="AN53:AN58"/>
    <mergeCell ref="AO53:AO58"/>
    <mergeCell ref="AP53:AP58"/>
    <mergeCell ref="AQ53:AQ58"/>
    <mergeCell ref="AR53:AR58"/>
    <mergeCell ref="H59:H61"/>
    <mergeCell ref="I59:I61"/>
    <mergeCell ref="J59:J61"/>
    <mergeCell ref="K59:K61"/>
    <mergeCell ref="L59:L61"/>
    <mergeCell ref="M59:M61"/>
    <mergeCell ref="B59:B61"/>
    <mergeCell ref="C59:C61"/>
    <mergeCell ref="D59:D61"/>
    <mergeCell ref="E59:E61"/>
    <mergeCell ref="F59:F61"/>
    <mergeCell ref="G59:G61"/>
    <mergeCell ref="V59:V61"/>
    <mergeCell ref="W59:W61"/>
    <mergeCell ref="X59:X61"/>
    <mergeCell ref="Y59:Y61"/>
    <mergeCell ref="N59:N61"/>
    <mergeCell ref="O59:O61"/>
    <mergeCell ref="P59:P61"/>
    <mergeCell ref="Q59:Q61"/>
    <mergeCell ref="R59:R61"/>
    <mergeCell ref="S59:S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H62:H64"/>
    <mergeCell ref="I62:I64"/>
    <mergeCell ref="J62:J64"/>
    <mergeCell ref="K62:K64"/>
    <mergeCell ref="L62:L64"/>
    <mergeCell ref="M62:M64"/>
    <mergeCell ref="BD59:BD61"/>
    <mergeCell ref="BE59:BE61"/>
    <mergeCell ref="BF59:BF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V62:V64"/>
    <mergeCell ref="W62:W64"/>
    <mergeCell ref="X62:X64"/>
    <mergeCell ref="Y62:Y64"/>
    <mergeCell ref="N62:N64"/>
    <mergeCell ref="O62:O64"/>
    <mergeCell ref="P62:P64"/>
    <mergeCell ref="Q62:Q64"/>
    <mergeCell ref="R62:R64"/>
    <mergeCell ref="S62:S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H65:H67"/>
    <mergeCell ref="I65:I67"/>
    <mergeCell ref="J65:J67"/>
    <mergeCell ref="K65:K67"/>
    <mergeCell ref="L65:L67"/>
    <mergeCell ref="M65:M67"/>
    <mergeCell ref="BD62:BD64"/>
    <mergeCell ref="BE62:BE64"/>
    <mergeCell ref="BF62:BF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T65:T67"/>
    <mergeCell ref="U65:U67"/>
    <mergeCell ref="V65:V67"/>
    <mergeCell ref="W65:W67"/>
    <mergeCell ref="X65:X67"/>
    <mergeCell ref="Y65:Y67"/>
    <mergeCell ref="N65:N67"/>
    <mergeCell ref="O65:O67"/>
    <mergeCell ref="P65:P67"/>
    <mergeCell ref="Q65:Q67"/>
    <mergeCell ref="R65:R67"/>
    <mergeCell ref="S65:S67"/>
    <mergeCell ref="AF65:AF67"/>
    <mergeCell ref="AG65:AG67"/>
    <mergeCell ref="AH65:AH67"/>
    <mergeCell ref="AI65:AI67"/>
    <mergeCell ref="AJ65:AJ67"/>
    <mergeCell ref="AK65:AK67"/>
    <mergeCell ref="Z65:Z67"/>
    <mergeCell ref="AA65:AA67"/>
    <mergeCell ref="AB65:AB67"/>
    <mergeCell ref="AC65:AC67"/>
    <mergeCell ref="AD65:AD67"/>
    <mergeCell ref="AE65:AE67"/>
    <mergeCell ref="B2:M2"/>
    <mergeCell ref="BD65:BD67"/>
    <mergeCell ref="BE65:BE67"/>
    <mergeCell ref="BF65:BF67"/>
    <mergeCell ref="BG65:BG67"/>
    <mergeCell ref="H68:O68"/>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s>
  <dataValidations count="1">
    <dataValidation type="list" allowBlank="1" sqref="E4" xr:uid="{0E88F78A-C325-4C5C-A7D8-7567B0DE5E6A}">
      <formula1>"Trimestre I,Trimestre II,Trimestre III,Trimestre IV"</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8D56-62AB-40F7-AAC2-7336CC08E0B6}">
  <dimension ref="A1:BO45"/>
  <sheetViews>
    <sheetView showGridLines="0" showRowColHeaders="0" topLeftCell="B1" zoomScale="70" zoomScaleNormal="70" workbookViewId="0">
      <selection activeCell="AW44" sqref="AW44"/>
    </sheetView>
  </sheetViews>
  <sheetFormatPr baseColWidth="10" defaultColWidth="11.42578125" defaultRowHeight="15" customHeight="1"/>
  <cols>
    <col min="1" max="1" width="61.5703125" hidden="1" customWidth="1"/>
    <col min="2" max="2" width="61.5703125" customWidth="1"/>
    <col min="3" max="3" width="19" customWidth="1"/>
    <col min="4" max="4" width="13" customWidth="1"/>
    <col min="5" max="5" width="35" hidden="1" customWidth="1"/>
    <col min="6" max="6" width="20.140625" customWidth="1"/>
    <col min="7" max="8" width="35" hidden="1" customWidth="1"/>
    <col min="9" max="9" width="4" customWidth="1"/>
    <col min="10" max="10" width="8" hidden="1" customWidth="1"/>
    <col min="11" max="11" width="13" customWidth="1"/>
    <col min="12" max="12" width="42" customWidth="1"/>
    <col min="13" max="13" width="16" customWidth="1"/>
    <col min="14" max="14" width="21" customWidth="1"/>
    <col min="15" max="15" width="14" customWidth="1"/>
    <col min="16" max="45" width="14" hidden="1" customWidth="1"/>
    <col min="46" max="47" width="14" customWidth="1"/>
    <col min="48" max="48" width="14" hidden="1" customWidth="1"/>
    <col min="49" max="49" width="14" customWidth="1"/>
    <col min="50" max="60" width="14" hidden="1" customWidth="1"/>
    <col min="61" max="62" width="0" hidden="1" customWidth="1"/>
    <col min="63" max="67" width="3" hidden="1" customWidth="1"/>
    <col min="68" max="793" width="0" hidden="1" customWidth="1"/>
  </cols>
  <sheetData>
    <row r="1" spans="1:21" ht="12" customHeight="1"/>
    <row r="2" spans="1:21" ht="27" customHeight="1" thickBot="1">
      <c r="C2" s="68" t="s">
        <v>1016</v>
      </c>
      <c r="D2" s="68"/>
      <c r="E2" s="68"/>
      <c r="F2" s="68"/>
      <c r="G2" s="68"/>
      <c r="H2" s="68"/>
      <c r="I2" s="68"/>
      <c r="J2" s="68"/>
      <c r="K2" s="68"/>
      <c r="L2" s="68"/>
      <c r="M2" s="68"/>
      <c r="N2" s="68"/>
      <c r="O2" s="20">
        <f>+AW44</f>
        <v>0.56780000000000008</v>
      </c>
      <c r="P2" s="13"/>
      <c r="Q2" s="13"/>
      <c r="R2" s="13"/>
      <c r="S2" s="13"/>
      <c r="T2" s="13"/>
      <c r="U2" s="13"/>
    </row>
    <row r="4" spans="1:21">
      <c r="C4" s="50" t="s">
        <v>46</v>
      </c>
      <c r="D4" s="50"/>
      <c r="E4" s="50"/>
      <c r="F4" s="1" t="s">
        <v>47</v>
      </c>
    </row>
    <row r="6" spans="1:21" ht="16.5" customHeight="1">
      <c r="A6" s="142"/>
      <c r="B6" s="66" t="s">
        <v>1017</v>
      </c>
    </row>
    <row r="7" spans="1:21" ht="16.5" customHeight="1">
      <c r="A7" s="142"/>
      <c r="B7" s="66"/>
    </row>
    <row r="8" spans="1:21" ht="16.5" customHeight="1">
      <c r="A8" s="142"/>
      <c r="B8" s="66"/>
    </row>
    <row r="9" spans="1:21" ht="16.5" customHeight="1">
      <c r="A9" s="142"/>
      <c r="B9" s="66"/>
    </row>
    <row r="10" spans="1:21" ht="16.5" customHeight="1">
      <c r="A10" s="142"/>
      <c r="B10" s="66"/>
    </row>
    <row r="11" spans="1:21" ht="16.5" customHeight="1">
      <c r="A11" s="142"/>
      <c r="B11" s="66"/>
    </row>
    <row r="12" spans="1:21" ht="16.5" customHeight="1">
      <c r="A12" s="142"/>
      <c r="B12" s="66"/>
    </row>
    <row r="13" spans="1:21" ht="16.5" customHeight="1">
      <c r="A13" s="142"/>
      <c r="B13" s="66"/>
    </row>
    <row r="14" spans="1:21" ht="16.5" customHeight="1">
      <c r="A14" s="142"/>
      <c r="B14" s="66"/>
    </row>
    <row r="15" spans="1:21" ht="16.5" customHeight="1">
      <c r="A15" s="142"/>
      <c r="B15" s="66"/>
    </row>
    <row r="16" spans="1:21" ht="16.5" customHeight="1">
      <c r="A16" s="142"/>
      <c r="B16" s="66"/>
    </row>
    <row r="17" spans="1:67" ht="16.5" customHeight="1">
      <c r="A17" s="142"/>
      <c r="B17" s="66"/>
    </row>
    <row r="18" spans="1:67" ht="16.5" customHeight="1">
      <c r="A18" s="142"/>
      <c r="B18" s="66"/>
    </row>
    <row r="19" spans="1:67" ht="30.95" customHeight="1">
      <c r="A19" s="142"/>
      <c r="B19" s="66"/>
      <c r="C19" s="51" t="s">
        <v>1018</v>
      </c>
      <c r="D19" s="52"/>
      <c r="E19" s="52"/>
      <c r="F19" s="52"/>
      <c r="BM19" s="57" t="s">
        <v>50</v>
      </c>
      <c r="BN19" s="58"/>
      <c r="BO19" s="5"/>
    </row>
    <row r="20" spans="1:67" ht="14.45" customHeight="1">
      <c r="A20" s="142"/>
      <c r="B20" s="66"/>
      <c r="BM20" s="4"/>
      <c r="BN20" s="5"/>
      <c r="BO20" s="5"/>
    </row>
    <row r="21" spans="1:67" ht="14.45" customHeight="1">
      <c r="A21" s="142"/>
      <c r="B21" s="66"/>
      <c r="C21" s="53" t="s">
        <v>51</v>
      </c>
      <c r="D21" s="53"/>
      <c r="E21" s="53"/>
      <c r="F21" s="53" t="s">
        <v>52</v>
      </c>
      <c r="G21" s="53"/>
      <c r="H21" s="53"/>
      <c r="I21" s="53" t="s">
        <v>53</v>
      </c>
      <c r="J21" s="53" t="s">
        <v>227</v>
      </c>
      <c r="K21" s="53" t="s">
        <v>55</v>
      </c>
      <c r="L21" s="53" t="s">
        <v>56</v>
      </c>
      <c r="M21" s="53" t="s">
        <v>57</v>
      </c>
      <c r="N21" s="53" t="s">
        <v>58</v>
      </c>
      <c r="O21" s="53" t="s">
        <v>59</v>
      </c>
      <c r="P21" s="53" t="s">
        <v>60</v>
      </c>
      <c r="Q21" s="53" t="s">
        <v>61</v>
      </c>
      <c r="R21" s="53"/>
      <c r="S21" s="53"/>
      <c r="T21" s="53"/>
      <c r="U21" s="53"/>
      <c r="V21" s="53"/>
      <c r="W21" s="53"/>
      <c r="X21" s="53"/>
      <c r="Y21" s="53"/>
      <c r="Z21" s="53"/>
      <c r="AA21" s="53"/>
      <c r="AB21" s="53" t="s">
        <v>62</v>
      </c>
      <c r="AC21" s="53"/>
      <c r="AD21" s="53"/>
      <c r="AE21" s="53"/>
      <c r="AF21" s="53"/>
      <c r="AG21" s="53"/>
      <c r="AH21" s="53"/>
      <c r="AI21" s="53"/>
      <c r="AJ21" s="53"/>
      <c r="AK21" s="53"/>
      <c r="AL21" s="53"/>
      <c r="AM21" s="53" t="s">
        <v>47</v>
      </c>
      <c r="AN21" s="53"/>
      <c r="AO21" s="53"/>
      <c r="AP21" s="53"/>
      <c r="AQ21" s="53"/>
      <c r="AR21" s="53"/>
      <c r="AS21" s="53"/>
      <c r="AT21" s="53"/>
      <c r="AU21" s="53"/>
      <c r="AV21" s="53"/>
      <c r="AW21" s="53"/>
      <c r="AX21" s="53" t="s">
        <v>63</v>
      </c>
      <c r="AY21" s="53"/>
      <c r="AZ21" s="53"/>
      <c r="BA21" s="53"/>
      <c r="BB21" s="53"/>
      <c r="BC21" s="53"/>
      <c r="BD21" s="53"/>
      <c r="BE21" s="53"/>
      <c r="BF21" s="53"/>
      <c r="BG21" s="53"/>
      <c r="BH21" s="53"/>
      <c r="BM21" s="57" t="s">
        <v>53</v>
      </c>
      <c r="BN21" s="57" t="s">
        <v>64</v>
      </c>
      <c r="BO21" s="5"/>
    </row>
    <row r="22" spans="1:67" ht="27" customHeight="1">
      <c r="B22" s="66"/>
      <c r="C22" s="14" t="s">
        <v>65</v>
      </c>
      <c r="D22" s="14" t="s">
        <v>59</v>
      </c>
      <c r="E22" s="14" t="s">
        <v>66</v>
      </c>
      <c r="F22" s="14" t="s">
        <v>67</v>
      </c>
      <c r="G22" s="14" t="s">
        <v>68</v>
      </c>
      <c r="H22" s="14" t="s">
        <v>66</v>
      </c>
      <c r="I22" s="53"/>
      <c r="J22" s="53"/>
      <c r="K22" s="53"/>
      <c r="L22" s="53"/>
      <c r="M22" s="53"/>
      <c r="N22" s="53"/>
      <c r="O22" s="53"/>
      <c r="P22" s="53"/>
      <c r="Q22" s="14" t="s">
        <v>69</v>
      </c>
      <c r="R22" s="14" t="s">
        <v>70</v>
      </c>
      <c r="S22" s="14" t="s">
        <v>71</v>
      </c>
      <c r="T22" s="14" t="s">
        <v>72</v>
      </c>
      <c r="U22" s="14" t="s">
        <v>73</v>
      </c>
      <c r="V22" s="14" t="s">
        <v>74</v>
      </c>
      <c r="W22" s="14" t="s">
        <v>75</v>
      </c>
      <c r="X22" s="14" t="s">
        <v>76</v>
      </c>
      <c r="Y22" s="14" t="s">
        <v>77</v>
      </c>
      <c r="Z22" s="14" t="s">
        <v>78</v>
      </c>
      <c r="AA22" s="15" t="s">
        <v>79</v>
      </c>
      <c r="AB22" s="14" t="s">
        <v>69</v>
      </c>
      <c r="AC22" s="14" t="s">
        <v>70</v>
      </c>
      <c r="AD22" s="14" t="s">
        <v>71</v>
      </c>
      <c r="AE22" s="14" t="s">
        <v>72</v>
      </c>
      <c r="AF22" s="14" t="s">
        <v>73</v>
      </c>
      <c r="AG22" s="14" t="s">
        <v>74</v>
      </c>
      <c r="AH22" s="14" t="s">
        <v>75</v>
      </c>
      <c r="AI22" s="14" t="s">
        <v>76</v>
      </c>
      <c r="AJ22" s="14" t="s">
        <v>77</v>
      </c>
      <c r="AK22" s="14" t="s">
        <v>78</v>
      </c>
      <c r="AL22" s="15" t="s">
        <v>79</v>
      </c>
      <c r="AM22" s="14" t="s">
        <v>69</v>
      </c>
      <c r="AN22" s="14" t="s">
        <v>70</v>
      </c>
      <c r="AO22" s="14" t="s">
        <v>71</v>
      </c>
      <c r="AP22" s="14" t="s">
        <v>72</v>
      </c>
      <c r="AQ22" s="14" t="s">
        <v>73</v>
      </c>
      <c r="AR22" s="14" t="s">
        <v>74</v>
      </c>
      <c r="AS22" s="14" t="s">
        <v>75</v>
      </c>
      <c r="AT22" s="14" t="s">
        <v>76</v>
      </c>
      <c r="AU22" s="14" t="s">
        <v>77</v>
      </c>
      <c r="AV22" s="14" t="s">
        <v>78</v>
      </c>
      <c r="AW22" s="15" t="s">
        <v>79</v>
      </c>
      <c r="AX22" s="14" t="s">
        <v>69</v>
      </c>
      <c r="AY22" s="14" t="s">
        <v>70</v>
      </c>
      <c r="AZ22" s="14" t="s">
        <v>71</v>
      </c>
      <c r="BA22" s="14" t="s">
        <v>72</v>
      </c>
      <c r="BB22" s="14" t="s">
        <v>73</v>
      </c>
      <c r="BC22" s="14" t="s">
        <v>74</v>
      </c>
      <c r="BD22" s="14" t="s">
        <v>75</v>
      </c>
      <c r="BE22" s="14" t="s">
        <v>76</v>
      </c>
      <c r="BF22" s="14" t="s">
        <v>77</v>
      </c>
      <c r="BG22" s="14" t="s">
        <v>78</v>
      </c>
      <c r="BH22" s="15" t="s">
        <v>79</v>
      </c>
      <c r="BM22" s="57"/>
      <c r="BN22" s="57"/>
      <c r="BO22" s="5"/>
    </row>
    <row r="23" spans="1:67" ht="66">
      <c r="B23" s="19"/>
      <c r="C23" s="7" t="s">
        <v>81</v>
      </c>
      <c r="D23" s="3" t="s">
        <v>81</v>
      </c>
      <c r="E23" s="2" t="s">
        <v>1019</v>
      </c>
      <c r="F23" s="59" t="s">
        <v>81</v>
      </c>
      <c r="G23" s="59" t="s">
        <v>211</v>
      </c>
      <c r="H23" s="59" t="s">
        <v>81</v>
      </c>
      <c r="I23" s="59">
        <v>1</v>
      </c>
      <c r="J23" s="56">
        <v>0.2</v>
      </c>
      <c r="K23" s="59" t="s">
        <v>83</v>
      </c>
      <c r="L23" s="63" t="s">
        <v>1020</v>
      </c>
      <c r="M23" s="59" t="s">
        <v>1021</v>
      </c>
      <c r="N23" s="59" t="s">
        <v>1022</v>
      </c>
      <c r="O23" s="56">
        <v>1</v>
      </c>
      <c r="P23" s="59" t="s">
        <v>87</v>
      </c>
      <c r="Q23" s="56" t="s">
        <v>1023</v>
      </c>
      <c r="R23" s="56" t="s">
        <v>1024</v>
      </c>
      <c r="S23" s="55">
        <v>0</v>
      </c>
      <c r="T23" s="55">
        <v>4</v>
      </c>
      <c r="U23" s="56">
        <v>0</v>
      </c>
      <c r="V23" s="55">
        <v>0</v>
      </c>
      <c r="W23" s="55">
        <v>4</v>
      </c>
      <c r="X23" s="56">
        <v>0</v>
      </c>
      <c r="Y23" s="56">
        <v>0</v>
      </c>
      <c r="Z23" s="56">
        <v>1</v>
      </c>
      <c r="AA23" s="60">
        <v>0</v>
      </c>
      <c r="AB23" s="56" t="s">
        <v>1025</v>
      </c>
      <c r="AC23" s="56" t="s">
        <v>1026</v>
      </c>
      <c r="AD23" s="55">
        <v>0</v>
      </c>
      <c r="AE23" s="55">
        <v>4</v>
      </c>
      <c r="AF23" s="56">
        <v>0</v>
      </c>
      <c r="AG23" s="55">
        <v>0</v>
      </c>
      <c r="AH23" s="55">
        <v>4</v>
      </c>
      <c r="AI23" s="56">
        <v>0</v>
      </c>
      <c r="AJ23" s="56">
        <v>0</v>
      </c>
      <c r="AK23" s="56">
        <v>1</v>
      </c>
      <c r="AL23" s="60">
        <v>0</v>
      </c>
      <c r="AM23" s="56" t="s">
        <v>94</v>
      </c>
      <c r="AN23" s="56" t="s">
        <v>94</v>
      </c>
      <c r="AO23" s="70">
        <v>5</v>
      </c>
      <c r="AP23" s="70">
        <v>5</v>
      </c>
      <c r="AQ23" s="73">
        <v>1</v>
      </c>
      <c r="AR23" s="70">
        <v>5</v>
      </c>
      <c r="AS23" s="70">
        <v>5</v>
      </c>
      <c r="AT23" s="141">
        <v>1</v>
      </c>
      <c r="AU23" s="141">
        <v>1</v>
      </c>
      <c r="AV23" s="141">
        <v>0</v>
      </c>
      <c r="AW23" s="140">
        <v>1</v>
      </c>
      <c r="AX23" s="56" t="s">
        <v>94</v>
      </c>
      <c r="AY23" s="56" t="s">
        <v>94</v>
      </c>
      <c r="AZ23" s="55">
        <v>0</v>
      </c>
      <c r="BA23" s="55">
        <v>0</v>
      </c>
      <c r="BB23" s="56">
        <v>0</v>
      </c>
      <c r="BC23" s="55">
        <v>0</v>
      </c>
      <c r="BD23" s="55">
        <v>0</v>
      </c>
      <c r="BE23" s="56">
        <v>0</v>
      </c>
      <c r="BF23" s="56">
        <v>0</v>
      </c>
      <c r="BG23" s="56">
        <v>0</v>
      </c>
      <c r="BH23" s="60">
        <v>0</v>
      </c>
      <c r="BM23" s="4">
        <f>I23</f>
        <v>1</v>
      </c>
      <c r="BN23" s="5">
        <f>IF(F4="Trimestre I",AA23,IF(F4="Trimestre II",AL23,IF(F4="Trimestre III",AW23,IF(F4="Trimestre IV",BH23))))</f>
        <v>1</v>
      </c>
      <c r="BO23" s="5"/>
    </row>
    <row r="24" spans="1:67" ht="75">
      <c r="C24" s="7" t="s">
        <v>81</v>
      </c>
      <c r="D24" s="3" t="s">
        <v>81</v>
      </c>
      <c r="E24" s="2" t="s">
        <v>982</v>
      </c>
      <c r="F24" s="59"/>
      <c r="G24" s="59"/>
      <c r="H24" s="59"/>
      <c r="I24" s="59"/>
      <c r="J24" s="56"/>
      <c r="K24" s="59"/>
      <c r="L24" s="63"/>
      <c r="M24" s="59"/>
      <c r="N24" s="59"/>
      <c r="O24" s="56"/>
      <c r="P24" s="59"/>
      <c r="Q24" s="56"/>
      <c r="R24" s="56"/>
      <c r="S24" s="55"/>
      <c r="T24" s="55"/>
      <c r="U24" s="56"/>
      <c r="V24" s="55"/>
      <c r="W24" s="55"/>
      <c r="X24" s="56"/>
      <c r="Y24" s="56"/>
      <c r="Z24" s="56"/>
      <c r="AA24" s="60"/>
      <c r="AB24" s="56"/>
      <c r="AC24" s="56"/>
      <c r="AD24" s="55"/>
      <c r="AE24" s="55"/>
      <c r="AF24" s="56"/>
      <c r="AG24" s="55"/>
      <c r="AH24" s="55"/>
      <c r="AI24" s="56"/>
      <c r="AJ24" s="56"/>
      <c r="AK24" s="56"/>
      <c r="AL24" s="60"/>
      <c r="AM24" s="56"/>
      <c r="AN24" s="56"/>
      <c r="AO24" s="71"/>
      <c r="AP24" s="71"/>
      <c r="AQ24" s="71"/>
      <c r="AR24" s="71"/>
      <c r="AS24" s="71"/>
      <c r="AT24" s="135"/>
      <c r="AU24" s="135"/>
      <c r="AV24" s="135"/>
      <c r="AW24" s="138"/>
      <c r="AX24" s="56"/>
      <c r="AY24" s="56"/>
      <c r="AZ24" s="55"/>
      <c r="BA24" s="55"/>
      <c r="BB24" s="56"/>
      <c r="BC24" s="55"/>
      <c r="BD24" s="55"/>
      <c r="BE24" s="56"/>
      <c r="BF24" s="56"/>
      <c r="BG24" s="56"/>
      <c r="BH24" s="60"/>
      <c r="BM24" s="4">
        <f>I26</f>
        <v>2</v>
      </c>
      <c r="BN24" s="5">
        <f>IF(F4="Trimestre I",AA26,IF(F4="Trimestre II",AL26,IF(F4="Trimestre III",AW26,IF(F4="Trimestre IV",BH26))))</f>
        <v>0.187</v>
      </c>
      <c r="BO24" s="5"/>
    </row>
    <row r="25" spans="1:67" ht="105">
      <c r="C25" s="7" t="s">
        <v>81</v>
      </c>
      <c r="D25" s="3" t="s">
        <v>81</v>
      </c>
      <c r="E25" s="2" t="s">
        <v>929</v>
      </c>
      <c r="F25" s="59"/>
      <c r="G25" s="59"/>
      <c r="H25" s="59"/>
      <c r="I25" s="59"/>
      <c r="J25" s="56"/>
      <c r="K25" s="59"/>
      <c r="L25" s="63"/>
      <c r="M25" s="59"/>
      <c r="N25" s="59"/>
      <c r="O25" s="56"/>
      <c r="P25" s="59"/>
      <c r="Q25" s="56"/>
      <c r="R25" s="56"/>
      <c r="S25" s="55"/>
      <c r="T25" s="55"/>
      <c r="U25" s="56"/>
      <c r="V25" s="55"/>
      <c r="W25" s="55"/>
      <c r="X25" s="56"/>
      <c r="Y25" s="56"/>
      <c r="Z25" s="56"/>
      <c r="AA25" s="60"/>
      <c r="AB25" s="56"/>
      <c r="AC25" s="56"/>
      <c r="AD25" s="55"/>
      <c r="AE25" s="55"/>
      <c r="AF25" s="56"/>
      <c r="AG25" s="55"/>
      <c r="AH25" s="55"/>
      <c r="AI25" s="56"/>
      <c r="AJ25" s="56"/>
      <c r="AK25" s="56"/>
      <c r="AL25" s="60"/>
      <c r="AM25" s="56"/>
      <c r="AN25" s="56"/>
      <c r="AO25" s="72"/>
      <c r="AP25" s="72"/>
      <c r="AQ25" s="72"/>
      <c r="AR25" s="72"/>
      <c r="AS25" s="72"/>
      <c r="AT25" s="136"/>
      <c r="AU25" s="136"/>
      <c r="AV25" s="136"/>
      <c r="AW25" s="139"/>
      <c r="AX25" s="56"/>
      <c r="AY25" s="56"/>
      <c r="AZ25" s="55"/>
      <c r="BA25" s="55"/>
      <c r="BB25" s="56"/>
      <c r="BC25" s="55"/>
      <c r="BD25" s="55"/>
      <c r="BE25" s="56"/>
      <c r="BF25" s="56"/>
      <c r="BG25" s="56"/>
      <c r="BH25" s="60"/>
      <c r="BM25" s="4">
        <f>I32</f>
        <v>3</v>
      </c>
      <c r="BN25" s="5">
        <f>IF(F4="Trimestre I",AA32,IF(F4="Trimestre II",AL32,IF(F4="Trimestre III",AW32,IF(F4="Trimestre IV",BH32))))</f>
        <v>0.90200000000000002</v>
      </c>
      <c r="BO25" s="5"/>
    </row>
    <row r="26" spans="1:67" ht="135" customHeight="1">
      <c r="C26" s="64" t="s">
        <v>81</v>
      </c>
      <c r="D26" s="65" t="s">
        <v>81</v>
      </c>
      <c r="E26" s="122" t="s">
        <v>1019</v>
      </c>
      <c r="F26" s="65" t="s">
        <v>81</v>
      </c>
      <c r="G26" s="65" t="s">
        <v>211</v>
      </c>
      <c r="H26" s="65" t="s">
        <v>81</v>
      </c>
      <c r="I26" s="59">
        <v>2</v>
      </c>
      <c r="J26" s="56">
        <v>0.2</v>
      </c>
      <c r="K26" s="59" t="s">
        <v>83</v>
      </c>
      <c r="L26" s="63" t="s">
        <v>212</v>
      </c>
      <c r="M26" s="59" t="s">
        <v>375</v>
      </c>
      <c r="N26" s="59" t="s">
        <v>376</v>
      </c>
      <c r="O26" s="56">
        <v>1</v>
      </c>
      <c r="P26" s="59" t="s">
        <v>87</v>
      </c>
      <c r="Q26" s="56" t="s">
        <v>1027</v>
      </c>
      <c r="R26" s="56" t="s">
        <v>1028</v>
      </c>
      <c r="S26" s="55">
        <v>3</v>
      </c>
      <c r="T26" s="55">
        <v>13</v>
      </c>
      <c r="U26" s="56">
        <v>0.23080000000000001</v>
      </c>
      <c r="V26" s="55">
        <v>3</v>
      </c>
      <c r="W26" s="55">
        <v>13</v>
      </c>
      <c r="X26" s="56">
        <v>0.23080000000000001</v>
      </c>
      <c r="Y26" s="56">
        <v>0.23080000000000001</v>
      </c>
      <c r="Z26" s="56">
        <v>0.76919999999999999</v>
      </c>
      <c r="AA26" s="60">
        <v>0.23</v>
      </c>
      <c r="AB26" s="56" t="s">
        <v>1029</v>
      </c>
      <c r="AC26" s="56" t="s">
        <v>1030</v>
      </c>
      <c r="AD26" s="55">
        <v>2</v>
      </c>
      <c r="AE26" s="55">
        <v>13</v>
      </c>
      <c r="AF26" s="56">
        <v>0.15379999999999999</v>
      </c>
      <c r="AG26" s="55">
        <v>5</v>
      </c>
      <c r="AH26" s="55">
        <v>26</v>
      </c>
      <c r="AI26" s="56">
        <v>9.6153846153846159E-2</v>
      </c>
      <c r="AJ26" s="56">
        <v>9.6153846153846159E-2</v>
      </c>
      <c r="AK26" s="56">
        <v>0.80769999999999997</v>
      </c>
      <c r="AL26" s="60">
        <v>9.6000000000000002E-2</v>
      </c>
      <c r="AM26" s="56" t="s">
        <v>94</v>
      </c>
      <c r="AN26" s="56" t="s">
        <v>94</v>
      </c>
      <c r="AO26" s="71">
        <v>2</v>
      </c>
      <c r="AP26" s="71">
        <v>2</v>
      </c>
      <c r="AQ26" s="77">
        <v>1</v>
      </c>
      <c r="AR26" s="71">
        <v>7</v>
      </c>
      <c r="AS26" s="71">
        <v>28</v>
      </c>
      <c r="AT26" s="134">
        <v>0.1875</v>
      </c>
      <c r="AU26" s="134">
        <v>0.1875</v>
      </c>
      <c r="AV26" s="134">
        <v>0.8125</v>
      </c>
      <c r="AW26" s="137">
        <v>0.187</v>
      </c>
      <c r="AX26" s="56" t="s">
        <v>94</v>
      </c>
      <c r="AY26" s="56" t="s">
        <v>94</v>
      </c>
      <c r="AZ26" s="55">
        <v>0</v>
      </c>
      <c r="BA26" s="55">
        <v>0</v>
      </c>
      <c r="BB26" s="56">
        <v>0</v>
      </c>
      <c r="BC26" s="55">
        <v>0</v>
      </c>
      <c r="BD26" s="55">
        <v>0</v>
      </c>
      <c r="BE26" s="56">
        <v>0</v>
      </c>
      <c r="BF26" s="56">
        <v>0</v>
      </c>
      <c r="BG26" s="56">
        <v>0</v>
      </c>
      <c r="BH26" s="60">
        <v>0</v>
      </c>
      <c r="BM26" s="4">
        <f>I35</f>
        <v>4</v>
      </c>
      <c r="BN26" s="5">
        <f>IF(F4="Trimestre I",AA35,IF(F4="Trimestre II",AL35,IF(F4="Trimestre III",AW35,IF(F4="Trimestre IV",BH35))))</f>
        <v>0.75</v>
      </c>
      <c r="BO26" s="5"/>
    </row>
    <row r="27" spans="1:67">
      <c r="C27" s="64"/>
      <c r="D27" s="65"/>
      <c r="E27" s="122"/>
      <c r="F27" s="65"/>
      <c r="G27" s="65"/>
      <c r="H27" s="65"/>
      <c r="I27" s="59"/>
      <c r="J27" s="56"/>
      <c r="K27" s="59"/>
      <c r="L27" s="63"/>
      <c r="M27" s="59"/>
      <c r="N27" s="59"/>
      <c r="O27" s="56"/>
      <c r="P27" s="59"/>
      <c r="Q27" s="56"/>
      <c r="R27" s="56"/>
      <c r="S27" s="55"/>
      <c r="T27" s="55"/>
      <c r="U27" s="56"/>
      <c r="V27" s="55"/>
      <c r="W27" s="55"/>
      <c r="X27" s="56"/>
      <c r="Y27" s="56"/>
      <c r="Z27" s="56"/>
      <c r="AA27" s="60"/>
      <c r="AB27" s="56"/>
      <c r="AC27" s="56"/>
      <c r="AD27" s="55"/>
      <c r="AE27" s="55"/>
      <c r="AF27" s="56"/>
      <c r="AG27" s="55"/>
      <c r="AH27" s="55"/>
      <c r="AI27" s="56"/>
      <c r="AJ27" s="56"/>
      <c r="AK27" s="56"/>
      <c r="AL27" s="60"/>
      <c r="AM27" s="56"/>
      <c r="AN27" s="56"/>
      <c r="AO27" s="71"/>
      <c r="AP27" s="71"/>
      <c r="AQ27" s="71"/>
      <c r="AR27" s="71"/>
      <c r="AS27" s="71"/>
      <c r="AT27" s="135"/>
      <c r="AU27" s="135"/>
      <c r="AV27" s="135"/>
      <c r="AW27" s="138"/>
      <c r="AX27" s="56"/>
      <c r="AY27" s="56"/>
      <c r="AZ27" s="55"/>
      <c r="BA27" s="55"/>
      <c r="BB27" s="56"/>
      <c r="BC27" s="55"/>
      <c r="BD27" s="55"/>
      <c r="BE27" s="56"/>
      <c r="BF27" s="56"/>
      <c r="BG27" s="56"/>
      <c r="BH27" s="60"/>
      <c r="BM27" s="4">
        <f>I38</f>
        <v>5</v>
      </c>
      <c r="BN27" s="5">
        <f>IF(F4="Trimestre I",AA38,IF(F4="Trimestre II",AL38,IF(F4="Trimestre III",AW38,IF(F4="Trimestre IV",BH38))))</f>
        <v>0</v>
      </c>
      <c r="BO27" s="5"/>
    </row>
    <row r="28" spans="1:67">
      <c r="C28" s="64"/>
      <c r="D28" s="65"/>
      <c r="E28" s="122"/>
      <c r="F28" s="65"/>
      <c r="G28" s="65"/>
      <c r="H28" s="65"/>
      <c r="I28" s="59"/>
      <c r="J28" s="56"/>
      <c r="K28" s="59"/>
      <c r="L28" s="63"/>
      <c r="M28" s="59"/>
      <c r="N28" s="59"/>
      <c r="O28" s="56"/>
      <c r="P28" s="59"/>
      <c r="Q28" s="56"/>
      <c r="R28" s="56"/>
      <c r="S28" s="55"/>
      <c r="T28" s="55"/>
      <c r="U28" s="56"/>
      <c r="V28" s="55"/>
      <c r="W28" s="55"/>
      <c r="X28" s="56"/>
      <c r="Y28" s="56"/>
      <c r="Z28" s="56"/>
      <c r="AA28" s="60"/>
      <c r="AB28" s="56"/>
      <c r="AC28" s="56"/>
      <c r="AD28" s="55"/>
      <c r="AE28" s="55"/>
      <c r="AF28" s="56"/>
      <c r="AG28" s="55"/>
      <c r="AH28" s="55"/>
      <c r="AI28" s="56"/>
      <c r="AJ28" s="56"/>
      <c r="AK28" s="56"/>
      <c r="AL28" s="60"/>
      <c r="AM28" s="56"/>
      <c r="AN28" s="56"/>
      <c r="AO28" s="71"/>
      <c r="AP28" s="71"/>
      <c r="AQ28" s="71"/>
      <c r="AR28" s="71"/>
      <c r="AS28" s="71"/>
      <c r="AT28" s="135"/>
      <c r="AU28" s="135"/>
      <c r="AV28" s="135"/>
      <c r="AW28" s="138"/>
      <c r="AX28" s="56"/>
      <c r="AY28" s="56"/>
      <c r="AZ28" s="55"/>
      <c r="BA28" s="55"/>
      <c r="BB28" s="56"/>
      <c r="BC28" s="55"/>
      <c r="BD28" s="55"/>
      <c r="BE28" s="56"/>
      <c r="BF28" s="56"/>
      <c r="BG28" s="56"/>
      <c r="BH28" s="60"/>
      <c r="BM28" s="4"/>
      <c r="BN28" s="5"/>
      <c r="BO28" s="5"/>
    </row>
    <row r="29" spans="1:67">
      <c r="C29" s="64" t="s">
        <v>81</v>
      </c>
      <c r="D29" s="65" t="s">
        <v>81</v>
      </c>
      <c r="E29" s="122" t="s">
        <v>929</v>
      </c>
      <c r="F29" s="65"/>
      <c r="G29" s="65"/>
      <c r="H29" s="65"/>
      <c r="I29" s="59"/>
      <c r="J29" s="56"/>
      <c r="K29" s="59"/>
      <c r="L29" s="63"/>
      <c r="M29" s="59"/>
      <c r="N29" s="59"/>
      <c r="O29" s="56"/>
      <c r="P29" s="59"/>
      <c r="Q29" s="56"/>
      <c r="R29" s="56"/>
      <c r="S29" s="55"/>
      <c r="T29" s="55"/>
      <c r="U29" s="56"/>
      <c r="V29" s="55"/>
      <c r="W29" s="55"/>
      <c r="X29" s="56"/>
      <c r="Y29" s="56"/>
      <c r="Z29" s="56"/>
      <c r="AA29" s="60"/>
      <c r="AB29" s="56"/>
      <c r="AC29" s="56"/>
      <c r="AD29" s="55"/>
      <c r="AE29" s="55"/>
      <c r="AF29" s="56"/>
      <c r="AG29" s="55"/>
      <c r="AH29" s="55"/>
      <c r="AI29" s="56"/>
      <c r="AJ29" s="56"/>
      <c r="AK29" s="56"/>
      <c r="AL29" s="60"/>
      <c r="AM29" s="56"/>
      <c r="AN29" s="56"/>
      <c r="AO29" s="71"/>
      <c r="AP29" s="71"/>
      <c r="AQ29" s="71"/>
      <c r="AR29" s="71"/>
      <c r="AS29" s="71"/>
      <c r="AT29" s="135"/>
      <c r="AU29" s="135"/>
      <c r="AV29" s="135"/>
      <c r="AW29" s="138"/>
      <c r="AX29" s="56"/>
      <c r="AY29" s="56"/>
      <c r="AZ29" s="55"/>
      <c r="BA29" s="55"/>
      <c r="BB29" s="56"/>
      <c r="BC29" s="55"/>
      <c r="BD29" s="55"/>
      <c r="BE29" s="56"/>
      <c r="BF29" s="56"/>
      <c r="BG29" s="56"/>
      <c r="BH29" s="60"/>
      <c r="BM29" s="4"/>
      <c r="BN29" s="5"/>
      <c r="BO29" s="5"/>
    </row>
    <row r="30" spans="1:67">
      <c r="C30" s="64"/>
      <c r="D30" s="65"/>
      <c r="E30" s="122"/>
      <c r="F30" s="65"/>
      <c r="G30" s="65"/>
      <c r="H30" s="65"/>
      <c r="I30" s="59"/>
      <c r="J30" s="56"/>
      <c r="K30" s="59"/>
      <c r="L30" s="63"/>
      <c r="M30" s="59"/>
      <c r="N30" s="59"/>
      <c r="O30" s="56"/>
      <c r="P30" s="59"/>
      <c r="Q30" s="56"/>
      <c r="R30" s="56"/>
      <c r="S30" s="55"/>
      <c r="T30" s="55"/>
      <c r="U30" s="56"/>
      <c r="V30" s="55"/>
      <c r="W30" s="55"/>
      <c r="X30" s="56"/>
      <c r="Y30" s="56"/>
      <c r="Z30" s="56"/>
      <c r="AA30" s="60"/>
      <c r="AB30" s="56"/>
      <c r="AC30" s="56"/>
      <c r="AD30" s="55"/>
      <c r="AE30" s="55"/>
      <c r="AF30" s="56"/>
      <c r="AG30" s="55"/>
      <c r="AH30" s="55"/>
      <c r="AI30" s="56"/>
      <c r="AJ30" s="56"/>
      <c r="AK30" s="56"/>
      <c r="AL30" s="60"/>
      <c r="AM30" s="56"/>
      <c r="AN30" s="56"/>
      <c r="AO30" s="71"/>
      <c r="AP30" s="71"/>
      <c r="AQ30" s="71"/>
      <c r="AR30" s="71"/>
      <c r="AS30" s="71"/>
      <c r="AT30" s="135"/>
      <c r="AU30" s="135"/>
      <c r="AV30" s="135"/>
      <c r="AW30" s="138"/>
      <c r="AX30" s="56"/>
      <c r="AY30" s="56"/>
      <c r="AZ30" s="55"/>
      <c r="BA30" s="55"/>
      <c r="BB30" s="56"/>
      <c r="BC30" s="55"/>
      <c r="BD30" s="55"/>
      <c r="BE30" s="56"/>
      <c r="BF30" s="56"/>
      <c r="BG30" s="56"/>
      <c r="BH30" s="60"/>
      <c r="BM30" s="4"/>
      <c r="BN30" s="5"/>
      <c r="BO30" s="5"/>
    </row>
    <row r="31" spans="1:67">
      <c r="C31" s="64"/>
      <c r="D31" s="65"/>
      <c r="E31" s="122"/>
      <c r="F31" s="65"/>
      <c r="G31" s="65"/>
      <c r="H31" s="65"/>
      <c r="I31" s="59"/>
      <c r="J31" s="56"/>
      <c r="K31" s="59"/>
      <c r="L31" s="63"/>
      <c r="M31" s="59"/>
      <c r="N31" s="59"/>
      <c r="O31" s="56"/>
      <c r="P31" s="59"/>
      <c r="Q31" s="56"/>
      <c r="R31" s="56"/>
      <c r="S31" s="55"/>
      <c r="T31" s="55"/>
      <c r="U31" s="56"/>
      <c r="V31" s="55"/>
      <c r="W31" s="55"/>
      <c r="X31" s="56"/>
      <c r="Y31" s="56"/>
      <c r="Z31" s="56"/>
      <c r="AA31" s="60"/>
      <c r="AB31" s="56"/>
      <c r="AC31" s="56"/>
      <c r="AD31" s="55"/>
      <c r="AE31" s="55"/>
      <c r="AF31" s="56"/>
      <c r="AG31" s="55"/>
      <c r="AH31" s="55"/>
      <c r="AI31" s="56"/>
      <c r="AJ31" s="56"/>
      <c r="AK31" s="56"/>
      <c r="AL31" s="60"/>
      <c r="AM31" s="56"/>
      <c r="AN31" s="56"/>
      <c r="AO31" s="72"/>
      <c r="AP31" s="72"/>
      <c r="AQ31" s="72"/>
      <c r="AR31" s="72"/>
      <c r="AS31" s="72"/>
      <c r="AT31" s="136"/>
      <c r="AU31" s="136"/>
      <c r="AV31" s="136"/>
      <c r="AW31" s="139"/>
      <c r="AX31" s="56"/>
      <c r="AY31" s="56"/>
      <c r="AZ31" s="55"/>
      <c r="BA31" s="55"/>
      <c r="BB31" s="56"/>
      <c r="BC31" s="55"/>
      <c r="BD31" s="55"/>
      <c r="BE31" s="56"/>
      <c r="BF31" s="56"/>
      <c r="BG31" s="56"/>
      <c r="BH31" s="60"/>
      <c r="BM31" s="4"/>
      <c r="BN31" s="5"/>
      <c r="BO31" s="5"/>
    </row>
    <row r="32" spans="1:67" ht="135" customHeight="1">
      <c r="C32" s="7" t="s">
        <v>81</v>
      </c>
      <c r="D32" s="3" t="s">
        <v>81</v>
      </c>
      <c r="E32" s="2" t="s">
        <v>1019</v>
      </c>
      <c r="F32" s="59" t="s">
        <v>81</v>
      </c>
      <c r="G32" s="59" t="s">
        <v>211</v>
      </c>
      <c r="H32" s="59" t="s">
        <v>81</v>
      </c>
      <c r="I32" s="59">
        <v>3</v>
      </c>
      <c r="J32" s="56">
        <v>0.2</v>
      </c>
      <c r="K32" s="59" t="s">
        <v>83</v>
      </c>
      <c r="L32" s="63" t="s">
        <v>1031</v>
      </c>
      <c r="M32" s="59" t="s">
        <v>1032</v>
      </c>
      <c r="N32" s="59" t="s">
        <v>1033</v>
      </c>
      <c r="O32" s="61">
        <v>200</v>
      </c>
      <c r="P32" s="59" t="s">
        <v>111</v>
      </c>
      <c r="Q32" s="56" t="s">
        <v>1034</v>
      </c>
      <c r="R32" s="56" t="s">
        <v>133</v>
      </c>
      <c r="S32" s="55">
        <v>0</v>
      </c>
      <c r="T32" s="55">
        <v>200</v>
      </c>
      <c r="U32" s="61">
        <v>0</v>
      </c>
      <c r="V32" s="55">
        <v>0</v>
      </c>
      <c r="W32" s="55">
        <v>200</v>
      </c>
      <c r="X32" s="61">
        <v>0</v>
      </c>
      <c r="Y32" s="56">
        <v>0</v>
      </c>
      <c r="Z32" s="61">
        <v>200</v>
      </c>
      <c r="AA32" s="60">
        <v>0</v>
      </c>
      <c r="AB32" s="56" t="s">
        <v>1035</v>
      </c>
      <c r="AC32" s="56" t="s">
        <v>1036</v>
      </c>
      <c r="AD32" s="55">
        <v>30.4</v>
      </c>
      <c r="AE32" s="55">
        <v>1</v>
      </c>
      <c r="AF32" s="61">
        <v>30</v>
      </c>
      <c r="AG32" s="55">
        <v>30.4</v>
      </c>
      <c r="AH32" s="55">
        <v>1</v>
      </c>
      <c r="AI32" s="61">
        <v>30.4</v>
      </c>
      <c r="AJ32" s="56">
        <v>0.152</v>
      </c>
      <c r="AK32" s="61">
        <v>169.6</v>
      </c>
      <c r="AL32" s="60">
        <v>0.152</v>
      </c>
      <c r="AM32" s="56" t="s">
        <v>94</v>
      </c>
      <c r="AN32" s="56" t="s">
        <v>94</v>
      </c>
      <c r="AO32" s="71">
        <v>150</v>
      </c>
      <c r="AP32" s="71">
        <v>1</v>
      </c>
      <c r="AQ32" s="71">
        <v>150</v>
      </c>
      <c r="AR32" s="71">
        <v>180.4</v>
      </c>
      <c r="AS32" s="71">
        <v>1</v>
      </c>
      <c r="AT32" s="135">
        <v>180</v>
      </c>
      <c r="AU32" s="134">
        <v>0.90200000000000002</v>
      </c>
      <c r="AV32" s="135">
        <v>20</v>
      </c>
      <c r="AW32" s="137">
        <v>0.90200000000000002</v>
      </c>
      <c r="AX32" s="56" t="s">
        <v>94</v>
      </c>
      <c r="AY32" s="56" t="s">
        <v>94</v>
      </c>
      <c r="AZ32" s="55">
        <v>0</v>
      </c>
      <c r="BA32" s="55">
        <v>0</v>
      </c>
      <c r="BB32" s="61">
        <v>0</v>
      </c>
      <c r="BC32" s="55">
        <v>0</v>
      </c>
      <c r="BD32" s="55">
        <v>0</v>
      </c>
      <c r="BE32" s="61">
        <v>0</v>
      </c>
      <c r="BF32" s="56">
        <v>0</v>
      </c>
      <c r="BG32" s="61">
        <v>0</v>
      </c>
      <c r="BH32" s="60">
        <v>0</v>
      </c>
      <c r="BM32" s="4"/>
      <c r="BN32" s="5"/>
      <c r="BO32" s="5"/>
    </row>
    <row r="33" spans="3:67" ht="75">
      <c r="C33" s="7" t="s">
        <v>81</v>
      </c>
      <c r="D33" s="3" t="s">
        <v>81</v>
      </c>
      <c r="E33" s="2" t="s">
        <v>982</v>
      </c>
      <c r="F33" s="59"/>
      <c r="G33" s="59"/>
      <c r="H33" s="59"/>
      <c r="I33" s="59"/>
      <c r="J33" s="56"/>
      <c r="K33" s="59"/>
      <c r="L33" s="63"/>
      <c r="M33" s="59"/>
      <c r="N33" s="59"/>
      <c r="O33" s="61"/>
      <c r="P33" s="59"/>
      <c r="Q33" s="56"/>
      <c r="R33" s="56"/>
      <c r="S33" s="55"/>
      <c r="T33" s="55"/>
      <c r="U33" s="61"/>
      <c r="V33" s="55"/>
      <c r="W33" s="55"/>
      <c r="X33" s="61"/>
      <c r="Y33" s="56"/>
      <c r="Z33" s="61"/>
      <c r="AA33" s="60"/>
      <c r="AB33" s="56"/>
      <c r="AC33" s="56"/>
      <c r="AD33" s="55"/>
      <c r="AE33" s="55"/>
      <c r="AF33" s="61"/>
      <c r="AG33" s="55"/>
      <c r="AH33" s="55"/>
      <c r="AI33" s="61"/>
      <c r="AJ33" s="56"/>
      <c r="AK33" s="61"/>
      <c r="AL33" s="60"/>
      <c r="AM33" s="56"/>
      <c r="AN33" s="56"/>
      <c r="AO33" s="71"/>
      <c r="AP33" s="71"/>
      <c r="AQ33" s="71"/>
      <c r="AR33" s="71"/>
      <c r="AS33" s="71"/>
      <c r="AT33" s="135"/>
      <c r="AU33" s="135"/>
      <c r="AV33" s="135"/>
      <c r="AW33" s="138"/>
      <c r="AX33" s="56"/>
      <c r="AY33" s="56"/>
      <c r="AZ33" s="55"/>
      <c r="BA33" s="55"/>
      <c r="BB33" s="61"/>
      <c r="BC33" s="55"/>
      <c r="BD33" s="55"/>
      <c r="BE33" s="61"/>
      <c r="BF33" s="56"/>
      <c r="BG33" s="61"/>
      <c r="BH33" s="60"/>
      <c r="BM33" s="4"/>
      <c r="BN33" s="5"/>
      <c r="BO33" s="5"/>
    </row>
    <row r="34" spans="3:67" ht="105">
      <c r="C34" s="7" t="s">
        <v>81</v>
      </c>
      <c r="D34" s="3" t="s">
        <v>81</v>
      </c>
      <c r="E34" s="2" t="s">
        <v>929</v>
      </c>
      <c r="F34" s="59"/>
      <c r="G34" s="59"/>
      <c r="H34" s="59"/>
      <c r="I34" s="59"/>
      <c r="J34" s="56"/>
      <c r="K34" s="59"/>
      <c r="L34" s="63"/>
      <c r="M34" s="59"/>
      <c r="N34" s="59"/>
      <c r="O34" s="61"/>
      <c r="P34" s="59"/>
      <c r="Q34" s="56"/>
      <c r="R34" s="56"/>
      <c r="S34" s="55"/>
      <c r="T34" s="55"/>
      <c r="U34" s="61"/>
      <c r="V34" s="55"/>
      <c r="W34" s="55"/>
      <c r="X34" s="61"/>
      <c r="Y34" s="56"/>
      <c r="Z34" s="61"/>
      <c r="AA34" s="60"/>
      <c r="AB34" s="56"/>
      <c r="AC34" s="56"/>
      <c r="AD34" s="55"/>
      <c r="AE34" s="55"/>
      <c r="AF34" s="61"/>
      <c r="AG34" s="55"/>
      <c r="AH34" s="55"/>
      <c r="AI34" s="61"/>
      <c r="AJ34" s="56"/>
      <c r="AK34" s="61"/>
      <c r="AL34" s="60"/>
      <c r="AM34" s="56"/>
      <c r="AN34" s="56"/>
      <c r="AO34" s="72"/>
      <c r="AP34" s="72"/>
      <c r="AQ34" s="72"/>
      <c r="AR34" s="72"/>
      <c r="AS34" s="72"/>
      <c r="AT34" s="136"/>
      <c r="AU34" s="136"/>
      <c r="AV34" s="136"/>
      <c r="AW34" s="139"/>
      <c r="AX34" s="56"/>
      <c r="AY34" s="56"/>
      <c r="AZ34" s="55"/>
      <c r="BA34" s="55"/>
      <c r="BB34" s="61"/>
      <c r="BC34" s="55"/>
      <c r="BD34" s="55"/>
      <c r="BE34" s="61"/>
      <c r="BF34" s="56"/>
      <c r="BG34" s="61"/>
      <c r="BH34" s="60"/>
      <c r="BM34" s="4"/>
      <c r="BN34" s="5"/>
      <c r="BO34" s="5"/>
    </row>
    <row r="35" spans="3:67" ht="135" customHeight="1">
      <c r="C35" s="16" t="s">
        <v>81</v>
      </c>
      <c r="D35" s="17" t="s">
        <v>81</v>
      </c>
      <c r="E35" s="18" t="s">
        <v>1019</v>
      </c>
      <c r="F35" s="65" t="s">
        <v>81</v>
      </c>
      <c r="G35" s="65" t="s">
        <v>211</v>
      </c>
      <c r="H35" s="65" t="s">
        <v>81</v>
      </c>
      <c r="I35" s="59">
        <v>4</v>
      </c>
      <c r="J35" s="56">
        <v>0.2</v>
      </c>
      <c r="K35" s="59" t="s">
        <v>83</v>
      </c>
      <c r="L35" s="63" t="s">
        <v>1037</v>
      </c>
      <c r="M35" s="59" t="s">
        <v>1038</v>
      </c>
      <c r="N35" s="59" t="s">
        <v>1039</v>
      </c>
      <c r="O35" s="56">
        <v>1</v>
      </c>
      <c r="P35" s="59" t="s">
        <v>87</v>
      </c>
      <c r="Q35" s="56" t="s">
        <v>1040</v>
      </c>
      <c r="R35" s="56" t="s">
        <v>133</v>
      </c>
      <c r="S35" s="55">
        <v>30</v>
      </c>
      <c r="T35" s="55">
        <v>30</v>
      </c>
      <c r="U35" s="56">
        <v>1</v>
      </c>
      <c r="V35" s="55">
        <v>30</v>
      </c>
      <c r="W35" s="55">
        <v>30</v>
      </c>
      <c r="X35" s="56">
        <v>1</v>
      </c>
      <c r="Y35" s="56">
        <v>1</v>
      </c>
      <c r="Z35" s="56">
        <v>0</v>
      </c>
      <c r="AA35" s="60">
        <v>1</v>
      </c>
      <c r="AB35" s="56" t="s">
        <v>1041</v>
      </c>
      <c r="AC35" s="56" t="s">
        <v>1042</v>
      </c>
      <c r="AD35" s="55">
        <v>33</v>
      </c>
      <c r="AE35" s="55">
        <v>33</v>
      </c>
      <c r="AF35" s="56">
        <v>1</v>
      </c>
      <c r="AG35" s="55">
        <v>63</v>
      </c>
      <c r="AH35" s="55">
        <v>63</v>
      </c>
      <c r="AI35" s="56">
        <v>0.5</v>
      </c>
      <c r="AJ35" s="56">
        <v>0.5</v>
      </c>
      <c r="AK35" s="56">
        <v>0</v>
      </c>
      <c r="AL35" s="60">
        <v>0.5</v>
      </c>
      <c r="AM35" s="56" t="s">
        <v>94</v>
      </c>
      <c r="AN35" s="56" t="s">
        <v>94</v>
      </c>
      <c r="AO35" s="71">
        <v>11</v>
      </c>
      <c r="AP35" s="71">
        <v>11</v>
      </c>
      <c r="AQ35" s="77">
        <v>1</v>
      </c>
      <c r="AR35" s="71">
        <v>74</v>
      </c>
      <c r="AS35" s="71">
        <v>74</v>
      </c>
      <c r="AT35" s="134">
        <v>0.75</v>
      </c>
      <c r="AU35" s="134">
        <v>0.75</v>
      </c>
      <c r="AV35" s="134">
        <v>0.25</v>
      </c>
      <c r="AW35" s="137">
        <v>0.75</v>
      </c>
      <c r="AX35" s="56" t="s">
        <v>94</v>
      </c>
      <c r="AY35" s="56" t="s">
        <v>94</v>
      </c>
      <c r="AZ35" s="55">
        <v>0</v>
      </c>
      <c r="BA35" s="55">
        <v>0</v>
      </c>
      <c r="BB35" s="56">
        <v>0</v>
      </c>
      <c r="BC35" s="55">
        <v>0</v>
      </c>
      <c r="BD35" s="55">
        <v>0</v>
      </c>
      <c r="BE35" s="56">
        <v>0</v>
      </c>
      <c r="BF35" s="56">
        <v>0</v>
      </c>
      <c r="BG35" s="56">
        <v>0</v>
      </c>
      <c r="BH35" s="60">
        <v>0</v>
      </c>
      <c r="BM35" s="4"/>
      <c r="BN35" s="5"/>
      <c r="BO35" s="5"/>
    </row>
    <row r="36" spans="3:67" ht="75">
      <c r="C36" s="16" t="s">
        <v>81</v>
      </c>
      <c r="D36" s="17" t="s">
        <v>81</v>
      </c>
      <c r="E36" s="18" t="s">
        <v>982</v>
      </c>
      <c r="F36" s="65"/>
      <c r="G36" s="65"/>
      <c r="H36" s="65"/>
      <c r="I36" s="59"/>
      <c r="J36" s="56"/>
      <c r="K36" s="59"/>
      <c r="L36" s="63"/>
      <c r="M36" s="59"/>
      <c r="N36" s="59"/>
      <c r="O36" s="56"/>
      <c r="P36" s="59"/>
      <c r="Q36" s="56"/>
      <c r="R36" s="56"/>
      <c r="S36" s="55"/>
      <c r="T36" s="55"/>
      <c r="U36" s="56"/>
      <c r="V36" s="55"/>
      <c r="W36" s="55"/>
      <c r="X36" s="56"/>
      <c r="Y36" s="56"/>
      <c r="Z36" s="56"/>
      <c r="AA36" s="60"/>
      <c r="AB36" s="56"/>
      <c r="AC36" s="56"/>
      <c r="AD36" s="55"/>
      <c r="AE36" s="55"/>
      <c r="AF36" s="56"/>
      <c r="AG36" s="55"/>
      <c r="AH36" s="55"/>
      <c r="AI36" s="56"/>
      <c r="AJ36" s="56"/>
      <c r="AK36" s="56"/>
      <c r="AL36" s="60"/>
      <c r="AM36" s="56"/>
      <c r="AN36" s="56"/>
      <c r="AO36" s="71"/>
      <c r="AP36" s="71"/>
      <c r="AQ36" s="71"/>
      <c r="AR36" s="71"/>
      <c r="AS36" s="71"/>
      <c r="AT36" s="135"/>
      <c r="AU36" s="135"/>
      <c r="AV36" s="135"/>
      <c r="AW36" s="138"/>
      <c r="AX36" s="56"/>
      <c r="AY36" s="56"/>
      <c r="AZ36" s="55"/>
      <c r="BA36" s="55"/>
      <c r="BB36" s="56"/>
      <c r="BC36" s="55"/>
      <c r="BD36" s="55"/>
      <c r="BE36" s="56"/>
      <c r="BF36" s="56"/>
      <c r="BG36" s="56"/>
      <c r="BH36" s="60"/>
      <c r="BM36" s="4"/>
      <c r="BN36" s="5"/>
      <c r="BO36" s="5"/>
    </row>
    <row r="37" spans="3:67" ht="105">
      <c r="C37" s="16" t="s">
        <v>81</v>
      </c>
      <c r="D37" s="17" t="s">
        <v>81</v>
      </c>
      <c r="E37" s="18" t="s">
        <v>929</v>
      </c>
      <c r="F37" s="65"/>
      <c r="G37" s="65"/>
      <c r="H37" s="65"/>
      <c r="I37" s="59"/>
      <c r="J37" s="56"/>
      <c r="K37" s="59"/>
      <c r="L37" s="63"/>
      <c r="M37" s="59"/>
      <c r="N37" s="59"/>
      <c r="O37" s="56"/>
      <c r="P37" s="59"/>
      <c r="Q37" s="56"/>
      <c r="R37" s="56"/>
      <c r="S37" s="55"/>
      <c r="T37" s="55"/>
      <c r="U37" s="56"/>
      <c r="V37" s="55"/>
      <c r="W37" s="55"/>
      <c r="X37" s="56"/>
      <c r="Y37" s="56"/>
      <c r="Z37" s="56"/>
      <c r="AA37" s="60"/>
      <c r="AB37" s="56"/>
      <c r="AC37" s="56"/>
      <c r="AD37" s="55"/>
      <c r="AE37" s="55"/>
      <c r="AF37" s="56"/>
      <c r="AG37" s="55"/>
      <c r="AH37" s="55"/>
      <c r="AI37" s="56"/>
      <c r="AJ37" s="56"/>
      <c r="AK37" s="56"/>
      <c r="AL37" s="60"/>
      <c r="AM37" s="56"/>
      <c r="AN37" s="56"/>
      <c r="AO37" s="72"/>
      <c r="AP37" s="72"/>
      <c r="AQ37" s="72"/>
      <c r="AR37" s="72"/>
      <c r="AS37" s="72"/>
      <c r="AT37" s="136"/>
      <c r="AU37" s="136"/>
      <c r="AV37" s="136"/>
      <c r="AW37" s="139"/>
      <c r="AX37" s="56"/>
      <c r="AY37" s="56"/>
      <c r="AZ37" s="55"/>
      <c r="BA37" s="55"/>
      <c r="BB37" s="56"/>
      <c r="BC37" s="55"/>
      <c r="BD37" s="55"/>
      <c r="BE37" s="56"/>
      <c r="BF37" s="56"/>
      <c r="BG37" s="56"/>
      <c r="BH37" s="60"/>
      <c r="BM37" s="4"/>
      <c r="BN37" s="5"/>
      <c r="BO37" s="5"/>
    </row>
    <row r="38" spans="3:67" ht="135" customHeight="1">
      <c r="C38" s="7" t="s">
        <v>81</v>
      </c>
      <c r="D38" s="3" t="s">
        <v>81</v>
      </c>
      <c r="E38" s="2" t="s">
        <v>1019</v>
      </c>
      <c r="F38" s="59" t="s">
        <v>81</v>
      </c>
      <c r="G38" s="59" t="s">
        <v>211</v>
      </c>
      <c r="H38" s="59" t="s">
        <v>81</v>
      </c>
      <c r="I38" s="59">
        <v>5</v>
      </c>
      <c r="J38" s="56">
        <v>0.2</v>
      </c>
      <c r="K38" s="59" t="s">
        <v>83</v>
      </c>
      <c r="L38" s="63" t="s">
        <v>1043</v>
      </c>
      <c r="M38" s="59" t="s">
        <v>1044</v>
      </c>
      <c r="N38" s="59" t="s">
        <v>1045</v>
      </c>
      <c r="O38" s="56">
        <v>1</v>
      </c>
      <c r="P38" s="59" t="s">
        <v>87</v>
      </c>
      <c r="Q38" s="56" t="s">
        <v>1046</v>
      </c>
      <c r="R38" s="56" t="s">
        <v>133</v>
      </c>
      <c r="S38" s="55">
        <v>0</v>
      </c>
      <c r="T38" s="55">
        <v>1</v>
      </c>
      <c r="U38" s="56">
        <v>0</v>
      </c>
      <c r="V38" s="55">
        <v>0</v>
      </c>
      <c r="W38" s="55">
        <v>1</v>
      </c>
      <c r="X38" s="56">
        <v>0</v>
      </c>
      <c r="Y38" s="56">
        <v>0</v>
      </c>
      <c r="Z38" s="56">
        <v>1</v>
      </c>
      <c r="AA38" s="60">
        <v>0</v>
      </c>
      <c r="AB38" s="56" t="s">
        <v>1047</v>
      </c>
      <c r="AC38" s="56" t="s">
        <v>1048</v>
      </c>
      <c r="AD38" s="55">
        <v>0</v>
      </c>
      <c r="AE38" s="55">
        <v>1</v>
      </c>
      <c r="AF38" s="56">
        <v>0</v>
      </c>
      <c r="AG38" s="55">
        <v>0</v>
      </c>
      <c r="AH38" s="55">
        <v>1</v>
      </c>
      <c r="AI38" s="56">
        <v>0</v>
      </c>
      <c r="AJ38" s="56">
        <v>0</v>
      </c>
      <c r="AK38" s="56">
        <v>1</v>
      </c>
      <c r="AL38" s="60">
        <v>0</v>
      </c>
      <c r="AM38" s="56" t="s">
        <v>94</v>
      </c>
      <c r="AN38" s="56" t="s">
        <v>94</v>
      </c>
      <c r="AO38" s="71">
        <v>0</v>
      </c>
      <c r="AP38" s="71">
        <v>1</v>
      </c>
      <c r="AQ38" s="77">
        <v>0</v>
      </c>
      <c r="AR38" s="71">
        <v>0</v>
      </c>
      <c r="AS38" s="71">
        <v>1</v>
      </c>
      <c r="AT38" s="134">
        <v>0</v>
      </c>
      <c r="AU38" s="134">
        <v>0</v>
      </c>
      <c r="AV38" s="134">
        <v>1</v>
      </c>
      <c r="AW38" s="137">
        <v>0</v>
      </c>
      <c r="AX38" s="56" t="s">
        <v>94</v>
      </c>
      <c r="AY38" s="56" t="s">
        <v>94</v>
      </c>
      <c r="AZ38" s="55">
        <v>0</v>
      </c>
      <c r="BA38" s="55">
        <v>0</v>
      </c>
      <c r="BB38" s="56">
        <v>0</v>
      </c>
      <c r="BC38" s="55">
        <v>0</v>
      </c>
      <c r="BD38" s="55">
        <v>0</v>
      </c>
      <c r="BE38" s="56">
        <v>0</v>
      </c>
      <c r="BF38" s="56">
        <v>0</v>
      </c>
      <c r="BG38" s="56">
        <v>0</v>
      </c>
      <c r="BH38" s="60">
        <v>0</v>
      </c>
      <c r="BM38" s="4"/>
      <c r="BN38" s="5"/>
      <c r="BO38" s="5"/>
    </row>
    <row r="39" spans="3:67" ht="75">
      <c r="C39" s="7" t="s">
        <v>81</v>
      </c>
      <c r="D39" s="3" t="s">
        <v>81</v>
      </c>
      <c r="E39" s="2" t="s">
        <v>982</v>
      </c>
      <c r="F39" s="59"/>
      <c r="G39" s="59"/>
      <c r="H39" s="59"/>
      <c r="I39" s="59"/>
      <c r="J39" s="56"/>
      <c r="K39" s="59"/>
      <c r="L39" s="63"/>
      <c r="M39" s="59"/>
      <c r="N39" s="59"/>
      <c r="O39" s="56"/>
      <c r="P39" s="59"/>
      <c r="Q39" s="56"/>
      <c r="R39" s="56"/>
      <c r="S39" s="55"/>
      <c r="T39" s="55"/>
      <c r="U39" s="56"/>
      <c r="V39" s="55"/>
      <c r="W39" s="55"/>
      <c r="X39" s="56"/>
      <c r="Y39" s="56"/>
      <c r="Z39" s="56"/>
      <c r="AA39" s="60"/>
      <c r="AB39" s="56"/>
      <c r="AC39" s="56"/>
      <c r="AD39" s="55"/>
      <c r="AE39" s="55"/>
      <c r="AF39" s="56"/>
      <c r="AG39" s="55"/>
      <c r="AH39" s="55"/>
      <c r="AI39" s="56"/>
      <c r="AJ39" s="56"/>
      <c r="AK39" s="56"/>
      <c r="AL39" s="60"/>
      <c r="AM39" s="56"/>
      <c r="AN39" s="56"/>
      <c r="AO39" s="71"/>
      <c r="AP39" s="71"/>
      <c r="AQ39" s="71"/>
      <c r="AR39" s="71"/>
      <c r="AS39" s="71"/>
      <c r="AT39" s="135"/>
      <c r="AU39" s="135"/>
      <c r="AV39" s="135"/>
      <c r="AW39" s="138"/>
      <c r="AX39" s="56"/>
      <c r="AY39" s="56"/>
      <c r="AZ39" s="55"/>
      <c r="BA39" s="55"/>
      <c r="BB39" s="56"/>
      <c r="BC39" s="55"/>
      <c r="BD39" s="55"/>
      <c r="BE39" s="56"/>
      <c r="BF39" s="56"/>
      <c r="BG39" s="56"/>
      <c r="BH39" s="60"/>
      <c r="BM39" s="4"/>
      <c r="BN39" s="5"/>
      <c r="BO39" s="5"/>
    </row>
    <row r="40" spans="3:67">
      <c r="C40" s="62" t="s">
        <v>81</v>
      </c>
      <c r="D40" s="62" t="s">
        <v>81</v>
      </c>
      <c r="E40" s="62" t="s">
        <v>929</v>
      </c>
      <c r="F40" s="62"/>
      <c r="G40" s="62"/>
      <c r="H40" s="62"/>
      <c r="I40" s="59"/>
      <c r="J40" s="56"/>
      <c r="K40" s="59"/>
      <c r="L40" s="63"/>
      <c r="M40" s="59"/>
      <c r="N40" s="59"/>
      <c r="O40" s="56"/>
      <c r="P40" s="59"/>
      <c r="Q40" s="56"/>
      <c r="R40" s="56"/>
      <c r="S40" s="55"/>
      <c r="T40" s="55"/>
      <c r="U40" s="56"/>
      <c r="V40" s="55"/>
      <c r="W40" s="55"/>
      <c r="X40" s="56"/>
      <c r="Y40" s="56"/>
      <c r="Z40" s="56"/>
      <c r="AA40" s="60"/>
      <c r="AB40" s="56"/>
      <c r="AC40" s="56"/>
      <c r="AD40" s="55"/>
      <c r="AE40" s="55"/>
      <c r="AF40" s="56"/>
      <c r="AG40" s="55"/>
      <c r="AH40" s="55"/>
      <c r="AI40" s="56"/>
      <c r="AJ40" s="56"/>
      <c r="AK40" s="56"/>
      <c r="AL40" s="60"/>
      <c r="AM40" s="56"/>
      <c r="AN40" s="56"/>
      <c r="AO40" s="72"/>
      <c r="AP40" s="72"/>
      <c r="AQ40" s="72"/>
      <c r="AR40" s="72"/>
      <c r="AS40" s="72"/>
      <c r="AT40" s="136"/>
      <c r="AU40" s="136"/>
      <c r="AV40" s="136"/>
      <c r="AW40" s="138"/>
      <c r="AX40" s="56"/>
      <c r="AY40" s="56"/>
      <c r="AZ40" s="55"/>
      <c r="BA40" s="55"/>
      <c r="BB40" s="56"/>
      <c r="BC40" s="55"/>
      <c r="BD40" s="55"/>
      <c r="BE40" s="56"/>
      <c r="BF40" s="56"/>
      <c r="BG40" s="56"/>
      <c r="BH40" s="60"/>
      <c r="BM40" s="4"/>
      <c r="BN40" s="5"/>
      <c r="BO40" s="5"/>
    </row>
    <row r="41" spans="3:67">
      <c r="C41" s="62"/>
      <c r="D41" s="62"/>
      <c r="E41" s="62"/>
      <c r="F41" s="62"/>
      <c r="G41" s="62"/>
      <c r="H41" s="62"/>
      <c r="I41" s="59"/>
      <c r="J41" s="56"/>
      <c r="K41" s="59"/>
      <c r="L41" s="63"/>
      <c r="M41" s="59" t="s">
        <v>1049</v>
      </c>
      <c r="N41" s="59" t="s">
        <v>1050</v>
      </c>
      <c r="O41" s="56">
        <v>1</v>
      </c>
      <c r="P41" s="59" t="s">
        <v>87</v>
      </c>
      <c r="Q41" s="56" t="s">
        <v>1046</v>
      </c>
      <c r="R41" s="56" t="s">
        <v>133</v>
      </c>
      <c r="S41" s="55">
        <v>0</v>
      </c>
      <c r="T41" s="55">
        <v>1</v>
      </c>
      <c r="U41" s="56">
        <v>0</v>
      </c>
      <c r="V41" s="55">
        <v>0</v>
      </c>
      <c r="W41" s="55">
        <v>1</v>
      </c>
      <c r="X41" s="56">
        <v>0</v>
      </c>
      <c r="Y41" s="56">
        <v>0</v>
      </c>
      <c r="Z41" s="56">
        <v>1</v>
      </c>
      <c r="AA41" s="60"/>
      <c r="AB41" s="56" t="s">
        <v>1047</v>
      </c>
      <c r="AC41" s="56" t="s">
        <v>1048</v>
      </c>
      <c r="AD41" s="55">
        <v>0</v>
      </c>
      <c r="AE41" s="55">
        <v>1</v>
      </c>
      <c r="AF41" s="56">
        <v>0</v>
      </c>
      <c r="AG41" s="55">
        <v>0</v>
      </c>
      <c r="AH41" s="55">
        <v>1</v>
      </c>
      <c r="AI41" s="56">
        <v>0</v>
      </c>
      <c r="AJ41" s="56">
        <v>0</v>
      </c>
      <c r="AK41" s="56">
        <v>1</v>
      </c>
      <c r="AL41" s="60"/>
      <c r="AM41" s="56" t="s">
        <v>94</v>
      </c>
      <c r="AN41" s="56" t="s">
        <v>94</v>
      </c>
      <c r="AO41" s="71">
        <v>0</v>
      </c>
      <c r="AP41" s="71">
        <v>1</v>
      </c>
      <c r="AQ41" s="77">
        <v>0</v>
      </c>
      <c r="AR41" s="71">
        <v>0</v>
      </c>
      <c r="AS41" s="71">
        <v>1</v>
      </c>
      <c r="AT41" s="134">
        <v>0</v>
      </c>
      <c r="AU41" s="134">
        <v>0</v>
      </c>
      <c r="AV41" s="134">
        <v>1</v>
      </c>
      <c r="AW41" s="138"/>
      <c r="AX41" s="56" t="s">
        <v>94</v>
      </c>
      <c r="AY41" s="56" t="s">
        <v>94</v>
      </c>
      <c r="AZ41" s="55">
        <v>0</v>
      </c>
      <c r="BA41" s="55">
        <v>0</v>
      </c>
      <c r="BB41" s="56">
        <v>0</v>
      </c>
      <c r="BC41" s="55">
        <v>0</v>
      </c>
      <c r="BD41" s="55">
        <v>0</v>
      </c>
      <c r="BE41" s="56">
        <v>0</v>
      </c>
      <c r="BF41" s="56">
        <v>0</v>
      </c>
      <c r="BG41" s="56">
        <v>0</v>
      </c>
      <c r="BH41" s="60"/>
      <c r="BM41" s="4"/>
      <c r="BN41" s="5"/>
      <c r="BO41" s="5"/>
    </row>
    <row r="42" spans="3:67">
      <c r="C42" s="62"/>
      <c r="D42" s="62"/>
      <c r="E42" s="62"/>
      <c r="F42" s="62"/>
      <c r="G42" s="62"/>
      <c r="H42" s="62"/>
      <c r="I42" s="59"/>
      <c r="J42" s="56"/>
      <c r="K42" s="59"/>
      <c r="L42" s="63"/>
      <c r="M42" s="59"/>
      <c r="N42" s="59"/>
      <c r="O42" s="56"/>
      <c r="P42" s="59"/>
      <c r="Q42" s="56"/>
      <c r="R42" s="56"/>
      <c r="S42" s="55"/>
      <c r="T42" s="55"/>
      <c r="U42" s="56"/>
      <c r="V42" s="55"/>
      <c r="W42" s="55"/>
      <c r="X42" s="56"/>
      <c r="Y42" s="56"/>
      <c r="Z42" s="56"/>
      <c r="AA42" s="60"/>
      <c r="AB42" s="56"/>
      <c r="AC42" s="56"/>
      <c r="AD42" s="55"/>
      <c r="AE42" s="55"/>
      <c r="AF42" s="56"/>
      <c r="AG42" s="55"/>
      <c r="AH42" s="55"/>
      <c r="AI42" s="56"/>
      <c r="AJ42" s="56"/>
      <c r="AK42" s="56"/>
      <c r="AL42" s="60"/>
      <c r="AM42" s="56"/>
      <c r="AN42" s="56"/>
      <c r="AO42" s="71"/>
      <c r="AP42" s="71"/>
      <c r="AQ42" s="71"/>
      <c r="AR42" s="71"/>
      <c r="AS42" s="71"/>
      <c r="AT42" s="135"/>
      <c r="AU42" s="135"/>
      <c r="AV42" s="135"/>
      <c r="AW42" s="138"/>
      <c r="AX42" s="56"/>
      <c r="AY42" s="56"/>
      <c r="AZ42" s="55"/>
      <c r="BA42" s="55"/>
      <c r="BB42" s="56"/>
      <c r="BC42" s="55"/>
      <c r="BD42" s="55"/>
      <c r="BE42" s="56"/>
      <c r="BF42" s="56"/>
      <c r="BG42" s="56"/>
      <c r="BH42" s="60"/>
      <c r="BM42" s="4"/>
      <c r="BN42" s="5"/>
      <c r="BO42" s="5"/>
    </row>
    <row r="43" spans="3:67">
      <c r="C43" s="62"/>
      <c r="D43" s="62"/>
      <c r="E43" s="62"/>
      <c r="F43" s="62"/>
      <c r="G43" s="62"/>
      <c r="H43" s="62"/>
      <c r="I43" s="59"/>
      <c r="J43" s="56"/>
      <c r="K43" s="59"/>
      <c r="L43" s="63"/>
      <c r="M43" s="59"/>
      <c r="N43" s="59"/>
      <c r="O43" s="56"/>
      <c r="P43" s="59"/>
      <c r="Q43" s="56"/>
      <c r="R43" s="56"/>
      <c r="S43" s="55"/>
      <c r="T43" s="55"/>
      <c r="U43" s="56"/>
      <c r="V43" s="55"/>
      <c r="W43" s="55"/>
      <c r="X43" s="56"/>
      <c r="Y43" s="56"/>
      <c r="Z43" s="56"/>
      <c r="AA43" s="60"/>
      <c r="AB43" s="56"/>
      <c r="AC43" s="56"/>
      <c r="AD43" s="55"/>
      <c r="AE43" s="55"/>
      <c r="AF43" s="56"/>
      <c r="AG43" s="55"/>
      <c r="AH43" s="55"/>
      <c r="AI43" s="56"/>
      <c r="AJ43" s="56"/>
      <c r="AK43" s="56"/>
      <c r="AL43" s="60"/>
      <c r="AM43" s="56"/>
      <c r="AN43" s="56"/>
      <c r="AO43" s="72"/>
      <c r="AP43" s="72"/>
      <c r="AQ43" s="72"/>
      <c r="AR43" s="72"/>
      <c r="AS43" s="72"/>
      <c r="AT43" s="136"/>
      <c r="AU43" s="136"/>
      <c r="AV43" s="136"/>
      <c r="AW43" s="139"/>
      <c r="AX43" s="56"/>
      <c r="AY43" s="56"/>
      <c r="AZ43" s="55"/>
      <c r="BA43" s="55"/>
      <c r="BB43" s="56"/>
      <c r="BC43" s="55"/>
      <c r="BD43" s="55"/>
      <c r="BE43" s="56"/>
      <c r="BF43" s="56"/>
      <c r="BG43" s="56"/>
      <c r="BH43" s="60"/>
      <c r="BM43" s="4"/>
      <c r="BN43" s="5"/>
      <c r="BO43" s="5"/>
    </row>
    <row r="44" spans="3:67">
      <c r="I44" s="50" t="s">
        <v>222</v>
      </c>
      <c r="J44" s="50"/>
      <c r="K44" s="50"/>
      <c r="L44" s="50"/>
      <c r="M44" s="50"/>
      <c r="N44" s="50"/>
      <c r="O44" s="50"/>
      <c r="P44" s="50"/>
      <c r="Q44" s="3" t="s">
        <v>136</v>
      </c>
      <c r="R44" s="3" t="s">
        <v>136</v>
      </c>
      <c r="S44" s="3" t="s">
        <v>136</v>
      </c>
      <c r="T44" s="3" t="s">
        <v>136</v>
      </c>
      <c r="U44" s="3" t="s">
        <v>136</v>
      </c>
      <c r="V44" s="3" t="s">
        <v>136</v>
      </c>
      <c r="W44" s="3" t="s">
        <v>136</v>
      </c>
      <c r="X44" s="3" t="s">
        <v>136</v>
      </c>
      <c r="Y44" s="3" t="s">
        <v>136</v>
      </c>
      <c r="Z44" s="3" t="s">
        <v>136</v>
      </c>
      <c r="AA44" s="6">
        <f>SUMPRODUCT(J23:J43,AA23:AA43)</f>
        <v>0.24600000000000002</v>
      </c>
      <c r="AB44" s="3" t="s">
        <v>136</v>
      </c>
      <c r="AC44" s="3" t="s">
        <v>136</v>
      </c>
      <c r="AD44" s="3" t="s">
        <v>136</v>
      </c>
      <c r="AE44" s="3" t="s">
        <v>136</v>
      </c>
      <c r="AF44" s="3" t="s">
        <v>136</v>
      </c>
      <c r="AG44" s="3" t="s">
        <v>136</v>
      </c>
      <c r="AH44" s="3" t="s">
        <v>136</v>
      </c>
      <c r="AI44" s="3" t="s">
        <v>136</v>
      </c>
      <c r="AJ44" s="3" t="s">
        <v>136</v>
      </c>
      <c r="AK44" s="3" t="s">
        <v>136</v>
      </c>
      <c r="AL44" s="6">
        <f>SUMPRODUCT(J23:J43,AL23:AL43)</f>
        <v>0.14960000000000001</v>
      </c>
      <c r="AM44" s="3" t="s">
        <v>136</v>
      </c>
      <c r="AN44" s="3" t="s">
        <v>136</v>
      </c>
      <c r="AO44" s="3" t="s">
        <v>136</v>
      </c>
      <c r="AP44" s="3" t="s">
        <v>136</v>
      </c>
      <c r="AQ44" s="3" t="s">
        <v>136</v>
      </c>
      <c r="AR44" s="3" t="s">
        <v>136</v>
      </c>
      <c r="AS44" s="3" t="s">
        <v>136</v>
      </c>
      <c r="AT44" s="3" t="s">
        <v>136</v>
      </c>
      <c r="AU44" s="3" t="s">
        <v>136</v>
      </c>
      <c r="AV44" s="3" t="s">
        <v>136</v>
      </c>
      <c r="AW44" s="6">
        <f>SUMPRODUCT(J23:J43,AW23:AW43)</f>
        <v>0.56780000000000008</v>
      </c>
      <c r="AX44" s="3" t="s">
        <v>136</v>
      </c>
      <c r="AY44" s="3" t="s">
        <v>136</v>
      </c>
      <c r="AZ44" s="3" t="s">
        <v>136</v>
      </c>
      <c r="BA44" s="3" t="s">
        <v>136</v>
      </c>
      <c r="BB44" s="3" t="s">
        <v>136</v>
      </c>
      <c r="BC44" s="3" t="s">
        <v>136</v>
      </c>
      <c r="BD44" s="3" t="s">
        <v>136</v>
      </c>
      <c r="BE44" s="3" t="s">
        <v>136</v>
      </c>
      <c r="BF44" s="3" t="s">
        <v>136</v>
      </c>
      <c r="BG44" s="3" t="s">
        <v>136</v>
      </c>
      <c r="BH44" s="6">
        <f>SUMPRODUCT(J23:J43,BH23:BH43)</f>
        <v>0</v>
      </c>
      <c r="BM44" s="4" t="s">
        <v>223</v>
      </c>
      <c r="BN44" s="5">
        <f>IF(F4="Trimestre I",AA44,IF(F4="Trimestre II",AL44,IF(F4="Trimestre III",AW44,IF(F4="Trimestre IV",BH44))))</f>
        <v>0.56780000000000008</v>
      </c>
      <c r="BO44" s="5">
        <f>100%-BN44</f>
        <v>0.43219999999999992</v>
      </c>
    </row>
    <row r="45" spans="3:67">
      <c r="BM45" s="4"/>
      <c r="BN45" s="5" t="s">
        <v>6</v>
      </c>
      <c r="BO45" s="5" t="s">
        <v>7</v>
      </c>
    </row>
  </sheetData>
  <sheetProtection algorithmName="SHA-512" hashValue="mo46BJMRLROzkLgsM+0kH8w+FLk3R/7eRVorB5XovjFda8iT9yNRRk7Y5Y/FJG35c189kq96Gljg4t3bMjrL3w==" saltValue="5VT+bNjNBgQTN3ceCQBM0A==" spinCount="100000" sheet="1" objects="1" scenarios="1"/>
  <mergeCells count="343">
    <mergeCell ref="A6:A21"/>
    <mergeCell ref="C4:E4"/>
    <mergeCell ref="C19:F19"/>
    <mergeCell ref="BM19:BN19"/>
    <mergeCell ref="C21:E21"/>
    <mergeCell ref="F21:H21"/>
    <mergeCell ref="I21:I22"/>
    <mergeCell ref="J21:J22"/>
    <mergeCell ref="K21:K22"/>
    <mergeCell ref="L21:L22"/>
    <mergeCell ref="M21:M22"/>
    <mergeCell ref="AX21:BH21"/>
    <mergeCell ref="BM21:BM22"/>
    <mergeCell ref="BN21:BN22"/>
    <mergeCell ref="P21:P22"/>
    <mergeCell ref="Q21:AA21"/>
    <mergeCell ref="AB21:AL21"/>
    <mergeCell ref="AM21:AW21"/>
    <mergeCell ref="B6:B22"/>
    <mergeCell ref="F23:F25"/>
    <mergeCell ref="G23:G25"/>
    <mergeCell ref="H23:H25"/>
    <mergeCell ref="I23:I25"/>
    <mergeCell ref="J23:J25"/>
    <mergeCell ref="K23:K25"/>
    <mergeCell ref="L23:L25"/>
    <mergeCell ref="N21:N22"/>
    <mergeCell ref="O21:O22"/>
    <mergeCell ref="S23:S25"/>
    <mergeCell ref="T23:T25"/>
    <mergeCell ref="U23:U25"/>
    <mergeCell ref="V23:V25"/>
    <mergeCell ref="W23:W25"/>
    <mergeCell ref="X23:X25"/>
    <mergeCell ref="M23:M25"/>
    <mergeCell ref="N23:N25"/>
    <mergeCell ref="O23:O25"/>
    <mergeCell ref="P23:P25"/>
    <mergeCell ref="Q23:Q25"/>
    <mergeCell ref="R23:R25"/>
    <mergeCell ref="AE23:AE25"/>
    <mergeCell ref="AF23:AF25"/>
    <mergeCell ref="AG23:AG25"/>
    <mergeCell ref="AH23:AH25"/>
    <mergeCell ref="AI23:AI25"/>
    <mergeCell ref="AJ23:AJ25"/>
    <mergeCell ref="Y23:Y25"/>
    <mergeCell ref="Z23:Z25"/>
    <mergeCell ref="AA23:AA25"/>
    <mergeCell ref="AB23:AB25"/>
    <mergeCell ref="AC23:AC25"/>
    <mergeCell ref="AD23:AD25"/>
    <mergeCell ref="AQ23:AQ25"/>
    <mergeCell ref="AR23:AR25"/>
    <mergeCell ref="AS23:AS25"/>
    <mergeCell ref="AT23:AT25"/>
    <mergeCell ref="AU23:AU25"/>
    <mergeCell ref="AV23:AV25"/>
    <mergeCell ref="AK23:AK25"/>
    <mergeCell ref="AL23:AL25"/>
    <mergeCell ref="AM23:AM25"/>
    <mergeCell ref="AN23:AN25"/>
    <mergeCell ref="AO23:AO25"/>
    <mergeCell ref="AP23:AP25"/>
    <mergeCell ref="BC23:BC25"/>
    <mergeCell ref="BD23:BD25"/>
    <mergeCell ref="BE23:BE25"/>
    <mergeCell ref="BF23:BF25"/>
    <mergeCell ref="BG23:BG25"/>
    <mergeCell ref="BH23:BH25"/>
    <mergeCell ref="AW23:AW25"/>
    <mergeCell ref="AX23:AX25"/>
    <mergeCell ref="AY23:AY25"/>
    <mergeCell ref="AZ23:AZ25"/>
    <mergeCell ref="BA23:BA25"/>
    <mergeCell ref="BB23:BB25"/>
    <mergeCell ref="I26:I31"/>
    <mergeCell ref="J26:J31"/>
    <mergeCell ref="K26:K31"/>
    <mergeCell ref="L26:L31"/>
    <mergeCell ref="M26:M31"/>
    <mergeCell ref="N26:N31"/>
    <mergeCell ref="C26:C28"/>
    <mergeCell ref="D26:D28"/>
    <mergeCell ref="E26:E28"/>
    <mergeCell ref="F26:F31"/>
    <mergeCell ref="G26:G31"/>
    <mergeCell ref="H26:H31"/>
    <mergeCell ref="U26:U31"/>
    <mergeCell ref="V26:V31"/>
    <mergeCell ref="W26:W31"/>
    <mergeCell ref="X26:X31"/>
    <mergeCell ref="Y26:Y31"/>
    <mergeCell ref="Z26:Z31"/>
    <mergeCell ref="O26:O31"/>
    <mergeCell ref="P26:P31"/>
    <mergeCell ref="Q26:Q31"/>
    <mergeCell ref="R26:R31"/>
    <mergeCell ref="S26:S31"/>
    <mergeCell ref="T26:T31"/>
    <mergeCell ref="AR26:AR31"/>
    <mergeCell ref="AG26:AG31"/>
    <mergeCell ref="AH26:AH31"/>
    <mergeCell ref="AI26:AI31"/>
    <mergeCell ref="AJ26:AJ31"/>
    <mergeCell ref="AK26:AK31"/>
    <mergeCell ref="AL26:AL31"/>
    <mergeCell ref="AA26:AA31"/>
    <mergeCell ref="AB26:AB31"/>
    <mergeCell ref="AC26:AC31"/>
    <mergeCell ref="AD26:AD31"/>
    <mergeCell ref="AE26:AE31"/>
    <mergeCell ref="AF26:AF31"/>
    <mergeCell ref="BE26:BE31"/>
    <mergeCell ref="BF26:BF31"/>
    <mergeCell ref="BG26:BG31"/>
    <mergeCell ref="BH26:BH31"/>
    <mergeCell ref="C29:C31"/>
    <mergeCell ref="D29:D31"/>
    <mergeCell ref="E29:E31"/>
    <mergeCell ref="AY26:AY31"/>
    <mergeCell ref="AZ26:AZ31"/>
    <mergeCell ref="BA26:BA31"/>
    <mergeCell ref="BB26:BB31"/>
    <mergeCell ref="BC26:BC31"/>
    <mergeCell ref="BD26:BD31"/>
    <mergeCell ref="AS26:AS31"/>
    <mergeCell ref="AT26:AT31"/>
    <mergeCell ref="AU26:AU31"/>
    <mergeCell ref="AV26:AV31"/>
    <mergeCell ref="AW26:AW31"/>
    <mergeCell ref="AX26:AX31"/>
    <mergeCell ref="AM26:AM31"/>
    <mergeCell ref="AN26:AN31"/>
    <mergeCell ref="AO26:AO31"/>
    <mergeCell ref="AP26:AP31"/>
    <mergeCell ref="AQ26:AQ31"/>
    <mergeCell ref="L32:L34"/>
    <mergeCell ref="M32:M34"/>
    <mergeCell ref="N32:N34"/>
    <mergeCell ref="O32:O34"/>
    <mergeCell ref="P32:P34"/>
    <mergeCell ref="Q32:Q34"/>
    <mergeCell ref="F32:F34"/>
    <mergeCell ref="G32:G34"/>
    <mergeCell ref="H32:H34"/>
    <mergeCell ref="I32:I34"/>
    <mergeCell ref="J32:J34"/>
    <mergeCell ref="K32:K34"/>
    <mergeCell ref="X32:X34"/>
    <mergeCell ref="Y32:Y34"/>
    <mergeCell ref="Z32:Z34"/>
    <mergeCell ref="AA32:AA34"/>
    <mergeCell ref="AB32:AB34"/>
    <mergeCell ref="AC32:AC34"/>
    <mergeCell ref="R32:R34"/>
    <mergeCell ref="S32:S34"/>
    <mergeCell ref="T32:T34"/>
    <mergeCell ref="U32:U34"/>
    <mergeCell ref="V32:V34"/>
    <mergeCell ref="W32:W34"/>
    <mergeCell ref="AJ32:AJ34"/>
    <mergeCell ref="AK32:AK34"/>
    <mergeCell ref="AL32:AL34"/>
    <mergeCell ref="AM32:AM34"/>
    <mergeCell ref="AN32:AN34"/>
    <mergeCell ref="AO32:AO34"/>
    <mergeCell ref="AD32:AD34"/>
    <mergeCell ref="AE32:AE34"/>
    <mergeCell ref="AF32:AF34"/>
    <mergeCell ref="AG32:AG34"/>
    <mergeCell ref="AH32:AH34"/>
    <mergeCell ref="AI32:AI34"/>
    <mergeCell ref="AX32:AX34"/>
    <mergeCell ref="AY32:AY34"/>
    <mergeCell ref="AZ32:AZ34"/>
    <mergeCell ref="BA32:BA34"/>
    <mergeCell ref="AP32:AP34"/>
    <mergeCell ref="AQ32:AQ34"/>
    <mergeCell ref="AR32:AR34"/>
    <mergeCell ref="AS32:AS34"/>
    <mergeCell ref="AT32:AT34"/>
    <mergeCell ref="AU32:AU34"/>
    <mergeCell ref="O35:O37"/>
    <mergeCell ref="P35:P37"/>
    <mergeCell ref="Q35:Q37"/>
    <mergeCell ref="R35:R37"/>
    <mergeCell ref="S35:S37"/>
    <mergeCell ref="T35:T37"/>
    <mergeCell ref="BH32:BH34"/>
    <mergeCell ref="F35:F37"/>
    <mergeCell ref="G35:G37"/>
    <mergeCell ref="H35:H37"/>
    <mergeCell ref="I35:I37"/>
    <mergeCell ref="J35:J37"/>
    <mergeCell ref="K35:K37"/>
    <mergeCell ref="L35:L37"/>
    <mergeCell ref="M35:M37"/>
    <mergeCell ref="N35:N37"/>
    <mergeCell ref="BB32:BB34"/>
    <mergeCell ref="BC32:BC34"/>
    <mergeCell ref="BD32:BD34"/>
    <mergeCell ref="BE32:BE34"/>
    <mergeCell ref="BF32:BF34"/>
    <mergeCell ref="BG32:BG34"/>
    <mergeCell ref="AV32:AV34"/>
    <mergeCell ref="AW32:AW34"/>
    <mergeCell ref="AA35:AA37"/>
    <mergeCell ref="AB35:AB37"/>
    <mergeCell ref="AC35:AC37"/>
    <mergeCell ref="AD35:AD37"/>
    <mergeCell ref="AE35:AE37"/>
    <mergeCell ref="AF35:AF37"/>
    <mergeCell ref="U35:U37"/>
    <mergeCell ref="V35:V37"/>
    <mergeCell ref="W35:W37"/>
    <mergeCell ref="X35:X37"/>
    <mergeCell ref="Y35:Y37"/>
    <mergeCell ref="Z35:Z37"/>
    <mergeCell ref="AO35:AO37"/>
    <mergeCell ref="AP35:AP37"/>
    <mergeCell ref="AQ35:AQ37"/>
    <mergeCell ref="AR35:AR37"/>
    <mergeCell ref="AG35:AG37"/>
    <mergeCell ref="AH35:AH37"/>
    <mergeCell ref="AI35:AI37"/>
    <mergeCell ref="AJ35:AJ37"/>
    <mergeCell ref="AK35:AK37"/>
    <mergeCell ref="AL35:AL37"/>
    <mergeCell ref="BE35:BE37"/>
    <mergeCell ref="BF35:BF37"/>
    <mergeCell ref="BG35:BG37"/>
    <mergeCell ref="BH35:BH37"/>
    <mergeCell ref="F38:F43"/>
    <mergeCell ref="G38:G43"/>
    <mergeCell ref="H38:H43"/>
    <mergeCell ref="I38:I43"/>
    <mergeCell ref="J38:J43"/>
    <mergeCell ref="K38:K43"/>
    <mergeCell ref="AY35:AY37"/>
    <mergeCell ref="AZ35:AZ37"/>
    <mergeCell ref="BA35:BA37"/>
    <mergeCell ref="BB35:BB37"/>
    <mergeCell ref="BC35:BC37"/>
    <mergeCell ref="BD35:BD37"/>
    <mergeCell ref="AS35:AS37"/>
    <mergeCell ref="AT35:AT37"/>
    <mergeCell ref="AU35:AU37"/>
    <mergeCell ref="AV35:AV37"/>
    <mergeCell ref="AW35:AW37"/>
    <mergeCell ref="AX35:AX37"/>
    <mergeCell ref="AM35:AM37"/>
    <mergeCell ref="AN35:AN37"/>
    <mergeCell ref="V38:V40"/>
    <mergeCell ref="W38:W40"/>
    <mergeCell ref="U41:U43"/>
    <mergeCell ref="V41:V43"/>
    <mergeCell ref="W41:W43"/>
    <mergeCell ref="L38:L43"/>
    <mergeCell ref="M38:M40"/>
    <mergeCell ref="N38:N40"/>
    <mergeCell ref="O38:O40"/>
    <mergeCell ref="P38:P40"/>
    <mergeCell ref="Q38:Q43"/>
    <mergeCell ref="U38:U40"/>
    <mergeCell ref="AD38:AD40"/>
    <mergeCell ref="AE38:AE40"/>
    <mergeCell ref="AF38:AF40"/>
    <mergeCell ref="AG38:AG40"/>
    <mergeCell ref="AH38:AH40"/>
    <mergeCell ref="AI38:AI40"/>
    <mergeCell ref="X38:X40"/>
    <mergeCell ref="Y38:Y40"/>
    <mergeCell ref="Z38:Z40"/>
    <mergeCell ref="AA38:AA43"/>
    <mergeCell ref="AB38:AB43"/>
    <mergeCell ref="AC38:AC43"/>
    <mergeCell ref="X41:X43"/>
    <mergeCell ref="Y41:Y43"/>
    <mergeCell ref="Z41:Z43"/>
    <mergeCell ref="AP38:AP40"/>
    <mergeCell ref="AQ38:AQ40"/>
    <mergeCell ref="AR38:AR40"/>
    <mergeCell ref="AS38:AS40"/>
    <mergeCell ref="AT38:AT40"/>
    <mergeCell ref="AU38:AU40"/>
    <mergeCell ref="AJ38:AJ40"/>
    <mergeCell ref="AK38:AK40"/>
    <mergeCell ref="AL38:AL43"/>
    <mergeCell ref="AM38:AM43"/>
    <mergeCell ref="AN38:AN43"/>
    <mergeCell ref="AO38:AO40"/>
    <mergeCell ref="AJ41:AJ43"/>
    <mergeCell ref="AK41:AK43"/>
    <mergeCell ref="AO41:AO43"/>
    <mergeCell ref="BH38:BH43"/>
    <mergeCell ref="C40:C43"/>
    <mergeCell ref="D40:D43"/>
    <mergeCell ref="E40:E43"/>
    <mergeCell ref="M41:M43"/>
    <mergeCell ref="N41:N43"/>
    <mergeCell ref="O41:O43"/>
    <mergeCell ref="P41:P43"/>
    <mergeCell ref="S41:S43"/>
    <mergeCell ref="T41:T43"/>
    <mergeCell ref="BB38:BB40"/>
    <mergeCell ref="BC38:BC40"/>
    <mergeCell ref="BD38:BD40"/>
    <mergeCell ref="BE38:BE40"/>
    <mergeCell ref="BF38:BF40"/>
    <mergeCell ref="BG38:BG40"/>
    <mergeCell ref="AV38:AV40"/>
    <mergeCell ref="AW38:AW43"/>
    <mergeCell ref="AX38:AX43"/>
    <mergeCell ref="AY38:AY43"/>
    <mergeCell ref="AZ38:AZ40"/>
    <mergeCell ref="BA38:BA40"/>
    <mergeCell ref="AV41:AV43"/>
    <mergeCell ref="AZ41:AZ43"/>
    <mergeCell ref="C2:N2"/>
    <mergeCell ref="I44:P44"/>
    <mergeCell ref="BB41:BB43"/>
    <mergeCell ref="BC41:BC43"/>
    <mergeCell ref="BD41:BD43"/>
    <mergeCell ref="BE41:BE43"/>
    <mergeCell ref="BF41:BF43"/>
    <mergeCell ref="BG41:BG43"/>
    <mergeCell ref="AP41:AP43"/>
    <mergeCell ref="AQ41:AQ43"/>
    <mergeCell ref="AR41:AR43"/>
    <mergeCell ref="AS41:AS43"/>
    <mergeCell ref="AT41:AT43"/>
    <mergeCell ref="AU41:AU43"/>
    <mergeCell ref="AD41:AD43"/>
    <mergeCell ref="AE41:AE43"/>
    <mergeCell ref="AF41:AF43"/>
    <mergeCell ref="AG41:AG43"/>
    <mergeCell ref="AH41:AH43"/>
    <mergeCell ref="AI41:AI43"/>
    <mergeCell ref="BA41:BA43"/>
    <mergeCell ref="R38:R43"/>
    <mergeCell ref="S38:S40"/>
    <mergeCell ref="T38:T40"/>
  </mergeCells>
  <dataValidations count="1">
    <dataValidation type="list" allowBlank="1" sqref="F4" xr:uid="{8DC1A83C-CB26-4BA6-A7E3-3BBF590FE01C}">
      <formula1>"Trimestre I,Trimestre II,Trimestre III,Trimestre IV"</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57922-395D-406C-A9FC-A1780BED9050}">
  <dimension ref="A1:BN78"/>
  <sheetViews>
    <sheetView showGridLines="0" zoomScale="70" zoomScaleNormal="70" workbookViewId="0">
      <selection activeCell="A23" sqref="A23"/>
    </sheetView>
  </sheetViews>
  <sheetFormatPr baseColWidth="10" defaultColWidth="11.42578125"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75" width="0" hidden="1" customWidth="1"/>
  </cols>
  <sheetData>
    <row r="1" spans="1:20" ht="12" customHeight="1"/>
    <row r="2" spans="1:20" ht="27" customHeight="1" thickBot="1">
      <c r="B2" s="68" t="s">
        <v>1051</v>
      </c>
      <c r="C2" s="68"/>
      <c r="D2" s="68"/>
      <c r="E2" s="68"/>
      <c r="F2" s="68"/>
      <c r="G2" s="68"/>
      <c r="H2" s="68"/>
      <c r="I2" s="68"/>
      <c r="J2" s="68"/>
      <c r="K2" s="68"/>
      <c r="L2" s="68"/>
      <c r="M2" s="68"/>
      <c r="N2" s="20">
        <f>AV77</f>
        <v>0.70596000000000003</v>
      </c>
      <c r="O2" s="13"/>
      <c r="P2" s="13"/>
      <c r="Q2" s="13"/>
      <c r="R2" s="13"/>
      <c r="S2" s="13"/>
      <c r="T2" s="13"/>
    </row>
    <row r="4" spans="1:20">
      <c r="B4" s="50" t="s">
        <v>46</v>
      </c>
      <c r="C4" s="50"/>
      <c r="D4" s="50"/>
      <c r="E4" s="1" t="s">
        <v>47</v>
      </c>
    </row>
    <row r="6" spans="1:20" ht="14.45" customHeight="1">
      <c r="A6" s="66" t="s">
        <v>1052</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1053</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114</v>
      </c>
      <c r="C23" s="59" t="s">
        <v>81</v>
      </c>
      <c r="D23" s="59" t="s">
        <v>81</v>
      </c>
      <c r="E23" s="59" t="s">
        <v>82</v>
      </c>
      <c r="F23" s="59" t="s">
        <v>81</v>
      </c>
      <c r="G23" s="59" t="s">
        <v>81</v>
      </c>
      <c r="H23" s="59">
        <v>1</v>
      </c>
      <c r="I23" s="56">
        <v>7.0000000000000007E-2</v>
      </c>
      <c r="J23" s="59" t="s">
        <v>83</v>
      </c>
      <c r="K23" s="63" t="s">
        <v>1054</v>
      </c>
      <c r="L23" s="59" t="s">
        <v>1055</v>
      </c>
      <c r="M23" s="59" t="s">
        <v>1056</v>
      </c>
      <c r="N23" s="56">
        <v>1</v>
      </c>
      <c r="O23" s="59" t="s">
        <v>87</v>
      </c>
      <c r="P23" s="56" t="s">
        <v>1057</v>
      </c>
      <c r="Q23" s="56" t="s">
        <v>1058</v>
      </c>
      <c r="R23" s="55">
        <v>3</v>
      </c>
      <c r="S23" s="55">
        <v>3</v>
      </c>
      <c r="T23" s="56">
        <v>1</v>
      </c>
      <c r="U23" s="55">
        <v>3</v>
      </c>
      <c r="V23" s="55">
        <v>3</v>
      </c>
      <c r="W23" s="56">
        <v>1</v>
      </c>
      <c r="X23" s="56">
        <v>1</v>
      </c>
      <c r="Y23" s="56">
        <v>0</v>
      </c>
      <c r="Z23" s="60">
        <v>1</v>
      </c>
      <c r="AA23" s="56" t="s">
        <v>1059</v>
      </c>
      <c r="AB23" s="56" t="s">
        <v>133</v>
      </c>
      <c r="AC23" s="55">
        <v>4</v>
      </c>
      <c r="AD23" s="55">
        <v>4</v>
      </c>
      <c r="AE23" s="56">
        <v>1</v>
      </c>
      <c r="AF23" s="55">
        <v>7</v>
      </c>
      <c r="AG23" s="55">
        <v>7</v>
      </c>
      <c r="AH23" s="56">
        <v>0.5</v>
      </c>
      <c r="AI23" s="56">
        <v>0.5</v>
      </c>
      <c r="AJ23" s="56">
        <v>0</v>
      </c>
      <c r="AK23" s="60">
        <v>0.5</v>
      </c>
      <c r="AL23" s="70" t="s">
        <v>1060</v>
      </c>
      <c r="AM23" s="70" t="s">
        <v>133</v>
      </c>
      <c r="AN23" s="70">
        <v>5</v>
      </c>
      <c r="AO23" s="70">
        <v>5</v>
      </c>
      <c r="AP23" s="73">
        <v>1</v>
      </c>
      <c r="AQ23" s="70">
        <v>12</v>
      </c>
      <c r="AR23" s="70">
        <v>12</v>
      </c>
      <c r="AS23" s="73">
        <v>0.75</v>
      </c>
      <c r="AT23" s="73">
        <v>0.75</v>
      </c>
      <c r="AU23" s="73">
        <v>0.25</v>
      </c>
      <c r="AV23" s="74">
        <v>0.75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0.75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71"/>
      <c r="AM24" s="71"/>
      <c r="AN24" s="71"/>
      <c r="AO24" s="71"/>
      <c r="AP24" s="71"/>
      <c r="AQ24" s="71"/>
      <c r="AR24" s="71"/>
      <c r="AS24" s="71"/>
      <c r="AT24" s="71"/>
      <c r="AU24" s="71"/>
      <c r="AV24" s="75"/>
      <c r="AW24" s="56"/>
      <c r="AX24" s="56"/>
      <c r="AY24" s="55"/>
      <c r="AZ24" s="55"/>
      <c r="BA24" s="56"/>
      <c r="BB24" s="55"/>
      <c r="BC24" s="55"/>
      <c r="BD24" s="56"/>
      <c r="BE24" s="56"/>
      <c r="BF24" s="56"/>
      <c r="BG24" s="60"/>
      <c r="BL24" s="4">
        <f>H26</f>
        <v>2</v>
      </c>
      <c r="BM24" s="5">
        <f>IF(E4="Trimestre I",Z26,IF(E4="Trimestre II",AK26,IF(E4="Trimestre III",AV26,IF(E4="Trimestre IV",BG26))))</f>
        <v>1</v>
      </c>
      <c r="BN24" s="5"/>
    </row>
    <row r="25" spans="1:66">
      <c r="B25" s="62"/>
      <c r="C25" s="59"/>
      <c r="D25" s="59"/>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72"/>
      <c r="AM25" s="72"/>
      <c r="AN25" s="72"/>
      <c r="AO25" s="72"/>
      <c r="AP25" s="72"/>
      <c r="AQ25" s="72"/>
      <c r="AR25" s="72"/>
      <c r="AS25" s="72"/>
      <c r="AT25" s="72"/>
      <c r="AU25" s="72"/>
      <c r="AV25" s="76"/>
      <c r="AW25" s="56"/>
      <c r="AX25" s="56"/>
      <c r="AY25" s="55"/>
      <c r="AZ25" s="55"/>
      <c r="BA25" s="56"/>
      <c r="BB25" s="55"/>
      <c r="BC25" s="55"/>
      <c r="BD25" s="56"/>
      <c r="BE25" s="56"/>
      <c r="BF25" s="56"/>
      <c r="BG25" s="60"/>
      <c r="BL25" s="4">
        <f>H32</f>
        <v>3</v>
      </c>
      <c r="BM25" s="5">
        <f>IF(E4="Trimestre I",Z32,IF(E4="Trimestre II",AK32,IF(E4="Trimestre III",AV32,IF(E4="Trimestre IV",BG32))))</f>
        <v>0.75</v>
      </c>
      <c r="BN25" s="5"/>
    </row>
    <row r="26" spans="1:66" ht="135" customHeight="1">
      <c r="B26" s="64" t="s">
        <v>114</v>
      </c>
      <c r="C26" s="65" t="s">
        <v>162</v>
      </c>
      <c r="D26" s="122" t="s">
        <v>982</v>
      </c>
      <c r="E26" s="65" t="s">
        <v>82</v>
      </c>
      <c r="F26" s="65" t="s">
        <v>1061</v>
      </c>
      <c r="G26" s="65" t="s">
        <v>81</v>
      </c>
      <c r="H26" s="59">
        <v>2</v>
      </c>
      <c r="I26" s="56">
        <v>0.1</v>
      </c>
      <c r="J26" s="59" t="s">
        <v>83</v>
      </c>
      <c r="K26" s="63" t="s">
        <v>1062</v>
      </c>
      <c r="L26" s="59" t="s">
        <v>1063</v>
      </c>
      <c r="M26" s="59" t="s">
        <v>1064</v>
      </c>
      <c r="N26" s="61">
        <v>25</v>
      </c>
      <c r="O26" s="59" t="s">
        <v>111</v>
      </c>
      <c r="P26" s="56" t="s">
        <v>1065</v>
      </c>
      <c r="Q26" s="56" t="s">
        <v>1066</v>
      </c>
      <c r="R26" s="55">
        <v>5</v>
      </c>
      <c r="S26" s="55">
        <v>5</v>
      </c>
      <c r="T26" s="61">
        <v>1</v>
      </c>
      <c r="U26" s="55">
        <v>5</v>
      </c>
      <c r="V26" s="55">
        <v>5</v>
      </c>
      <c r="W26" s="61">
        <v>1</v>
      </c>
      <c r="X26" s="56">
        <v>0.04</v>
      </c>
      <c r="Y26" s="61">
        <v>24</v>
      </c>
      <c r="Z26" s="60">
        <v>0.04</v>
      </c>
      <c r="AA26" s="56" t="s">
        <v>1067</v>
      </c>
      <c r="AB26" s="56" t="s">
        <v>133</v>
      </c>
      <c r="AC26" s="55">
        <v>13</v>
      </c>
      <c r="AD26" s="55">
        <v>13</v>
      </c>
      <c r="AE26" s="61">
        <v>1</v>
      </c>
      <c r="AF26" s="55">
        <v>18</v>
      </c>
      <c r="AG26" s="55">
        <v>18</v>
      </c>
      <c r="AH26" s="61">
        <v>0.5</v>
      </c>
      <c r="AI26" s="56">
        <v>2</v>
      </c>
      <c r="AJ26" s="61">
        <v>24</v>
      </c>
      <c r="AK26" s="60">
        <v>1</v>
      </c>
      <c r="AL26" s="71" t="s">
        <v>1068</v>
      </c>
      <c r="AM26" s="71" t="s">
        <v>133</v>
      </c>
      <c r="AN26" s="71">
        <v>53</v>
      </c>
      <c r="AO26" s="71">
        <v>25</v>
      </c>
      <c r="AP26" s="71">
        <v>2</v>
      </c>
      <c r="AQ26" s="71">
        <v>71</v>
      </c>
      <c r="AR26" s="71">
        <v>43</v>
      </c>
      <c r="AS26" s="71">
        <v>1</v>
      </c>
      <c r="AT26" s="77">
        <v>4.9535</v>
      </c>
      <c r="AU26" s="71">
        <v>25</v>
      </c>
      <c r="AV26" s="78">
        <v>1</v>
      </c>
      <c r="AW26" s="56" t="s">
        <v>94</v>
      </c>
      <c r="AX26" s="56" t="s">
        <v>94</v>
      </c>
      <c r="AY26" s="55">
        <v>0</v>
      </c>
      <c r="AZ26" s="55">
        <v>0</v>
      </c>
      <c r="BA26" s="61">
        <v>0</v>
      </c>
      <c r="BB26" s="55">
        <v>0</v>
      </c>
      <c r="BC26" s="55">
        <v>0</v>
      </c>
      <c r="BD26" s="61">
        <v>0</v>
      </c>
      <c r="BE26" s="56">
        <v>0</v>
      </c>
      <c r="BF26" s="61">
        <v>0</v>
      </c>
      <c r="BG26" s="60">
        <v>0</v>
      </c>
      <c r="BL26" s="4">
        <f>H38</f>
        <v>4</v>
      </c>
      <c r="BM26" s="5">
        <f>IF(E4="Trimestre I",Z38,IF(E4="Trimestre II",AK38,IF(E4="Trimestre III",AV38,IF(E4="Trimestre IV",BG38))))</f>
        <v>1</v>
      </c>
      <c r="BN26" s="5"/>
    </row>
    <row r="27" spans="1:66">
      <c r="B27" s="64"/>
      <c r="C27" s="65"/>
      <c r="D27" s="122"/>
      <c r="E27" s="65"/>
      <c r="F27" s="65"/>
      <c r="G27" s="65"/>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71"/>
      <c r="AM27" s="71"/>
      <c r="AN27" s="71"/>
      <c r="AO27" s="71"/>
      <c r="AP27" s="71"/>
      <c r="AQ27" s="71"/>
      <c r="AR27" s="71"/>
      <c r="AS27" s="71"/>
      <c r="AT27" s="71"/>
      <c r="AU27" s="71"/>
      <c r="AV27" s="75"/>
      <c r="AW27" s="56"/>
      <c r="AX27" s="56"/>
      <c r="AY27" s="55"/>
      <c r="AZ27" s="55"/>
      <c r="BA27" s="61"/>
      <c r="BB27" s="55"/>
      <c r="BC27" s="55"/>
      <c r="BD27" s="61"/>
      <c r="BE27" s="56"/>
      <c r="BF27" s="61"/>
      <c r="BG27" s="60"/>
      <c r="BL27" s="4">
        <f>H41</f>
        <v>5</v>
      </c>
      <c r="BM27" s="5">
        <f>IF(E4="Trimestre I",Z41,IF(E4="Trimestre II",AK41,IF(E4="Trimestre III",AV41,IF(E4="Trimestre IV",BG41))))</f>
        <v>1</v>
      </c>
      <c r="BN27" s="5"/>
    </row>
    <row r="28" spans="1:66">
      <c r="B28" s="64"/>
      <c r="C28" s="65"/>
      <c r="D28" s="122"/>
      <c r="E28" s="65"/>
      <c r="F28" s="65"/>
      <c r="G28" s="65"/>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71"/>
      <c r="AM28" s="71"/>
      <c r="AN28" s="71"/>
      <c r="AO28" s="71"/>
      <c r="AP28" s="71"/>
      <c r="AQ28" s="71"/>
      <c r="AR28" s="71"/>
      <c r="AS28" s="71"/>
      <c r="AT28" s="71"/>
      <c r="AU28" s="71"/>
      <c r="AV28" s="75"/>
      <c r="AW28" s="56"/>
      <c r="AX28" s="56"/>
      <c r="AY28" s="55"/>
      <c r="AZ28" s="55"/>
      <c r="BA28" s="61"/>
      <c r="BB28" s="55"/>
      <c r="BC28" s="55"/>
      <c r="BD28" s="61"/>
      <c r="BE28" s="56"/>
      <c r="BF28" s="61"/>
      <c r="BG28" s="60"/>
      <c r="BL28" s="4">
        <f>H47</f>
        <v>6</v>
      </c>
      <c r="BM28" s="5">
        <f>IF(E4="Trimestre I",Z47,IF(E4="Trimestre II",AK47,IF(E4="Trimestre III",AV47,IF(E4="Trimestre IV",BG47))))</f>
        <v>0.75</v>
      </c>
      <c r="BN28" s="5"/>
    </row>
    <row r="29" spans="1:66">
      <c r="B29" s="64"/>
      <c r="C29" s="65"/>
      <c r="D29" s="122"/>
      <c r="E29" s="65"/>
      <c r="F29" s="65" t="s">
        <v>80</v>
      </c>
      <c r="G29" s="65" t="s">
        <v>81</v>
      </c>
      <c r="H29" s="59"/>
      <c r="I29" s="56"/>
      <c r="J29" s="59"/>
      <c r="K29" s="63"/>
      <c r="L29" s="59"/>
      <c r="M29" s="59"/>
      <c r="N29" s="61"/>
      <c r="O29" s="59"/>
      <c r="P29" s="56"/>
      <c r="Q29" s="56"/>
      <c r="R29" s="55"/>
      <c r="S29" s="55"/>
      <c r="T29" s="61"/>
      <c r="U29" s="55"/>
      <c r="V29" s="55"/>
      <c r="W29" s="61"/>
      <c r="X29" s="56"/>
      <c r="Y29" s="61"/>
      <c r="Z29" s="60"/>
      <c r="AA29" s="56"/>
      <c r="AB29" s="56"/>
      <c r="AC29" s="55"/>
      <c r="AD29" s="55"/>
      <c r="AE29" s="61"/>
      <c r="AF29" s="55"/>
      <c r="AG29" s="55"/>
      <c r="AH29" s="61"/>
      <c r="AI29" s="56"/>
      <c r="AJ29" s="61"/>
      <c r="AK29" s="60"/>
      <c r="AL29" s="71"/>
      <c r="AM29" s="71"/>
      <c r="AN29" s="71"/>
      <c r="AO29" s="71"/>
      <c r="AP29" s="71"/>
      <c r="AQ29" s="71"/>
      <c r="AR29" s="71"/>
      <c r="AS29" s="71"/>
      <c r="AT29" s="71"/>
      <c r="AU29" s="71"/>
      <c r="AV29" s="75"/>
      <c r="AW29" s="56"/>
      <c r="AX29" s="56"/>
      <c r="AY29" s="55"/>
      <c r="AZ29" s="55"/>
      <c r="BA29" s="61"/>
      <c r="BB29" s="55"/>
      <c r="BC29" s="55"/>
      <c r="BD29" s="61"/>
      <c r="BE29" s="56"/>
      <c r="BF29" s="61"/>
      <c r="BG29" s="60"/>
      <c r="BL29" s="4">
        <f>H53</f>
        <v>7</v>
      </c>
      <c r="BM29" s="5">
        <f>IF(E4="Trimestre I",Z53,IF(E4="Trimestre II",AK53,IF(E4="Trimestre III",AV53,IF(E4="Trimestre IV",BG53))))</f>
        <v>0.75</v>
      </c>
      <c r="BN29" s="5"/>
    </row>
    <row r="30" spans="1:66">
      <c r="B30" s="64"/>
      <c r="C30" s="65"/>
      <c r="D30" s="122"/>
      <c r="E30" s="65"/>
      <c r="F30" s="65"/>
      <c r="G30" s="65"/>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71"/>
      <c r="AM30" s="71"/>
      <c r="AN30" s="71"/>
      <c r="AO30" s="71"/>
      <c r="AP30" s="71"/>
      <c r="AQ30" s="71"/>
      <c r="AR30" s="71"/>
      <c r="AS30" s="71"/>
      <c r="AT30" s="71"/>
      <c r="AU30" s="71"/>
      <c r="AV30" s="75"/>
      <c r="AW30" s="56"/>
      <c r="AX30" s="56"/>
      <c r="AY30" s="55"/>
      <c r="AZ30" s="55"/>
      <c r="BA30" s="61"/>
      <c r="BB30" s="55"/>
      <c r="BC30" s="55"/>
      <c r="BD30" s="61"/>
      <c r="BE30" s="56"/>
      <c r="BF30" s="61"/>
      <c r="BG30" s="60"/>
      <c r="BL30" s="4">
        <f>H56</f>
        <v>8</v>
      </c>
      <c r="BM30" s="5">
        <f>IF(E4="Trimestre I",Z56,IF(E4="Trimestre II",AK56,IF(E4="Trimestre III",AV56,IF(E4="Trimestre IV",BG56))))</f>
        <v>0.78700000000000003</v>
      </c>
      <c r="BN30" s="5"/>
    </row>
    <row r="31" spans="1:66">
      <c r="B31" s="64"/>
      <c r="C31" s="65"/>
      <c r="D31" s="122"/>
      <c r="E31" s="65"/>
      <c r="F31" s="65"/>
      <c r="G31" s="65"/>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72"/>
      <c r="AM31" s="72"/>
      <c r="AN31" s="72"/>
      <c r="AO31" s="72"/>
      <c r="AP31" s="72"/>
      <c r="AQ31" s="72"/>
      <c r="AR31" s="72"/>
      <c r="AS31" s="72"/>
      <c r="AT31" s="72"/>
      <c r="AU31" s="72"/>
      <c r="AV31" s="76"/>
      <c r="AW31" s="56"/>
      <c r="AX31" s="56"/>
      <c r="AY31" s="55"/>
      <c r="AZ31" s="55"/>
      <c r="BA31" s="61"/>
      <c r="BB31" s="55"/>
      <c r="BC31" s="55"/>
      <c r="BD31" s="61"/>
      <c r="BE31" s="56"/>
      <c r="BF31" s="61"/>
      <c r="BG31" s="60"/>
      <c r="BL31" s="4">
        <f>H59</f>
        <v>9</v>
      </c>
      <c r="BM31" s="5">
        <f>IF(E4="Trimestre I",Z59,IF(E4="Trimestre II",AK59,IF(E4="Trimestre III",AV59,IF(E4="Trimestre IV",BG59))))</f>
        <v>0.75</v>
      </c>
      <c r="BN31" s="5"/>
    </row>
    <row r="32" spans="1:66" ht="135" customHeight="1">
      <c r="B32" s="62" t="s">
        <v>114</v>
      </c>
      <c r="C32" s="59" t="s">
        <v>162</v>
      </c>
      <c r="D32" s="63" t="s">
        <v>982</v>
      </c>
      <c r="E32" s="59" t="s">
        <v>82</v>
      </c>
      <c r="F32" s="59" t="s">
        <v>1061</v>
      </c>
      <c r="G32" s="59" t="s">
        <v>81</v>
      </c>
      <c r="H32" s="59">
        <v>3</v>
      </c>
      <c r="I32" s="56">
        <v>0.1</v>
      </c>
      <c r="J32" s="59" t="s">
        <v>83</v>
      </c>
      <c r="K32" s="63" t="s">
        <v>1069</v>
      </c>
      <c r="L32" s="59" t="s">
        <v>1070</v>
      </c>
      <c r="M32" s="59" t="s">
        <v>1071</v>
      </c>
      <c r="N32" s="56">
        <v>1</v>
      </c>
      <c r="O32" s="59" t="s">
        <v>87</v>
      </c>
      <c r="P32" s="56" t="s">
        <v>1072</v>
      </c>
      <c r="Q32" s="56" t="s">
        <v>381</v>
      </c>
      <c r="R32" s="55">
        <v>2413</v>
      </c>
      <c r="S32" s="55">
        <v>2413</v>
      </c>
      <c r="T32" s="56">
        <v>1</v>
      </c>
      <c r="U32" s="55">
        <v>2413</v>
      </c>
      <c r="V32" s="55">
        <v>2413</v>
      </c>
      <c r="W32" s="56">
        <v>1</v>
      </c>
      <c r="X32" s="56">
        <v>1</v>
      </c>
      <c r="Y32" s="56">
        <v>0</v>
      </c>
      <c r="Z32" s="60">
        <v>1</v>
      </c>
      <c r="AA32" s="56" t="s">
        <v>1073</v>
      </c>
      <c r="AB32" s="56" t="s">
        <v>133</v>
      </c>
      <c r="AC32" s="55">
        <v>6550</v>
      </c>
      <c r="AD32" s="55">
        <v>6550</v>
      </c>
      <c r="AE32" s="56">
        <v>1</v>
      </c>
      <c r="AF32" s="55">
        <v>8963</v>
      </c>
      <c r="AG32" s="55">
        <v>8963</v>
      </c>
      <c r="AH32" s="56">
        <v>0.5</v>
      </c>
      <c r="AI32" s="56">
        <v>0.5</v>
      </c>
      <c r="AJ32" s="56">
        <v>0</v>
      </c>
      <c r="AK32" s="60">
        <v>0.5</v>
      </c>
      <c r="AL32" s="71" t="s">
        <v>1074</v>
      </c>
      <c r="AM32" s="71" t="s">
        <v>1075</v>
      </c>
      <c r="AN32" s="143">
        <v>4796</v>
      </c>
      <c r="AO32" s="143">
        <v>4796</v>
      </c>
      <c r="AP32" s="77">
        <v>1</v>
      </c>
      <c r="AQ32" s="143">
        <v>13759</v>
      </c>
      <c r="AR32" s="143">
        <v>13759</v>
      </c>
      <c r="AS32" s="77">
        <v>0.75</v>
      </c>
      <c r="AT32" s="77">
        <v>0.75</v>
      </c>
      <c r="AU32" s="77">
        <v>0.25</v>
      </c>
      <c r="AV32" s="78">
        <v>0.75</v>
      </c>
      <c r="AW32" s="56" t="s">
        <v>94</v>
      </c>
      <c r="AX32" s="56" t="s">
        <v>94</v>
      </c>
      <c r="AY32" s="55">
        <v>0</v>
      </c>
      <c r="AZ32" s="55">
        <v>0</v>
      </c>
      <c r="BA32" s="56">
        <v>0</v>
      </c>
      <c r="BB32" s="55">
        <v>0</v>
      </c>
      <c r="BC32" s="55">
        <v>0</v>
      </c>
      <c r="BD32" s="56">
        <v>0</v>
      </c>
      <c r="BE32" s="56">
        <v>0</v>
      </c>
      <c r="BF32" s="56">
        <v>0</v>
      </c>
      <c r="BG32" s="60">
        <v>0</v>
      </c>
      <c r="BL32" s="4">
        <f>H62</f>
        <v>10</v>
      </c>
      <c r="BM32" s="5">
        <f>IF(E4="Trimestre I",Z62,IF(E4="Trimestre II",AK62,IF(E4="Trimestre III",AV62,IF(E4="Trimestre IV",BG62))))</f>
        <v>0.26300000000000001</v>
      </c>
      <c r="BN32" s="5"/>
    </row>
    <row r="33" spans="2:66">
      <c r="B33" s="62"/>
      <c r="C33" s="59"/>
      <c r="D33" s="63"/>
      <c r="E33" s="59"/>
      <c r="F33" s="59"/>
      <c r="G33" s="59"/>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71"/>
      <c r="AM33" s="71"/>
      <c r="AN33" s="71"/>
      <c r="AO33" s="71"/>
      <c r="AP33" s="71"/>
      <c r="AQ33" s="71"/>
      <c r="AR33" s="71"/>
      <c r="AS33" s="71"/>
      <c r="AT33" s="71"/>
      <c r="AU33" s="71"/>
      <c r="AV33" s="75"/>
      <c r="AW33" s="56"/>
      <c r="AX33" s="56"/>
      <c r="AY33" s="55"/>
      <c r="AZ33" s="55"/>
      <c r="BA33" s="56"/>
      <c r="BB33" s="55"/>
      <c r="BC33" s="55"/>
      <c r="BD33" s="56"/>
      <c r="BE33" s="56"/>
      <c r="BF33" s="56"/>
      <c r="BG33" s="60"/>
      <c r="BL33" s="4">
        <f>H65</f>
        <v>11</v>
      </c>
      <c r="BM33" s="5">
        <f>IF(E4="Trimestre I",Z65,IF(E4="Trimestre II",AK65,IF(E4="Trimestre III",AV65,IF(E4="Trimestre IV",BG65))))</f>
        <v>1</v>
      </c>
      <c r="BN33" s="5"/>
    </row>
    <row r="34" spans="2:66">
      <c r="B34" s="62"/>
      <c r="C34" s="59"/>
      <c r="D34" s="63"/>
      <c r="E34" s="59"/>
      <c r="F34" s="59"/>
      <c r="G34" s="59"/>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71"/>
      <c r="AM34" s="71"/>
      <c r="AN34" s="71"/>
      <c r="AO34" s="71"/>
      <c r="AP34" s="71"/>
      <c r="AQ34" s="71"/>
      <c r="AR34" s="71"/>
      <c r="AS34" s="71"/>
      <c r="AT34" s="71"/>
      <c r="AU34" s="71"/>
      <c r="AV34" s="75"/>
      <c r="AW34" s="56"/>
      <c r="AX34" s="56"/>
      <c r="AY34" s="55"/>
      <c r="AZ34" s="55"/>
      <c r="BA34" s="56"/>
      <c r="BB34" s="55"/>
      <c r="BC34" s="55"/>
      <c r="BD34" s="56"/>
      <c r="BE34" s="56"/>
      <c r="BF34" s="56"/>
      <c r="BG34" s="60"/>
      <c r="BL34" s="4">
        <f>H68</f>
        <v>12</v>
      </c>
      <c r="BM34" s="5">
        <f>IF(E4="Trimestre I",Z68,IF(E4="Trimestre II",AK68,IF(E4="Trimestre III",AV68,IF(E4="Trimestre IV",BG68))))</f>
        <v>0.13700000000000001</v>
      </c>
      <c r="BN34" s="5"/>
    </row>
    <row r="35" spans="2:66">
      <c r="B35" s="62" t="s">
        <v>80</v>
      </c>
      <c r="C35" s="59" t="s">
        <v>81</v>
      </c>
      <c r="D35" s="59" t="s">
        <v>81</v>
      </c>
      <c r="E35" s="59"/>
      <c r="F35" s="59" t="s">
        <v>80</v>
      </c>
      <c r="G35" s="59" t="s">
        <v>81</v>
      </c>
      <c r="H35" s="59"/>
      <c r="I35" s="56"/>
      <c r="J35" s="59"/>
      <c r="K35" s="63"/>
      <c r="L35" s="59"/>
      <c r="M35" s="59"/>
      <c r="N35" s="56"/>
      <c r="O35" s="59"/>
      <c r="P35" s="56"/>
      <c r="Q35" s="56"/>
      <c r="R35" s="55"/>
      <c r="S35" s="55"/>
      <c r="T35" s="56"/>
      <c r="U35" s="55"/>
      <c r="V35" s="55"/>
      <c r="W35" s="56"/>
      <c r="X35" s="56"/>
      <c r="Y35" s="56"/>
      <c r="Z35" s="60"/>
      <c r="AA35" s="56"/>
      <c r="AB35" s="56"/>
      <c r="AC35" s="55"/>
      <c r="AD35" s="55"/>
      <c r="AE35" s="56"/>
      <c r="AF35" s="55"/>
      <c r="AG35" s="55"/>
      <c r="AH35" s="56"/>
      <c r="AI35" s="56"/>
      <c r="AJ35" s="56"/>
      <c r="AK35" s="60"/>
      <c r="AL35" s="71"/>
      <c r="AM35" s="71"/>
      <c r="AN35" s="71"/>
      <c r="AO35" s="71"/>
      <c r="AP35" s="71"/>
      <c r="AQ35" s="71"/>
      <c r="AR35" s="71"/>
      <c r="AS35" s="71"/>
      <c r="AT35" s="71"/>
      <c r="AU35" s="71"/>
      <c r="AV35" s="75"/>
      <c r="AW35" s="56"/>
      <c r="AX35" s="56"/>
      <c r="AY35" s="55"/>
      <c r="AZ35" s="55"/>
      <c r="BA35" s="56"/>
      <c r="BB35" s="55"/>
      <c r="BC35" s="55"/>
      <c r="BD35" s="56"/>
      <c r="BE35" s="56"/>
      <c r="BF35" s="56"/>
      <c r="BG35" s="60"/>
      <c r="BL35" s="4">
        <f>H71</f>
        <v>13</v>
      </c>
      <c r="BM35" s="5">
        <f>IF(E4="Trimestre I",Z71,IF(E4="Trimestre II",AK71,IF(E4="Trimestre III",AV71,IF(E4="Trimestre IV",BG71))))</f>
        <v>0</v>
      </c>
      <c r="BN35" s="5"/>
    </row>
    <row r="36" spans="2:66">
      <c r="B36" s="62"/>
      <c r="C36" s="59"/>
      <c r="D36" s="59"/>
      <c r="E36" s="59"/>
      <c r="F36" s="59"/>
      <c r="G36" s="59"/>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71"/>
      <c r="AM36" s="71"/>
      <c r="AN36" s="71"/>
      <c r="AO36" s="71"/>
      <c r="AP36" s="71"/>
      <c r="AQ36" s="71"/>
      <c r="AR36" s="71"/>
      <c r="AS36" s="71"/>
      <c r="AT36" s="71"/>
      <c r="AU36" s="71"/>
      <c r="AV36" s="75"/>
      <c r="AW36" s="56"/>
      <c r="AX36" s="56"/>
      <c r="AY36" s="55"/>
      <c r="AZ36" s="55"/>
      <c r="BA36" s="56"/>
      <c r="BB36" s="55"/>
      <c r="BC36" s="55"/>
      <c r="BD36" s="56"/>
      <c r="BE36" s="56"/>
      <c r="BF36" s="56"/>
      <c r="BG36" s="60"/>
      <c r="BL36" s="4">
        <f>H74</f>
        <v>14</v>
      </c>
      <c r="BM36" s="5">
        <f>IF(E4="Trimestre I",Z74,IF(E4="Trimestre II",AK74,IF(E4="Trimestre III",AV74,IF(E4="Trimestre IV",BG74))))</f>
        <v>0.187</v>
      </c>
      <c r="BN36" s="5"/>
    </row>
    <row r="37" spans="2:66">
      <c r="B37" s="62"/>
      <c r="C37" s="59"/>
      <c r="D37" s="59"/>
      <c r="E37" s="59"/>
      <c r="F37" s="59"/>
      <c r="G37" s="59"/>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72"/>
      <c r="AM37" s="72"/>
      <c r="AN37" s="72"/>
      <c r="AO37" s="72"/>
      <c r="AP37" s="72"/>
      <c r="AQ37" s="72"/>
      <c r="AR37" s="72"/>
      <c r="AS37" s="72"/>
      <c r="AT37" s="72"/>
      <c r="AU37" s="72"/>
      <c r="AV37" s="76"/>
      <c r="AW37" s="56"/>
      <c r="AX37" s="56"/>
      <c r="AY37" s="55"/>
      <c r="AZ37" s="55"/>
      <c r="BA37" s="56"/>
      <c r="BB37" s="55"/>
      <c r="BC37" s="55"/>
      <c r="BD37" s="56"/>
      <c r="BE37" s="56"/>
      <c r="BF37" s="56"/>
      <c r="BG37" s="60"/>
      <c r="BL37" s="4"/>
      <c r="BM37" s="5"/>
      <c r="BN37" s="5"/>
    </row>
    <row r="38" spans="2:66" ht="135" customHeight="1">
      <c r="B38" s="64" t="s">
        <v>114</v>
      </c>
      <c r="C38" s="65" t="s">
        <v>81</v>
      </c>
      <c r="D38" s="65" t="s">
        <v>81</v>
      </c>
      <c r="E38" s="65" t="s">
        <v>82</v>
      </c>
      <c r="F38" s="65" t="s">
        <v>81</v>
      </c>
      <c r="G38" s="65" t="s">
        <v>81</v>
      </c>
      <c r="H38" s="59">
        <v>4</v>
      </c>
      <c r="I38" s="56">
        <v>7.0000000000000007E-2</v>
      </c>
      <c r="J38" s="59" t="s">
        <v>83</v>
      </c>
      <c r="K38" s="63" t="s">
        <v>1076</v>
      </c>
      <c r="L38" s="59" t="s">
        <v>1077</v>
      </c>
      <c r="M38" s="59" t="s">
        <v>1078</v>
      </c>
      <c r="N38" s="56">
        <v>0.02</v>
      </c>
      <c r="O38" s="59" t="s">
        <v>87</v>
      </c>
      <c r="P38" s="56" t="s">
        <v>1079</v>
      </c>
      <c r="Q38" s="56" t="s">
        <v>381</v>
      </c>
      <c r="R38" s="55">
        <v>0.01</v>
      </c>
      <c r="S38" s="55">
        <v>0.01</v>
      </c>
      <c r="T38" s="56">
        <v>1</v>
      </c>
      <c r="U38" s="55">
        <v>0.01</v>
      </c>
      <c r="V38" s="55">
        <v>0.01</v>
      </c>
      <c r="W38" s="56">
        <v>1</v>
      </c>
      <c r="X38" s="56">
        <v>50</v>
      </c>
      <c r="Y38" s="56">
        <v>0</v>
      </c>
      <c r="Z38" s="60">
        <v>1</v>
      </c>
      <c r="AA38" s="56" t="s">
        <v>1080</v>
      </c>
      <c r="AB38" s="56" t="s">
        <v>133</v>
      </c>
      <c r="AC38" s="55">
        <v>0</v>
      </c>
      <c r="AD38" s="55">
        <v>2</v>
      </c>
      <c r="AE38" s="56">
        <v>0</v>
      </c>
      <c r="AF38" s="55">
        <v>1.0000000000005116E-2</v>
      </c>
      <c r="AG38" s="55">
        <v>2</v>
      </c>
      <c r="AH38" s="56">
        <v>5.0000000000000001E-3</v>
      </c>
      <c r="AI38" s="56">
        <v>0.25</v>
      </c>
      <c r="AJ38" s="56">
        <v>1.4999999999999999E-2</v>
      </c>
      <c r="AK38" s="60">
        <v>0.25</v>
      </c>
      <c r="AL38" s="71" t="s">
        <v>1081</v>
      </c>
      <c r="AM38" s="71" t="s">
        <v>253</v>
      </c>
      <c r="AN38" s="71">
        <v>0.99</v>
      </c>
      <c r="AO38" s="71">
        <v>1</v>
      </c>
      <c r="AP38" s="77">
        <v>0.99</v>
      </c>
      <c r="AQ38" s="71">
        <v>1</v>
      </c>
      <c r="AR38" s="71">
        <v>1</v>
      </c>
      <c r="AS38" s="77">
        <v>1</v>
      </c>
      <c r="AT38" s="77">
        <v>50</v>
      </c>
      <c r="AU38" s="77">
        <v>0</v>
      </c>
      <c r="AV38" s="78">
        <v>1</v>
      </c>
      <c r="AW38" s="56" t="s">
        <v>94</v>
      </c>
      <c r="AX38" s="56" t="s">
        <v>94</v>
      </c>
      <c r="AY38" s="55">
        <v>0</v>
      </c>
      <c r="AZ38" s="55">
        <v>0</v>
      </c>
      <c r="BA38" s="56">
        <v>0</v>
      </c>
      <c r="BB38" s="55">
        <v>0</v>
      </c>
      <c r="BC38" s="55">
        <v>0</v>
      </c>
      <c r="BD38" s="56">
        <v>0</v>
      </c>
      <c r="BE38" s="56">
        <v>0</v>
      </c>
      <c r="BF38" s="56">
        <v>0</v>
      </c>
      <c r="BG38" s="60">
        <v>0</v>
      </c>
      <c r="BL38" s="4"/>
      <c r="BM38" s="5"/>
      <c r="BN38" s="5"/>
    </row>
    <row r="39" spans="2:66">
      <c r="B39" s="64"/>
      <c r="C39" s="65"/>
      <c r="D39" s="65"/>
      <c r="E39" s="65"/>
      <c r="F39" s="65"/>
      <c r="G39" s="65"/>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71"/>
      <c r="AM39" s="71"/>
      <c r="AN39" s="71"/>
      <c r="AO39" s="71"/>
      <c r="AP39" s="71"/>
      <c r="AQ39" s="71"/>
      <c r="AR39" s="71"/>
      <c r="AS39" s="71"/>
      <c r="AT39" s="71"/>
      <c r="AU39" s="71"/>
      <c r="AV39" s="75"/>
      <c r="AW39" s="56"/>
      <c r="AX39" s="56"/>
      <c r="AY39" s="55"/>
      <c r="AZ39" s="55"/>
      <c r="BA39" s="56"/>
      <c r="BB39" s="55"/>
      <c r="BC39" s="55"/>
      <c r="BD39" s="56"/>
      <c r="BE39" s="56"/>
      <c r="BF39" s="56"/>
      <c r="BG39" s="60"/>
      <c r="BL39" s="4"/>
      <c r="BM39" s="5"/>
      <c r="BN39" s="5"/>
    </row>
    <row r="40" spans="2:66">
      <c r="B40" s="64"/>
      <c r="C40" s="65"/>
      <c r="D40" s="65"/>
      <c r="E40" s="65"/>
      <c r="F40" s="65"/>
      <c r="G40" s="65"/>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72"/>
      <c r="AM40" s="72"/>
      <c r="AN40" s="72"/>
      <c r="AO40" s="72"/>
      <c r="AP40" s="72"/>
      <c r="AQ40" s="72"/>
      <c r="AR40" s="72"/>
      <c r="AS40" s="72"/>
      <c r="AT40" s="72"/>
      <c r="AU40" s="72"/>
      <c r="AV40" s="76"/>
      <c r="AW40" s="56"/>
      <c r="AX40" s="56"/>
      <c r="AY40" s="55"/>
      <c r="AZ40" s="55"/>
      <c r="BA40" s="56"/>
      <c r="BB40" s="55"/>
      <c r="BC40" s="55"/>
      <c r="BD40" s="56"/>
      <c r="BE40" s="56"/>
      <c r="BF40" s="56"/>
      <c r="BG40" s="60"/>
      <c r="BL40" s="4"/>
      <c r="BM40" s="5"/>
      <c r="BN40" s="5"/>
    </row>
    <row r="41" spans="2:66" ht="135" customHeight="1">
      <c r="B41" s="62" t="s">
        <v>114</v>
      </c>
      <c r="C41" s="59" t="s">
        <v>81</v>
      </c>
      <c r="D41" s="59" t="s">
        <v>81</v>
      </c>
      <c r="E41" s="59" t="s">
        <v>138</v>
      </c>
      <c r="F41" s="59" t="s">
        <v>962</v>
      </c>
      <c r="G41" s="59" t="s">
        <v>81</v>
      </c>
      <c r="H41" s="59">
        <v>5</v>
      </c>
      <c r="I41" s="56">
        <v>0.05</v>
      </c>
      <c r="J41" s="59" t="s">
        <v>83</v>
      </c>
      <c r="K41" s="63" t="s">
        <v>1082</v>
      </c>
      <c r="L41" s="59" t="s">
        <v>1083</v>
      </c>
      <c r="M41" s="59" t="s">
        <v>1084</v>
      </c>
      <c r="N41" s="61">
        <v>2</v>
      </c>
      <c r="O41" s="59" t="s">
        <v>111</v>
      </c>
      <c r="P41" s="56" t="s">
        <v>1085</v>
      </c>
      <c r="Q41" s="56" t="s">
        <v>381</v>
      </c>
      <c r="R41" s="55">
        <v>0</v>
      </c>
      <c r="S41" s="55">
        <v>2</v>
      </c>
      <c r="T41" s="61">
        <v>0</v>
      </c>
      <c r="U41" s="55">
        <v>0</v>
      </c>
      <c r="V41" s="55">
        <v>2</v>
      </c>
      <c r="W41" s="61">
        <v>0</v>
      </c>
      <c r="X41" s="56">
        <v>0</v>
      </c>
      <c r="Y41" s="61">
        <v>2</v>
      </c>
      <c r="Z41" s="60">
        <v>0</v>
      </c>
      <c r="AA41" s="56" t="s">
        <v>1086</v>
      </c>
      <c r="AB41" s="56" t="s">
        <v>133</v>
      </c>
      <c r="AC41" s="55">
        <v>2</v>
      </c>
      <c r="AD41" s="55">
        <v>2</v>
      </c>
      <c r="AE41" s="61">
        <v>1</v>
      </c>
      <c r="AF41" s="55">
        <v>2</v>
      </c>
      <c r="AG41" s="55">
        <v>2</v>
      </c>
      <c r="AH41" s="61">
        <v>1</v>
      </c>
      <c r="AI41" s="56">
        <v>0.5</v>
      </c>
      <c r="AJ41" s="61">
        <v>1</v>
      </c>
      <c r="AK41" s="60">
        <v>0.5</v>
      </c>
      <c r="AL41" s="71" t="s">
        <v>1087</v>
      </c>
      <c r="AM41" s="71" t="s">
        <v>253</v>
      </c>
      <c r="AN41" s="71">
        <v>2</v>
      </c>
      <c r="AO41" s="71">
        <v>2</v>
      </c>
      <c r="AP41" s="71">
        <v>1</v>
      </c>
      <c r="AQ41" s="71">
        <v>4</v>
      </c>
      <c r="AR41" s="71">
        <v>2</v>
      </c>
      <c r="AS41" s="71">
        <v>2</v>
      </c>
      <c r="AT41" s="77">
        <v>1</v>
      </c>
      <c r="AU41" s="71">
        <v>1</v>
      </c>
      <c r="AV41" s="78">
        <v>1</v>
      </c>
      <c r="AW41" s="56" t="s">
        <v>94</v>
      </c>
      <c r="AX41" s="56" t="s">
        <v>94</v>
      </c>
      <c r="AY41" s="55">
        <v>0</v>
      </c>
      <c r="AZ41" s="55">
        <v>0</v>
      </c>
      <c r="BA41" s="61">
        <v>0</v>
      </c>
      <c r="BB41" s="55">
        <v>0</v>
      </c>
      <c r="BC41" s="55">
        <v>0</v>
      </c>
      <c r="BD41" s="61">
        <v>0</v>
      </c>
      <c r="BE41" s="56">
        <v>0</v>
      </c>
      <c r="BF41" s="61">
        <v>0</v>
      </c>
      <c r="BG41" s="60">
        <v>0</v>
      </c>
      <c r="BL41" s="4"/>
      <c r="BM41" s="5"/>
      <c r="BN41" s="5"/>
    </row>
    <row r="42" spans="2:66">
      <c r="B42" s="62"/>
      <c r="C42" s="59"/>
      <c r="D42" s="59"/>
      <c r="E42" s="59"/>
      <c r="F42" s="59"/>
      <c r="G42" s="59"/>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71"/>
      <c r="AM42" s="71"/>
      <c r="AN42" s="71"/>
      <c r="AO42" s="71"/>
      <c r="AP42" s="71"/>
      <c r="AQ42" s="71"/>
      <c r="AR42" s="71"/>
      <c r="AS42" s="71"/>
      <c r="AT42" s="71"/>
      <c r="AU42" s="71"/>
      <c r="AV42" s="75"/>
      <c r="AW42" s="56"/>
      <c r="AX42" s="56"/>
      <c r="AY42" s="55"/>
      <c r="AZ42" s="55"/>
      <c r="BA42" s="61"/>
      <c r="BB42" s="55"/>
      <c r="BC42" s="55"/>
      <c r="BD42" s="61"/>
      <c r="BE42" s="56"/>
      <c r="BF42" s="61"/>
      <c r="BG42" s="60"/>
      <c r="BL42" s="4"/>
      <c r="BM42" s="5"/>
      <c r="BN42" s="5"/>
    </row>
    <row r="43" spans="2:66">
      <c r="B43" s="62"/>
      <c r="C43" s="59"/>
      <c r="D43" s="59"/>
      <c r="E43" s="59"/>
      <c r="F43" s="59"/>
      <c r="G43" s="59"/>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71"/>
      <c r="AM43" s="71"/>
      <c r="AN43" s="71"/>
      <c r="AO43" s="71"/>
      <c r="AP43" s="71"/>
      <c r="AQ43" s="71"/>
      <c r="AR43" s="71"/>
      <c r="AS43" s="71"/>
      <c r="AT43" s="71"/>
      <c r="AU43" s="71"/>
      <c r="AV43" s="75"/>
      <c r="AW43" s="56"/>
      <c r="AX43" s="56"/>
      <c r="AY43" s="55"/>
      <c r="AZ43" s="55"/>
      <c r="BA43" s="61"/>
      <c r="BB43" s="55"/>
      <c r="BC43" s="55"/>
      <c r="BD43" s="61"/>
      <c r="BE43" s="56"/>
      <c r="BF43" s="61"/>
      <c r="BG43" s="60"/>
      <c r="BL43" s="4"/>
      <c r="BM43" s="5"/>
      <c r="BN43" s="5"/>
    </row>
    <row r="44" spans="2:66">
      <c r="B44" s="62" t="s">
        <v>80</v>
      </c>
      <c r="C44" s="59" t="s">
        <v>81</v>
      </c>
      <c r="D44" s="59" t="s">
        <v>81</v>
      </c>
      <c r="E44" s="59" t="s">
        <v>81</v>
      </c>
      <c r="F44" s="59" t="s">
        <v>211</v>
      </c>
      <c r="G44" s="59" t="s">
        <v>81</v>
      </c>
      <c r="H44" s="59"/>
      <c r="I44" s="56"/>
      <c r="J44" s="59"/>
      <c r="K44" s="63"/>
      <c r="L44" s="59"/>
      <c r="M44" s="59"/>
      <c r="N44" s="61"/>
      <c r="O44" s="59"/>
      <c r="P44" s="56"/>
      <c r="Q44" s="56"/>
      <c r="R44" s="55"/>
      <c r="S44" s="55"/>
      <c r="T44" s="61"/>
      <c r="U44" s="55"/>
      <c r="V44" s="55"/>
      <c r="W44" s="61"/>
      <c r="X44" s="56"/>
      <c r="Y44" s="61"/>
      <c r="Z44" s="60"/>
      <c r="AA44" s="56"/>
      <c r="AB44" s="56"/>
      <c r="AC44" s="55"/>
      <c r="AD44" s="55"/>
      <c r="AE44" s="61"/>
      <c r="AF44" s="55"/>
      <c r="AG44" s="55"/>
      <c r="AH44" s="61"/>
      <c r="AI44" s="56"/>
      <c r="AJ44" s="61"/>
      <c r="AK44" s="60"/>
      <c r="AL44" s="71"/>
      <c r="AM44" s="71"/>
      <c r="AN44" s="71"/>
      <c r="AO44" s="71"/>
      <c r="AP44" s="71"/>
      <c r="AQ44" s="71"/>
      <c r="AR44" s="71"/>
      <c r="AS44" s="71"/>
      <c r="AT44" s="71"/>
      <c r="AU44" s="71"/>
      <c r="AV44" s="75"/>
      <c r="AW44" s="56"/>
      <c r="AX44" s="56"/>
      <c r="AY44" s="55"/>
      <c r="AZ44" s="55"/>
      <c r="BA44" s="61"/>
      <c r="BB44" s="55"/>
      <c r="BC44" s="55"/>
      <c r="BD44" s="61"/>
      <c r="BE44" s="56"/>
      <c r="BF44" s="61"/>
      <c r="BG44" s="60"/>
      <c r="BL44" s="4"/>
      <c r="BM44" s="5"/>
      <c r="BN44" s="5"/>
    </row>
    <row r="45" spans="2:66">
      <c r="B45" s="62"/>
      <c r="C45" s="59"/>
      <c r="D45" s="59"/>
      <c r="E45" s="59"/>
      <c r="F45" s="59"/>
      <c r="G45" s="59"/>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71"/>
      <c r="AM45" s="71"/>
      <c r="AN45" s="71"/>
      <c r="AO45" s="71"/>
      <c r="AP45" s="71"/>
      <c r="AQ45" s="71"/>
      <c r="AR45" s="71"/>
      <c r="AS45" s="71"/>
      <c r="AT45" s="71"/>
      <c r="AU45" s="71"/>
      <c r="AV45" s="75"/>
      <c r="AW45" s="56"/>
      <c r="AX45" s="56"/>
      <c r="AY45" s="55"/>
      <c r="AZ45" s="55"/>
      <c r="BA45" s="61"/>
      <c r="BB45" s="55"/>
      <c r="BC45" s="55"/>
      <c r="BD45" s="61"/>
      <c r="BE45" s="56"/>
      <c r="BF45" s="61"/>
      <c r="BG45" s="60"/>
      <c r="BL45" s="4"/>
      <c r="BM45" s="5"/>
      <c r="BN45" s="5"/>
    </row>
    <row r="46" spans="2:66">
      <c r="B46" s="62"/>
      <c r="C46" s="59"/>
      <c r="D46" s="59"/>
      <c r="E46" s="59"/>
      <c r="F46" s="59"/>
      <c r="G46" s="59"/>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72"/>
      <c r="AM46" s="72"/>
      <c r="AN46" s="72"/>
      <c r="AO46" s="72"/>
      <c r="AP46" s="72"/>
      <c r="AQ46" s="72"/>
      <c r="AR46" s="72"/>
      <c r="AS46" s="72"/>
      <c r="AT46" s="72"/>
      <c r="AU46" s="72"/>
      <c r="AV46" s="76"/>
      <c r="AW46" s="56"/>
      <c r="AX46" s="56"/>
      <c r="AY46" s="55"/>
      <c r="AZ46" s="55"/>
      <c r="BA46" s="61"/>
      <c r="BB46" s="55"/>
      <c r="BC46" s="55"/>
      <c r="BD46" s="61"/>
      <c r="BE46" s="56"/>
      <c r="BF46" s="61"/>
      <c r="BG46" s="60"/>
      <c r="BL46" s="4"/>
      <c r="BM46" s="5"/>
      <c r="BN46" s="5"/>
    </row>
    <row r="47" spans="2:66" ht="135" customHeight="1">
      <c r="B47" s="64" t="s">
        <v>114</v>
      </c>
      <c r="C47" s="65" t="s">
        <v>81</v>
      </c>
      <c r="D47" s="65" t="s">
        <v>81</v>
      </c>
      <c r="E47" s="65" t="s">
        <v>82</v>
      </c>
      <c r="F47" s="65" t="s">
        <v>1061</v>
      </c>
      <c r="G47" s="65" t="s">
        <v>81</v>
      </c>
      <c r="H47" s="59">
        <v>6</v>
      </c>
      <c r="I47" s="56">
        <v>0.1</v>
      </c>
      <c r="J47" s="59" t="s">
        <v>83</v>
      </c>
      <c r="K47" s="63" t="s">
        <v>1088</v>
      </c>
      <c r="L47" s="59" t="s">
        <v>1089</v>
      </c>
      <c r="M47" s="59" t="s">
        <v>1090</v>
      </c>
      <c r="N47" s="56">
        <v>1</v>
      </c>
      <c r="O47" s="59" t="s">
        <v>87</v>
      </c>
      <c r="P47" s="56" t="s">
        <v>1091</v>
      </c>
      <c r="Q47" s="56" t="s">
        <v>381</v>
      </c>
      <c r="R47" s="55">
        <v>136</v>
      </c>
      <c r="S47" s="55">
        <v>136</v>
      </c>
      <c r="T47" s="56">
        <v>1</v>
      </c>
      <c r="U47" s="55">
        <v>136</v>
      </c>
      <c r="V47" s="55">
        <v>136</v>
      </c>
      <c r="W47" s="56">
        <v>1</v>
      </c>
      <c r="X47" s="56">
        <v>1</v>
      </c>
      <c r="Y47" s="56">
        <v>0</v>
      </c>
      <c r="Z47" s="60">
        <v>1</v>
      </c>
      <c r="AA47" s="56" t="s">
        <v>1092</v>
      </c>
      <c r="AB47" s="56" t="s">
        <v>133</v>
      </c>
      <c r="AC47" s="55">
        <v>229</v>
      </c>
      <c r="AD47" s="55">
        <v>229</v>
      </c>
      <c r="AE47" s="56">
        <v>1</v>
      </c>
      <c r="AF47" s="55">
        <v>365</v>
      </c>
      <c r="AG47" s="55">
        <v>365</v>
      </c>
      <c r="AH47" s="56">
        <v>0.5</v>
      </c>
      <c r="AI47" s="56">
        <v>0.5</v>
      </c>
      <c r="AJ47" s="56">
        <v>0</v>
      </c>
      <c r="AK47" s="60">
        <v>0.5</v>
      </c>
      <c r="AL47" s="71" t="s">
        <v>1093</v>
      </c>
      <c r="AM47" s="71" t="s">
        <v>133</v>
      </c>
      <c r="AN47" s="71">
        <v>161</v>
      </c>
      <c r="AO47" s="71">
        <v>161</v>
      </c>
      <c r="AP47" s="77">
        <v>1</v>
      </c>
      <c r="AQ47" s="71">
        <v>526</v>
      </c>
      <c r="AR47" s="71">
        <v>526</v>
      </c>
      <c r="AS47" s="77">
        <v>0.75</v>
      </c>
      <c r="AT47" s="77">
        <v>0.75</v>
      </c>
      <c r="AU47" s="77">
        <v>0.25</v>
      </c>
      <c r="AV47" s="78">
        <v>0.75</v>
      </c>
      <c r="AW47" s="56" t="s">
        <v>94</v>
      </c>
      <c r="AX47" s="56" t="s">
        <v>94</v>
      </c>
      <c r="AY47" s="55">
        <v>0</v>
      </c>
      <c r="AZ47" s="55">
        <v>0</v>
      </c>
      <c r="BA47" s="56">
        <v>0</v>
      </c>
      <c r="BB47" s="55">
        <v>0</v>
      </c>
      <c r="BC47" s="55">
        <v>0</v>
      </c>
      <c r="BD47" s="56">
        <v>0</v>
      </c>
      <c r="BE47" s="56">
        <v>0</v>
      </c>
      <c r="BF47" s="56">
        <v>0</v>
      </c>
      <c r="BG47" s="60">
        <v>0</v>
      </c>
      <c r="BL47" s="4"/>
      <c r="BM47" s="5"/>
      <c r="BN47" s="5"/>
    </row>
    <row r="48" spans="2:66">
      <c r="B48" s="64"/>
      <c r="C48" s="65"/>
      <c r="D48" s="65"/>
      <c r="E48" s="65"/>
      <c r="F48" s="65"/>
      <c r="G48" s="65"/>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71"/>
      <c r="AM48" s="71"/>
      <c r="AN48" s="71"/>
      <c r="AO48" s="71"/>
      <c r="AP48" s="71"/>
      <c r="AQ48" s="71"/>
      <c r="AR48" s="71"/>
      <c r="AS48" s="71"/>
      <c r="AT48" s="71"/>
      <c r="AU48" s="71"/>
      <c r="AV48" s="75"/>
      <c r="AW48" s="56"/>
      <c r="AX48" s="56"/>
      <c r="AY48" s="55"/>
      <c r="AZ48" s="55"/>
      <c r="BA48" s="56"/>
      <c r="BB48" s="55"/>
      <c r="BC48" s="55"/>
      <c r="BD48" s="56"/>
      <c r="BE48" s="56"/>
      <c r="BF48" s="56"/>
      <c r="BG48" s="60"/>
      <c r="BL48" s="4"/>
      <c r="BM48" s="5"/>
      <c r="BN48" s="5"/>
    </row>
    <row r="49" spans="2:66">
      <c r="B49" s="64"/>
      <c r="C49" s="65"/>
      <c r="D49" s="65"/>
      <c r="E49" s="65"/>
      <c r="F49" s="65"/>
      <c r="G49" s="65"/>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71"/>
      <c r="AM49" s="71"/>
      <c r="AN49" s="71"/>
      <c r="AO49" s="71"/>
      <c r="AP49" s="71"/>
      <c r="AQ49" s="71"/>
      <c r="AR49" s="71"/>
      <c r="AS49" s="71"/>
      <c r="AT49" s="71"/>
      <c r="AU49" s="71"/>
      <c r="AV49" s="75"/>
      <c r="AW49" s="56"/>
      <c r="AX49" s="56"/>
      <c r="AY49" s="55"/>
      <c r="AZ49" s="55"/>
      <c r="BA49" s="56"/>
      <c r="BB49" s="55"/>
      <c r="BC49" s="55"/>
      <c r="BD49" s="56"/>
      <c r="BE49" s="56"/>
      <c r="BF49" s="56"/>
      <c r="BG49" s="60"/>
      <c r="BL49" s="4"/>
      <c r="BM49" s="5"/>
      <c r="BN49" s="5"/>
    </row>
    <row r="50" spans="2:66">
      <c r="B50" s="64" t="s">
        <v>80</v>
      </c>
      <c r="C50" s="65" t="s">
        <v>81</v>
      </c>
      <c r="D50" s="65" t="s">
        <v>81</v>
      </c>
      <c r="E50" s="65"/>
      <c r="F50" s="65" t="s">
        <v>80</v>
      </c>
      <c r="G50" s="65" t="s">
        <v>81</v>
      </c>
      <c r="H50" s="59"/>
      <c r="I50" s="56"/>
      <c r="J50" s="59"/>
      <c r="K50" s="63"/>
      <c r="L50" s="59"/>
      <c r="M50" s="59"/>
      <c r="N50" s="56"/>
      <c r="O50" s="59"/>
      <c r="P50" s="56"/>
      <c r="Q50" s="56"/>
      <c r="R50" s="55"/>
      <c r="S50" s="55"/>
      <c r="T50" s="56"/>
      <c r="U50" s="55"/>
      <c r="V50" s="55"/>
      <c r="W50" s="56"/>
      <c r="X50" s="56"/>
      <c r="Y50" s="56"/>
      <c r="Z50" s="60"/>
      <c r="AA50" s="56"/>
      <c r="AB50" s="56"/>
      <c r="AC50" s="55"/>
      <c r="AD50" s="55"/>
      <c r="AE50" s="56"/>
      <c r="AF50" s="55"/>
      <c r="AG50" s="55"/>
      <c r="AH50" s="56"/>
      <c r="AI50" s="56"/>
      <c r="AJ50" s="56"/>
      <c r="AK50" s="60"/>
      <c r="AL50" s="71"/>
      <c r="AM50" s="71"/>
      <c r="AN50" s="71"/>
      <c r="AO50" s="71"/>
      <c r="AP50" s="71"/>
      <c r="AQ50" s="71"/>
      <c r="AR50" s="71"/>
      <c r="AS50" s="71"/>
      <c r="AT50" s="71"/>
      <c r="AU50" s="71"/>
      <c r="AV50" s="75"/>
      <c r="AW50" s="56"/>
      <c r="AX50" s="56"/>
      <c r="AY50" s="55"/>
      <c r="AZ50" s="55"/>
      <c r="BA50" s="56"/>
      <c r="BB50" s="55"/>
      <c r="BC50" s="55"/>
      <c r="BD50" s="56"/>
      <c r="BE50" s="56"/>
      <c r="BF50" s="56"/>
      <c r="BG50" s="60"/>
      <c r="BL50" s="4"/>
      <c r="BM50" s="5"/>
      <c r="BN50" s="5"/>
    </row>
    <row r="51" spans="2:66">
      <c r="B51" s="64"/>
      <c r="C51" s="65"/>
      <c r="D51" s="65"/>
      <c r="E51" s="65"/>
      <c r="F51" s="65"/>
      <c r="G51" s="65"/>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71"/>
      <c r="AM51" s="71"/>
      <c r="AN51" s="71"/>
      <c r="AO51" s="71"/>
      <c r="AP51" s="71"/>
      <c r="AQ51" s="71"/>
      <c r="AR51" s="71"/>
      <c r="AS51" s="71"/>
      <c r="AT51" s="71"/>
      <c r="AU51" s="71"/>
      <c r="AV51" s="75"/>
      <c r="AW51" s="56"/>
      <c r="AX51" s="56"/>
      <c r="AY51" s="55"/>
      <c r="AZ51" s="55"/>
      <c r="BA51" s="56"/>
      <c r="BB51" s="55"/>
      <c r="BC51" s="55"/>
      <c r="BD51" s="56"/>
      <c r="BE51" s="56"/>
      <c r="BF51" s="56"/>
      <c r="BG51" s="60"/>
      <c r="BL51" s="4"/>
      <c r="BM51" s="5"/>
      <c r="BN51" s="5"/>
    </row>
    <row r="52" spans="2:66">
      <c r="B52" s="64"/>
      <c r="C52" s="65"/>
      <c r="D52" s="65"/>
      <c r="E52" s="65"/>
      <c r="F52" s="65"/>
      <c r="G52" s="65"/>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72"/>
      <c r="AM52" s="72"/>
      <c r="AN52" s="72"/>
      <c r="AO52" s="72"/>
      <c r="AP52" s="72"/>
      <c r="AQ52" s="72"/>
      <c r="AR52" s="72"/>
      <c r="AS52" s="72"/>
      <c r="AT52" s="72"/>
      <c r="AU52" s="72"/>
      <c r="AV52" s="76"/>
      <c r="AW52" s="56"/>
      <c r="AX52" s="56"/>
      <c r="AY52" s="55"/>
      <c r="AZ52" s="55"/>
      <c r="BA52" s="56"/>
      <c r="BB52" s="55"/>
      <c r="BC52" s="55"/>
      <c r="BD52" s="56"/>
      <c r="BE52" s="56"/>
      <c r="BF52" s="56"/>
      <c r="BG52" s="60"/>
      <c r="BL52" s="4"/>
      <c r="BM52" s="5"/>
      <c r="BN52" s="5"/>
    </row>
    <row r="53" spans="2:66" ht="135" customHeight="1">
      <c r="B53" s="62" t="s">
        <v>114</v>
      </c>
      <c r="C53" s="59" t="s">
        <v>124</v>
      </c>
      <c r="D53" s="63" t="s">
        <v>1094</v>
      </c>
      <c r="E53" s="59" t="s">
        <v>82</v>
      </c>
      <c r="F53" s="59" t="s">
        <v>80</v>
      </c>
      <c r="G53" s="59" t="s">
        <v>81</v>
      </c>
      <c r="H53" s="59">
        <v>7</v>
      </c>
      <c r="I53" s="56">
        <v>0.1</v>
      </c>
      <c r="J53" s="59" t="s">
        <v>83</v>
      </c>
      <c r="K53" s="63" t="s">
        <v>1095</v>
      </c>
      <c r="L53" s="59" t="s">
        <v>1096</v>
      </c>
      <c r="M53" s="59" t="s">
        <v>1097</v>
      </c>
      <c r="N53" s="56">
        <v>1</v>
      </c>
      <c r="O53" s="59" t="s">
        <v>87</v>
      </c>
      <c r="P53" s="56" t="s">
        <v>1098</v>
      </c>
      <c r="Q53" s="56" t="s">
        <v>844</v>
      </c>
      <c r="R53" s="55">
        <v>57</v>
      </c>
      <c r="S53" s="55">
        <v>57</v>
      </c>
      <c r="T53" s="56">
        <v>1</v>
      </c>
      <c r="U53" s="55">
        <v>57</v>
      </c>
      <c r="V53" s="55">
        <v>57</v>
      </c>
      <c r="W53" s="56">
        <v>1</v>
      </c>
      <c r="X53" s="56">
        <v>1</v>
      </c>
      <c r="Y53" s="56">
        <v>0</v>
      </c>
      <c r="Z53" s="60">
        <v>1</v>
      </c>
      <c r="AA53" s="56" t="s">
        <v>1099</v>
      </c>
      <c r="AB53" s="56" t="s">
        <v>133</v>
      </c>
      <c r="AC53" s="55">
        <v>98</v>
      </c>
      <c r="AD53" s="55">
        <v>98</v>
      </c>
      <c r="AE53" s="56">
        <v>1</v>
      </c>
      <c r="AF53" s="55">
        <v>155</v>
      </c>
      <c r="AG53" s="55">
        <v>155</v>
      </c>
      <c r="AH53" s="56">
        <v>0.5</v>
      </c>
      <c r="AI53" s="56">
        <v>0.5</v>
      </c>
      <c r="AJ53" s="56">
        <v>0</v>
      </c>
      <c r="AK53" s="60">
        <v>0.5</v>
      </c>
      <c r="AL53" s="71" t="s">
        <v>1100</v>
      </c>
      <c r="AM53" s="71" t="s">
        <v>133</v>
      </c>
      <c r="AN53" s="71">
        <v>117</v>
      </c>
      <c r="AO53" s="71">
        <v>117</v>
      </c>
      <c r="AP53" s="77">
        <v>1</v>
      </c>
      <c r="AQ53" s="71">
        <v>272</v>
      </c>
      <c r="AR53" s="71">
        <v>272</v>
      </c>
      <c r="AS53" s="77">
        <v>0.75</v>
      </c>
      <c r="AT53" s="77">
        <v>0.75</v>
      </c>
      <c r="AU53" s="77">
        <v>0</v>
      </c>
      <c r="AV53" s="78">
        <v>0.75</v>
      </c>
      <c r="AW53" s="56" t="s">
        <v>94</v>
      </c>
      <c r="AX53" s="56" t="s">
        <v>94</v>
      </c>
      <c r="AY53" s="55">
        <v>0</v>
      </c>
      <c r="AZ53" s="55">
        <v>0</v>
      </c>
      <c r="BA53" s="56">
        <v>0</v>
      </c>
      <c r="BB53" s="55">
        <v>0</v>
      </c>
      <c r="BC53" s="55">
        <v>0</v>
      </c>
      <c r="BD53" s="56">
        <v>0</v>
      </c>
      <c r="BE53" s="56">
        <v>0</v>
      </c>
      <c r="BF53" s="56">
        <v>0</v>
      </c>
      <c r="BG53" s="60">
        <v>0</v>
      </c>
      <c r="BL53" s="4"/>
      <c r="BM53" s="5"/>
      <c r="BN53" s="5"/>
    </row>
    <row r="54" spans="2:66">
      <c r="B54" s="62"/>
      <c r="C54" s="59"/>
      <c r="D54" s="63"/>
      <c r="E54" s="59"/>
      <c r="F54" s="59"/>
      <c r="G54" s="59"/>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71"/>
      <c r="AM54" s="71"/>
      <c r="AN54" s="71"/>
      <c r="AO54" s="71"/>
      <c r="AP54" s="71"/>
      <c r="AQ54" s="71"/>
      <c r="AR54" s="71"/>
      <c r="AS54" s="71"/>
      <c r="AT54" s="71"/>
      <c r="AU54" s="71"/>
      <c r="AV54" s="75"/>
      <c r="AW54" s="56"/>
      <c r="AX54" s="56"/>
      <c r="AY54" s="55"/>
      <c r="AZ54" s="55"/>
      <c r="BA54" s="56"/>
      <c r="BB54" s="55"/>
      <c r="BC54" s="55"/>
      <c r="BD54" s="56"/>
      <c r="BE54" s="56"/>
      <c r="BF54" s="56"/>
      <c r="BG54" s="60"/>
      <c r="BL54" s="4"/>
      <c r="BM54" s="5"/>
      <c r="BN54" s="5"/>
    </row>
    <row r="55" spans="2:66">
      <c r="B55" s="62"/>
      <c r="C55" s="59"/>
      <c r="D55" s="63"/>
      <c r="E55" s="59"/>
      <c r="F55" s="59"/>
      <c r="G55" s="59"/>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72"/>
      <c r="AM55" s="72"/>
      <c r="AN55" s="72"/>
      <c r="AO55" s="72"/>
      <c r="AP55" s="72"/>
      <c r="AQ55" s="72"/>
      <c r="AR55" s="72"/>
      <c r="AS55" s="72"/>
      <c r="AT55" s="72"/>
      <c r="AU55" s="72"/>
      <c r="AV55" s="76"/>
      <c r="AW55" s="56"/>
      <c r="AX55" s="56"/>
      <c r="AY55" s="55"/>
      <c r="AZ55" s="55"/>
      <c r="BA55" s="56"/>
      <c r="BB55" s="55"/>
      <c r="BC55" s="55"/>
      <c r="BD55" s="56"/>
      <c r="BE55" s="56"/>
      <c r="BF55" s="56"/>
      <c r="BG55" s="60"/>
      <c r="BL55" s="4"/>
      <c r="BM55" s="5"/>
      <c r="BN55" s="5"/>
    </row>
    <row r="56" spans="2:66" ht="135" customHeight="1">
      <c r="B56" s="64" t="s">
        <v>114</v>
      </c>
      <c r="C56" s="65" t="s">
        <v>124</v>
      </c>
      <c r="D56" s="122" t="s">
        <v>1101</v>
      </c>
      <c r="E56" s="65" t="s">
        <v>82</v>
      </c>
      <c r="F56" s="65" t="s">
        <v>80</v>
      </c>
      <c r="G56" s="65" t="s">
        <v>81</v>
      </c>
      <c r="H56" s="59">
        <v>8</v>
      </c>
      <c r="I56" s="56">
        <v>7.0000000000000007E-2</v>
      </c>
      <c r="J56" s="59" t="s">
        <v>83</v>
      </c>
      <c r="K56" s="63" t="s">
        <v>1102</v>
      </c>
      <c r="L56" s="59" t="s">
        <v>1103</v>
      </c>
      <c r="M56" s="59" t="s">
        <v>1104</v>
      </c>
      <c r="N56" s="56">
        <v>0.95</v>
      </c>
      <c r="O56" s="59" t="s">
        <v>87</v>
      </c>
      <c r="P56" s="56" t="s">
        <v>1105</v>
      </c>
      <c r="Q56" s="56" t="s">
        <v>844</v>
      </c>
      <c r="R56" s="55">
        <v>4.99</v>
      </c>
      <c r="S56" s="55">
        <v>5</v>
      </c>
      <c r="T56" s="56">
        <v>0.998</v>
      </c>
      <c r="U56" s="55">
        <v>4.99</v>
      </c>
      <c r="V56" s="55">
        <v>5</v>
      </c>
      <c r="W56" s="56">
        <v>0.998</v>
      </c>
      <c r="X56" s="56">
        <v>1.0505</v>
      </c>
      <c r="Y56" s="56">
        <v>0</v>
      </c>
      <c r="Z56" s="60">
        <v>1</v>
      </c>
      <c r="AA56" s="56" t="s">
        <v>1106</v>
      </c>
      <c r="AB56" s="56" t="s">
        <v>133</v>
      </c>
      <c r="AC56" s="55">
        <v>4.9930000000000003</v>
      </c>
      <c r="AD56" s="55">
        <v>5</v>
      </c>
      <c r="AE56" s="56">
        <v>0.99860000000000004</v>
      </c>
      <c r="AF56" s="55">
        <v>9.9830000000000005</v>
      </c>
      <c r="AG56" s="55">
        <v>10</v>
      </c>
      <c r="AH56" s="56">
        <v>0.49915000000000004</v>
      </c>
      <c r="AI56" s="56">
        <v>0.52542105263157901</v>
      </c>
      <c r="AJ56" s="56">
        <v>0</v>
      </c>
      <c r="AK56" s="60">
        <v>0.52500000000000002</v>
      </c>
      <c r="AL56" s="71" t="s">
        <v>1107</v>
      </c>
      <c r="AM56" s="71" t="s">
        <v>133</v>
      </c>
      <c r="AN56" s="71">
        <v>4.9800000000000004</v>
      </c>
      <c r="AO56" s="71">
        <v>5</v>
      </c>
      <c r="AP56" s="77">
        <v>0.996</v>
      </c>
      <c r="AQ56" s="71">
        <v>14.96</v>
      </c>
      <c r="AR56" s="71">
        <v>15</v>
      </c>
      <c r="AS56" s="77">
        <v>0.74819999999999998</v>
      </c>
      <c r="AT56" s="77">
        <v>0.78749999999999998</v>
      </c>
      <c r="AU56" s="77">
        <v>0.16250000000000001</v>
      </c>
      <c r="AV56" s="78">
        <v>0.78700000000000003</v>
      </c>
      <c r="AW56" s="56" t="s">
        <v>94</v>
      </c>
      <c r="AX56" s="56" t="s">
        <v>94</v>
      </c>
      <c r="AY56" s="55">
        <v>0</v>
      </c>
      <c r="AZ56" s="55">
        <v>0</v>
      </c>
      <c r="BA56" s="56">
        <v>0</v>
      </c>
      <c r="BB56" s="55">
        <v>0</v>
      </c>
      <c r="BC56" s="55">
        <v>0</v>
      </c>
      <c r="BD56" s="56">
        <v>0</v>
      </c>
      <c r="BE56" s="56">
        <v>0</v>
      </c>
      <c r="BF56" s="56">
        <v>0</v>
      </c>
      <c r="BG56" s="60">
        <v>0</v>
      </c>
      <c r="BL56" s="4"/>
      <c r="BM56" s="5"/>
      <c r="BN56" s="5"/>
    </row>
    <row r="57" spans="2:66">
      <c r="B57" s="64"/>
      <c r="C57" s="65"/>
      <c r="D57" s="122"/>
      <c r="E57" s="65"/>
      <c r="F57" s="65"/>
      <c r="G57" s="65"/>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71"/>
      <c r="AM57" s="71"/>
      <c r="AN57" s="71"/>
      <c r="AO57" s="71"/>
      <c r="AP57" s="71"/>
      <c r="AQ57" s="71"/>
      <c r="AR57" s="71"/>
      <c r="AS57" s="71"/>
      <c r="AT57" s="71"/>
      <c r="AU57" s="71"/>
      <c r="AV57" s="75"/>
      <c r="AW57" s="56"/>
      <c r="AX57" s="56"/>
      <c r="AY57" s="55"/>
      <c r="AZ57" s="55"/>
      <c r="BA57" s="56"/>
      <c r="BB57" s="55"/>
      <c r="BC57" s="55"/>
      <c r="BD57" s="56"/>
      <c r="BE57" s="56"/>
      <c r="BF57" s="56"/>
      <c r="BG57" s="60"/>
      <c r="BL57" s="4"/>
      <c r="BM57" s="5"/>
      <c r="BN57" s="5"/>
    </row>
    <row r="58" spans="2:66">
      <c r="B58" s="64"/>
      <c r="C58" s="65"/>
      <c r="D58" s="122"/>
      <c r="E58" s="65"/>
      <c r="F58" s="65"/>
      <c r="G58" s="65"/>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72"/>
      <c r="AM58" s="72"/>
      <c r="AN58" s="72"/>
      <c r="AO58" s="72"/>
      <c r="AP58" s="72"/>
      <c r="AQ58" s="72"/>
      <c r="AR58" s="72"/>
      <c r="AS58" s="72"/>
      <c r="AT58" s="72"/>
      <c r="AU58" s="72"/>
      <c r="AV58" s="76"/>
      <c r="AW58" s="56"/>
      <c r="AX58" s="56"/>
      <c r="AY58" s="55"/>
      <c r="AZ58" s="55"/>
      <c r="BA58" s="56"/>
      <c r="BB58" s="55"/>
      <c r="BC58" s="55"/>
      <c r="BD58" s="56"/>
      <c r="BE58" s="56"/>
      <c r="BF58" s="56"/>
      <c r="BG58" s="60"/>
      <c r="BL58" s="4"/>
      <c r="BM58" s="5"/>
      <c r="BN58" s="5"/>
    </row>
    <row r="59" spans="2:66" ht="135" customHeight="1">
      <c r="B59" s="62" t="s">
        <v>114</v>
      </c>
      <c r="C59" s="59" t="s">
        <v>162</v>
      </c>
      <c r="D59" s="59" t="s">
        <v>81</v>
      </c>
      <c r="E59" s="59" t="s">
        <v>82</v>
      </c>
      <c r="F59" s="59" t="s">
        <v>80</v>
      </c>
      <c r="G59" s="59" t="s">
        <v>81</v>
      </c>
      <c r="H59" s="59">
        <v>9</v>
      </c>
      <c r="I59" s="56">
        <v>7.0000000000000007E-2</v>
      </c>
      <c r="J59" s="59" t="s">
        <v>83</v>
      </c>
      <c r="K59" s="63" t="s">
        <v>1108</v>
      </c>
      <c r="L59" s="59" t="s">
        <v>1109</v>
      </c>
      <c r="M59" s="59" t="s">
        <v>201</v>
      </c>
      <c r="N59" s="56">
        <v>1</v>
      </c>
      <c r="O59" s="59" t="s">
        <v>87</v>
      </c>
      <c r="P59" s="56" t="s">
        <v>1110</v>
      </c>
      <c r="Q59" s="56" t="s">
        <v>381</v>
      </c>
      <c r="R59" s="55">
        <v>225</v>
      </c>
      <c r="S59" s="55">
        <v>225</v>
      </c>
      <c r="T59" s="56">
        <v>1</v>
      </c>
      <c r="U59" s="55">
        <v>225</v>
      </c>
      <c r="V59" s="55">
        <v>225</v>
      </c>
      <c r="W59" s="56">
        <v>1</v>
      </c>
      <c r="X59" s="56">
        <v>1</v>
      </c>
      <c r="Y59" s="56">
        <v>0</v>
      </c>
      <c r="Z59" s="60">
        <v>1</v>
      </c>
      <c r="AA59" s="56" t="s">
        <v>1111</v>
      </c>
      <c r="AB59" s="56" t="s">
        <v>133</v>
      </c>
      <c r="AC59" s="55">
        <v>2895</v>
      </c>
      <c r="AD59" s="55">
        <v>2895</v>
      </c>
      <c r="AE59" s="56">
        <v>1</v>
      </c>
      <c r="AF59" s="55">
        <v>3120</v>
      </c>
      <c r="AG59" s="55">
        <v>3120</v>
      </c>
      <c r="AH59" s="56">
        <v>0.5</v>
      </c>
      <c r="AI59" s="56">
        <v>0.5</v>
      </c>
      <c r="AJ59" s="56">
        <v>0</v>
      </c>
      <c r="AK59" s="60">
        <v>0.5</v>
      </c>
      <c r="AL59" s="71" t="s">
        <v>1112</v>
      </c>
      <c r="AM59" s="71" t="s">
        <v>133</v>
      </c>
      <c r="AN59" s="71">
        <v>690</v>
      </c>
      <c r="AO59" s="71">
        <v>690</v>
      </c>
      <c r="AP59" s="77">
        <v>1</v>
      </c>
      <c r="AQ59" s="143">
        <v>3810</v>
      </c>
      <c r="AR59" s="143">
        <v>3810</v>
      </c>
      <c r="AS59" s="77">
        <v>0.75</v>
      </c>
      <c r="AT59" s="77">
        <v>0.75</v>
      </c>
      <c r="AU59" s="77">
        <v>0.25</v>
      </c>
      <c r="AV59" s="78">
        <v>0.75</v>
      </c>
      <c r="AW59" s="56" t="s">
        <v>94</v>
      </c>
      <c r="AX59" s="56" t="s">
        <v>94</v>
      </c>
      <c r="AY59" s="55">
        <v>0</v>
      </c>
      <c r="AZ59" s="55">
        <v>0</v>
      </c>
      <c r="BA59" s="56">
        <v>0</v>
      </c>
      <c r="BB59" s="55">
        <v>0</v>
      </c>
      <c r="BC59" s="55">
        <v>0</v>
      </c>
      <c r="BD59" s="56">
        <v>0</v>
      </c>
      <c r="BE59" s="56">
        <v>0</v>
      </c>
      <c r="BF59" s="56">
        <v>0</v>
      </c>
      <c r="BG59" s="60">
        <v>0</v>
      </c>
      <c r="BL59" s="4"/>
      <c r="BM59" s="5"/>
      <c r="BN59" s="5"/>
    </row>
    <row r="60" spans="2:66">
      <c r="B60" s="62"/>
      <c r="C60" s="59"/>
      <c r="D60" s="59"/>
      <c r="E60" s="59"/>
      <c r="F60" s="59"/>
      <c r="G60" s="59"/>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71"/>
      <c r="AM60" s="71"/>
      <c r="AN60" s="71"/>
      <c r="AO60" s="71"/>
      <c r="AP60" s="71"/>
      <c r="AQ60" s="71"/>
      <c r="AR60" s="71"/>
      <c r="AS60" s="71"/>
      <c r="AT60" s="71"/>
      <c r="AU60" s="71"/>
      <c r="AV60" s="75"/>
      <c r="AW60" s="56"/>
      <c r="AX60" s="56"/>
      <c r="AY60" s="55"/>
      <c r="AZ60" s="55"/>
      <c r="BA60" s="56"/>
      <c r="BB60" s="55"/>
      <c r="BC60" s="55"/>
      <c r="BD60" s="56"/>
      <c r="BE60" s="56"/>
      <c r="BF60" s="56"/>
      <c r="BG60" s="60"/>
      <c r="BL60" s="4"/>
      <c r="BM60" s="5"/>
      <c r="BN60" s="5"/>
    </row>
    <row r="61" spans="2:66">
      <c r="B61" s="62"/>
      <c r="C61" s="59"/>
      <c r="D61" s="59"/>
      <c r="E61" s="59"/>
      <c r="F61" s="59"/>
      <c r="G61" s="59"/>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72"/>
      <c r="AM61" s="72"/>
      <c r="AN61" s="72"/>
      <c r="AO61" s="72"/>
      <c r="AP61" s="72"/>
      <c r="AQ61" s="72"/>
      <c r="AR61" s="72"/>
      <c r="AS61" s="72"/>
      <c r="AT61" s="72"/>
      <c r="AU61" s="72"/>
      <c r="AV61" s="76"/>
      <c r="AW61" s="56"/>
      <c r="AX61" s="56"/>
      <c r="AY61" s="55"/>
      <c r="AZ61" s="55"/>
      <c r="BA61" s="56"/>
      <c r="BB61" s="55"/>
      <c r="BC61" s="55"/>
      <c r="BD61" s="56"/>
      <c r="BE61" s="56"/>
      <c r="BF61" s="56"/>
      <c r="BG61" s="60"/>
      <c r="BL61" s="4"/>
      <c r="BM61" s="5"/>
      <c r="BN61" s="5"/>
    </row>
    <row r="62" spans="2:66" ht="135" customHeight="1">
      <c r="B62" s="64" t="s">
        <v>114</v>
      </c>
      <c r="C62" s="65" t="s">
        <v>350</v>
      </c>
      <c r="D62" s="122" t="s">
        <v>929</v>
      </c>
      <c r="E62" s="65" t="s">
        <v>82</v>
      </c>
      <c r="F62" s="65" t="s">
        <v>80</v>
      </c>
      <c r="G62" s="65" t="s">
        <v>81</v>
      </c>
      <c r="H62" s="59">
        <v>10</v>
      </c>
      <c r="I62" s="56">
        <v>7.0000000000000007E-2</v>
      </c>
      <c r="J62" s="59" t="s">
        <v>83</v>
      </c>
      <c r="K62" s="63" t="s">
        <v>1113</v>
      </c>
      <c r="L62" s="59" t="s">
        <v>1114</v>
      </c>
      <c r="M62" s="59" t="s">
        <v>1115</v>
      </c>
      <c r="N62" s="56">
        <v>1</v>
      </c>
      <c r="O62" s="59" t="s">
        <v>87</v>
      </c>
      <c r="P62" s="56" t="s">
        <v>1116</v>
      </c>
      <c r="Q62" s="56" t="s">
        <v>381</v>
      </c>
      <c r="R62" s="55">
        <v>1</v>
      </c>
      <c r="S62" s="55">
        <v>1</v>
      </c>
      <c r="T62" s="56">
        <v>1</v>
      </c>
      <c r="U62" s="55">
        <v>1</v>
      </c>
      <c r="V62" s="55">
        <v>1</v>
      </c>
      <c r="W62" s="56">
        <v>1</v>
      </c>
      <c r="X62" s="56">
        <v>1</v>
      </c>
      <c r="Y62" s="56">
        <v>0</v>
      </c>
      <c r="Z62" s="60">
        <v>1</v>
      </c>
      <c r="AA62" s="56" t="s">
        <v>1117</v>
      </c>
      <c r="AB62" s="56" t="s">
        <v>1118</v>
      </c>
      <c r="AC62" s="55">
        <v>-0.5</v>
      </c>
      <c r="AD62" s="55">
        <v>1</v>
      </c>
      <c r="AE62" s="56">
        <v>-0.5</v>
      </c>
      <c r="AF62" s="55">
        <v>0.5</v>
      </c>
      <c r="AG62" s="55">
        <v>1</v>
      </c>
      <c r="AH62" s="56">
        <v>0.5</v>
      </c>
      <c r="AI62" s="56">
        <v>0.5</v>
      </c>
      <c r="AJ62" s="56">
        <v>0.5</v>
      </c>
      <c r="AK62" s="60">
        <v>0.5</v>
      </c>
      <c r="AL62" s="71" t="s">
        <v>1119</v>
      </c>
      <c r="AM62" s="71" t="s">
        <v>253</v>
      </c>
      <c r="AN62" s="71">
        <v>52</v>
      </c>
      <c r="AO62" s="71">
        <v>199</v>
      </c>
      <c r="AP62" s="77">
        <v>0.26129999999999998</v>
      </c>
      <c r="AQ62" s="71">
        <v>52.5</v>
      </c>
      <c r="AR62" s="71">
        <v>199</v>
      </c>
      <c r="AS62" s="77">
        <v>0.26379999999999998</v>
      </c>
      <c r="AT62" s="77">
        <v>0.26379999999999998</v>
      </c>
      <c r="AU62" s="77">
        <v>0.73619999999999997</v>
      </c>
      <c r="AV62" s="78">
        <v>0.26300000000000001</v>
      </c>
      <c r="AW62" s="56" t="s">
        <v>94</v>
      </c>
      <c r="AX62" s="56" t="s">
        <v>94</v>
      </c>
      <c r="AY62" s="55">
        <v>0</v>
      </c>
      <c r="AZ62" s="55">
        <v>0</v>
      </c>
      <c r="BA62" s="56">
        <v>0</v>
      </c>
      <c r="BB62" s="55">
        <v>0</v>
      </c>
      <c r="BC62" s="55">
        <v>0</v>
      </c>
      <c r="BD62" s="56">
        <v>0</v>
      </c>
      <c r="BE62" s="56">
        <v>0</v>
      </c>
      <c r="BF62" s="56">
        <v>0</v>
      </c>
      <c r="BG62" s="60">
        <v>0</v>
      </c>
      <c r="BL62" s="4"/>
      <c r="BM62" s="5"/>
      <c r="BN62" s="5"/>
    </row>
    <row r="63" spans="2:66">
      <c r="B63" s="64"/>
      <c r="C63" s="65"/>
      <c r="D63" s="122"/>
      <c r="E63" s="65"/>
      <c r="F63" s="65"/>
      <c r="G63" s="65"/>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71"/>
      <c r="AM63" s="71"/>
      <c r="AN63" s="71"/>
      <c r="AO63" s="71"/>
      <c r="AP63" s="71"/>
      <c r="AQ63" s="71"/>
      <c r="AR63" s="71"/>
      <c r="AS63" s="71"/>
      <c r="AT63" s="71"/>
      <c r="AU63" s="71"/>
      <c r="AV63" s="75"/>
      <c r="AW63" s="56"/>
      <c r="AX63" s="56"/>
      <c r="AY63" s="55"/>
      <c r="AZ63" s="55"/>
      <c r="BA63" s="56"/>
      <c r="BB63" s="55"/>
      <c r="BC63" s="55"/>
      <c r="BD63" s="56"/>
      <c r="BE63" s="56"/>
      <c r="BF63" s="56"/>
      <c r="BG63" s="60"/>
      <c r="BL63" s="4"/>
      <c r="BM63" s="5"/>
      <c r="BN63" s="5"/>
    </row>
    <row r="64" spans="2:66">
      <c r="B64" s="64"/>
      <c r="C64" s="65"/>
      <c r="D64" s="122"/>
      <c r="E64" s="65"/>
      <c r="F64" s="65"/>
      <c r="G64" s="65"/>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72"/>
      <c r="AM64" s="72"/>
      <c r="AN64" s="72"/>
      <c r="AO64" s="72"/>
      <c r="AP64" s="72"/>
      <c r="AQ64" s="72"/>
      <c r="AR64" s="72"/>
      <c r="AS64" s="72"/>
      <c r="AT64" s="72"/>
      <c r="AU64" s="72"/>
      <c r="AV64" s="76"/>
      <c r="AW64" s="56"/>
      <c r="AX64" s="56"/>
      <c r="AY64" s="55"/>
      <c r="AZ64" s="55"/>
      <c r="BA64" s="56"/>
      <c r="BB64" s="55"/>
      <c r="BC64" s="55"/>
      <c r="BD64" s="56"/>
      <c r="BE64" s="56"/>
      <c r="BF64" s="56"/>
      <c r="BG64" s="60"/>
      <c r="BL64" s="4"/>
      <c r="BM64" s="5"/>
      <c r="BN64" s="5"/>
    </row>
    <row r="65" spans="2:66" ht="135" customHeight="1">
      <c r="B65" s="62" t="s">
        <v>114</v>
      </c>
      <c r="C65" s="59" t="s">
        <v>1120</v>
      </c>
      <c r="D65" s="59" t="s">
        <v>81</v>
      </c>
      <c r="E65" s="59" t="s">
        <v>82</v>
      </c>
      <c r="F65" s="59" t="s">
        <v>80</v>
      </c>
      <c r="G65" s="59" t="s">
        <v>81</v>
      </c>
      <c r="H65" s="59">
        <v>11</v>
      </c>
      <c r="I65" s="56">
        <v>7.0000000000000007E-2</v>
      </c>
      <c r="J65" s="59" t="s">
        <v>83</v>
      </c>
      <c r="K65" s="63" t="s">
        <v>1121</v>
      </c>
      <c r="L65" s="59" t="s">
        <v>1122</v>
      </c>
      <c r="M65" s="59" t="s">
        <v>1123</v>
      </c>
      <c r="N65" s="61">
        <v>2</v>
      </c>
      <c r="O65" s="59" t="s">
        <v>111</v>
      </c>
      <c r="P65" s="56" t="s">
        <v>1124</v>
      </c>
      <c r="Q65" s="56" t="s">
        <v>381</v>
      </c>
      <c r="R65" s="55">
        <v>6</v>
      </c>
      <c r="S65" s="55">
        <v>2</v>
      </c>
      <c r="T65" s="61">
        <v>3</v>
      </c>
      <c r="U65" s="55">
        <v>6</v>
      </c>
      <c r="V65" s="55">
        <v>2</v>
      </c>
      <c r="W65" s="61">
        <v>3</v>
      </c>
      <c r="X65" s="56">
        <v>1.5</v>
      </c>
      <c r="Y65" s="61">
        <v>0</v>
      </c>
      <c r="Z65" s="60">
        <v>1</v>
      </c>
      <c r="AA65" s="56" t="s">
        <v>1125</v>
      </c>
      <c r="AB65" s="56" t="s">
        <v>572</v>
      </c>
      <c r="AC65" s="55">
        <v>-4</v>
      </c>
      <c r="AD65" s="55">
        <v>1</v>
      </c>
      <c r="AE65" s="61">
        <v>-4</v>
      </c>
      <c r="AF65" s="55">
        <v>2</v>
      </c>
      <c r="AG65" s="55">
        <v>1</v>
      </c>
      <c r="AH65" s="61">
        <v>2</v>
      </c>
      <c r="AI65" s="56">
        <v>1</v>
      </c>
      <c r="AJ65" s="61">
        <v>0</v>
      </c>
      <c r="AK65" s="60">
        <v>1</v>
      </c>
      <c r="AL65" s="71" t="s">
        <v>1126</v>
      </c>
      <c r="AM65" s="71" t="s">
        <v>133</v>
      </c>
      <c r="AN65" s="71">
        <v>2</v>
      </c>
      <c r="AO65" s="71">
        <v>2</v>
      </c>
      <c r="AP65" s="71">
        <v>1</v>
      </c>
      <c r="AQ65" s="71">
        <v>4</v>
      </c>
      <c r="AR65" s="71">
        <v>2</v>
      </c>
      <c r="AS65" s="71">
        <v>2</v>
      </c>
      <c r="AT65" s="77">
        <v>1</v>
      </c>
      <c r="AU65" s="71">
        <v>1</v>
      </c>
      <c r="AV65" s="78">
        <v>1</v>
      </c>
      <c r="AW65" s="56" t="s">
        <v>94</v>
      </c>
      <c r="AX65" s="56" t="s">
        <v>94</v>
      </c>
      <c r="AY65" s="55">
        <v>0</v>
      </c>
      <c r="AZ65" s="55">
        <v>0</v>
      </c>
      <c r="BA65" s="61">
        <v>0</v>
      </c>
      <c r="BB65" s="55">
        <v>0</v>
      </c>
      <c r="BC65" s="55">
        <v>0</v>
      </c>
      <c r="BD65" s="61">
        <v>0</v>
      </c>
      <c r="BE65" s="56">
        <v>0</v>
      </c>
      <c r="BF65" s="61">
        <v>0</v>
      </c>
      <c r="BG65" s="60">
        <v>0</v>
      </c>
      <c r="BL65" s="4"/>
      <c r="BM65" s="5"/>
      <c r="BN65" s="5"/>
    </row>
    <row r="66" spans="2:66">
      <c r="B66" s="62"/>
      <c r="C66" s="59"/>
      <c r="D66" s="59"/>
      <c r="E66" s="59"/>
      <c r="F66" s="59"/>
      <c r="G66" s="59"/>
      <c r="H66" s="59"/>
      <c r="I66" s="56"/>
      <c r="J66" s="59"/>
      <c r="K66" s="63"/>
      <c r="L66" s="59"/>
      <c r="M66" s="59"/>
      <c r="N66" s="61"/>
      <c r="O66" s="59"/>
      <c r="P66" s="56"/>
      <c r="Q66" s="56"/>
      <c r="R66" s="55"/>
      <c r="S66" s="55"/>
      <c r="T66" s="61"/>
      <c r="U66" s="55"/>
      <c r="V66" s="55"/>
      <c r="W66" s="61"/>
      <c r="X66" s="56"/>
      <c r="Y66" s="61"/>
      <c r="Z66" s="60"/>
      <c r="AA66" s="56"/>
      <c r="AB66" s="56"/>
      <c r="AC66" s="55"/>
      <c r="AD66" s="55"/>
      <c r="AE66" s="61"/>
      <c r="AF66" s="55"/>
      <c r="AG66" s="55"/>
      <c r="AH66" s="61"/>
      <c r="AI66" s="56"/>
      <c r="AJ66" s="61"/>
      <c r="AK66" s="60"/>
      <c r="AL66" s="71"/>
      <c r="AM66" s="71"/>
      <c r="AN66" s="71"/>
      <c r="AO66" s="71"/>
      <c r="AP66" s="71"/>
      <c r="AQ66" s="71"/>
      <c r="AR66" s="71"/>
      <c r="AS66" s="71"/>
      <c r="AT66" s="71"/>
      <c r="AU66" s="71"/>
      <c r="AV66" s="75"/>
      <c r="AW66" s="56"/>
      <c r="AX66" s="56"/>
      <c r="AY66" s="55"/>
      <c r="AZ66" s="55"/>
      <c r="BA66" s="61"/>
      <c r="BB66" s="55"/>
      <c r="BC66" s="55"/>
      <c r="BD66" s="61"/>
      <c r="BE66" s="56"/>
      <c r="BF66" s="61"/>
      <c r="BG66" s="60"/>
      <c r="BL66" s="4"/>
      <c r="BM66" s="5"/>
      <c r="BN66" s="5"/>
    </row>
    <row r="67" spans="2:66">
      <c r="B67" s="62"/>
      <c r="C67" s="59"/>
      <c r="D67" s="59"/>
      <c r="E67" s="59"/>
      <c r="F67" s="59"/>
      <c r="G67" s="59"/>
      <c r="H67" s="59"/>
      <c r="I67" s="56"/>
      <c r="J67" s="59"/>
      <c r="K67" s="63"/>
      <c r="L67" s="59"/>
      <c r="M67" s="59"/>
      <c r="N67" s="61"/>
      <c r="O67" s="59"/>
      <c r="P67" s="56"/>
      <c r="Q67" s="56"/>
      <c r="R67" s="55"/>
      <c r="S67" s="55"/>
      <c r="T67" s="61"/>
      <c r="U67" s="55"/>
      <c r="V67" s="55"/>
      <c r="W67" s="61"/>
      <c r="X67" s="56"/>
      <c r="Y67" s="61"/>
      <c r="Z67" s="60"/>
      <c r="AA67" s="56"/>
      <c r="AB67" s="56"/>
      <c r="AC67" s="55"/>
      <c r="AD67" s="55"/>
      <c r="AE67" s="61"/>
      <c r="AF67" s="55"/>
      <c r="AG67" s="55"/>
      <c r="AH67" s="61"/>
      <c r="AI67" s="56"/>
      <c r="AJ67" s="61"/>
      <c r="AK67" s="60"/>
      <c r="AL67" s="72"/>
      <c r="AM67" s="72"/>
      <c r="AN67" s="72"/>
      <c r="AO67" s="72"/>
      <c r="AP67" s="72"/>
      <c r="AQ67" s="72"/>
      <c r="AR67" s="72"/>
      <c r="AS67" s="72"/>
      <c r="AT67" s="72"/>
      <c r="AU67" s="72"/>
      <c r="AV67" s="76"/>
      <c r="AW67" s="56"/>
      <c r="AX67" s="56"/>
      <c r="AY67" s="55"/>
      <c r="AZ67" s="55"/>
      <c r="BA67" s="61"/>
      <c r="BB67" s="55"/>
      <c r="BC67" s="55"/>
      <c r="BD67" s="61"/>
      <c r="BE67" s="56"/>
      <c r="BF67" s="61"/>
      <c r="BG67" s="60"/>
      <c r="BL67" s="4"/>
      <c r="BM67" s="5"/>
      <c r="BN67" s="5"/>
    </row>
    <row r="68" spans="2:66" ht="135" customHeight="1">
      <c r="B68" s="64" t="s">
        <v>114</v>
      </c>
      <c r="C68" s="65" t="s">
        <v>1120</v>
      </c>
      <c r="D68" s="65" t="s">
        <v>81</v>
      </c>
      <c r="E68" s="65" t="s">
        <v>82</v>
      </c>
      <c r="F68" s="65" t="s">
        <v>80</v>
      </c>
      <c r="G68" s="65" t="s">
        <v>81</v>
      </c>
      <c r="H68" s="59">
        <v>12</v>
      </c>
      <c r="I68" s="56">
        <v>0.05</v>
      </c>
      <c r="J68" s="59" t="s">
        <v>83</v>
      </c>
      <c r="K68" s="63" t="s">
        <v>1127</v>
      </c>
      <c r="L68" s="59" t="s">
        <v>1128</v>
      </c>
      <c r="M68" s="59" t="s">
        <v>1129</v>
      </c>
      <c r="N68" s="61">
        <v>19</v>
      </c>
      <c r="O68" s="59" t="s">
        <v>111</v>
      </c>
      <c r="P68" s="56" t="s">
        <v>1130</v>
      </c>
      <c r="Q68" s="56" t="s">
        <v>381</v>
      </c>
      <c r="R68" s="55">
        <v>3</v>
      </c>
      <c r="S68" s="55">
        <v>3</v>
      </c>
      <c r="T68" s="61">
        <v>1</v>
      </c>
      <c r="U68" s="55">
        <v>3</v>
      </c>
      <c r="V68" s="55">
        <v>3</v>
      </c>
      <c r="W68" s="61">
        <v>1</v>
      </c>
      <c r="X68" s="56">
        <v>5.2999999999999999E-2</v>
      </c>
      <c r="Y68" s="61">
        <v>18</v>
      </c>
      <c r="Z68" s="60">
        <v>5.2999999999999999E-2</v>
      </c>
      <c r="AA68" s="56" t="s">
        <v>1131</v>
      </c>
      <c r="AB68" s="56" t="s">
        <v>133</v>
      </c>
      <c r="AC68" s="55">
        <v>5</v>
      </c>
      <c r="AD68" s="55">
        <v>5</v>
      </c>
      <c r="AE68" s="61">
        <v>1</v>
      </c>
      <c r="AF68" s="55">
        <v>8</v>
      </c>
      <c r="AG68" s="55">
        <v>5</v>
      </c>
      <c r="AH68" s="61">
        <v>1.6</v>
      </c>
      <c r="AI68" s="56">
        <v>8.4000000000000005E-2</v>
      </c>
      <c r="AJ68" s="61">
        <v>17.399999999999999</v>
      </c>
      <c r="AK68" s="60">
        <v>8.4000000000000005E-2</v>
      </c>
      <c r="AL68" s="71" t="s">
        <v>1132</v>
      </c>
      <c r="AM68" s="71" t="s">
        <v>133</v>
      </c>
      <c r="AN68" s="71">
        <v>5</v>
      </c>
      <c r="AO68" s="71">
        <v>5</v>
      </c>
      <c r="AP68" s="71">
        <v>1</v>
      </c>
      <c r="AQ68" s="71">
        <v>13</v>
      </c>
      <c r="AR68" s="71">
        <v>5</v>
      </c>
      <c r="AS68" s="71">
        <v>3</v>
      </c>
      <c r="AT68" s="77">
        <v>0.13700000000000001</v>
      </c>
      <c r="AU68" s="71">
        <v>19</v>
      </c>
      <c r="AV68" s="78">
        <v>0.13700000000000001</v>
      </c>
      <c r="AW68" s="56" t="s">
        <v>94</v>
      </c>
      <c r="AX68" s="56" t="s">
        <v>94</v>
      </c>
      <c r="AY68" s="55">
        <v>0</v>
      </c>
      <c r="AZ68" s="55">
        <v>0</v>
      </c>
      <c r="BA68" s="61">
        <v>0</v>
      </c>
      <c r="BB68" s="55">
        <v>0</v>
      </c>
      <c r="BC68" s="55">
        <v>0</v>
      </c>
      <c r="BD68" s="61">
        <v>0</v>
      </c>
      <c r="BE68" s="56">
        <v>0</v>
      </c>
      <c r="BF68" s="61">
        <v>0</v>
      </c>
      <c r="BG68" s="60">
        <v>0</v>
      </c>
      <c r="BL68" s="4"/>
      <c r="BM68" s="5"/>
      <c r="BN68" s="5"/>
    </row>
    <row r="69" spans="2:66">
      <c r="B69" s="64"/>
      <c r="C69" s="65"/>
      <c r="D69" s="65"/>
      <c r="E69" s="65"/>
      <c r="F69" s="65"/>
      <c r="G69" s="65"/>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71"/>
      <c r="AM69" s="71"/>
      <c r="AN69" s="71"/>
      <c r="AO69" s="71"/>
      <c r="AP69" s="71"/>
      <c r="AQ69" s="71"/>
      <c r="AR69" s="71"/>
      <c r="AS69" s="71"/>
      <c r="AT69" s="71"/>
      <c r="AU69" s="71"/>
      <c r="AV69" s="75"/>
      <c r="AW69" s="56"/>
      <c r="AX69" s="56"/>
      <c r="AY69" s="55"/>
      <c r="AZ69" s="55"/>
      <c r="BA69" s="61"/>
      <c r="BB69" s="55"/>
      <c r="BC69" s="55"/>
      <c r="BD69" s="61"/>
      <c r="BE69" s="56"/>
      <c r="BF69" s="61"/>
      <c r="BG69" s="60"/>
      <c r="BL69" s="4"/>
      <c r="BM69" s="5"/>
      <c r="BN69" s="5"/>
    </row>
    <row r="70" spans="2:66">
      <c r="B70" s="64"/>
      <c r="C70" s="65"/>
      <c r="D70" s="65"/>
      <c r="E70" s="65"/>
      <c r="F70" s="65"/>
      <c r="G70" s="65"/>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72"/>
      <c r="AM70" s="72"/>
      <c r="AN70" s="72"/>
      <c r="AO70" s="72"/>
      <c r="AP70" s="72"/>
      <c r="AQ70" s="72"/>
      <c r="AR70" s="72"/>
      <c r="AS70" s="72"/>
      <c r="AT70" s="72"/>
      <c r="AU70" s="72"/>
      <c r="AV70" s="76"/>
      <c r="AW70" s="56"/>
      <c r="AX70" s="56"/>
      <c r="AY70" s="55"/>
      <c r="AZ70" s="55"/>
      <c r="BA70" s="61"/>
      <c r="BB70" s="55"/>
      <c r="BC70" s="55"/>
      <c r="BD70" s="61"/>
      <c r="BE70" s="56"/>
      <c r="BF70" s="61"/>
      <c r="BG70" s="60"/>
      <c r="BL70" s="4"/>
      <c r="BM70" s="5"/>
      <c r="BN70" s="5"/>
    </row>
    <row r="71" spans="2:66" ht="135" customHeight="1">
      <c r="B71" s="62" t="s">
        <v>114</v>
      </c>
      <c r="C71" s="59" t="s">
        <v>1120</v>
      </c>
      <c r="D71" s="59" t="s">
        <v>81</v>
      </c>
      <c r="E71" s="59" t="s">
        <v>82</v>
      </c>
      <c r="F71" s="59" t="s">
        <v>211</v>
      </c>
      <c r="G71" s="59" t="s">
        <v>81</v>
      </c>
      <c r="H71" s="59">
        <v>13</v>
      </c>
      <c r="I71" s="56">
        <v>0.05</v>
      </c>
      <c r="J71" s="59" t="s">
        <v>83</v>
      </c>
      <c r="K71" s="63" t="s">
        <v>1133</v>
      </c>
      <c r="L71" s="59" t="s">
        <v>1134</v>
      </c>
      <c r="M71" s="59" t="s">
        <v>1135</v>
      </c>
      <c r="N71" s="56">
        <v>1</v>
      </c>
      <c r="O71" s="59" t="s">
        <v>87</v>
      </c>
      <c r="P71" s="56" t="s">
        <v>1136</v>
      </c>
      <c r="Q71" s="56" t="s">
        <v>381</v>
      </c>
      <c r="R71" s="55">
        <v>1</v>
      </c>
      <c r="S71" s="55">
        <v>1</v>
      </c>
      <c r="T71" s="56">
        <v>1</v>
      </c>
      <c r="U71" s="55">
        <v>1</v>
      </c>
      <c r="V71" s="55">
        <v>1</v>
      </c>
      <c r="W71" s="56">
        <v>1</v>
      </c>
      <c r="X71" s="56">
        <v>1</v>
      </c>
      <c r="Y71" s="56">
        <v>0</v>
      </c>
      <c r="Z71" s="60">
        <v>1</v>
      </c>
      <c r="AA71" s="56" t="s">
        <v>1137</v>
      </c>
      <c r="AB71" s="56" t="s">
        <v>133</v>
      </c>
      <c r="AC71" s="55">
        <v>0</v>
      </c>
      <c r="AD71" s="55">
        <v>3</v>
      </c>
      <c r="AE71" s="56">
        <v>0</v>
      </c>
      <c r="AF71" s="55">
        <v>1</v>
      </c>
      <c r="AG71" s="55">
        <v>3</v>
      </c>
      <c r="AH71" s="56">
        <v>0.33329999999999999</v>
      </c>
      <c r="AI71" s="56">
        <v>0.33329999999999999</v>
      </c>
      <c r="AJ71" s="56">
        <v>0.66669999999999996</v>
      </c>
      <c r="AK71" s="60">
        <v>0.33300000000000002</v>
      </c>
      <c r="AL71" s="71" t="s">
        <v>1138</v>
      </c>
      <c r="AM71" s="71" t="s">
        <v>133</v>
      </c>
      <c r="AN71" s="71">
        <v>-1</v>
      </c>
      <c r="AO71" s="71">
        <v>1</v>
      </c>
      <c r="AP71" s="77">
        <v>-1</v>
      </c>
      <c r="AQ71" s="71">
        <v>0</v>
      </c>
      <c r="AR71" s="71">
        <v>1</v>
      </c>
      <c r="AS71" s="77">
        <v>0</v>
      </c>
      <c r="AT71" s="77">
        <v>0</v>
      </c>
      <c r="AU71" s="77">
        <v>1</v>
      </c>
      <c r="AV71" s="78">
        <v>0</v>
      </c>
      <c r="AW71" s="56" t="s">
        <v>94</v>
      </c>
      <c r="AX71" s="56" t="s">
        <v>94</v>
      </c>
      <c r="AY71" s="55">
        <v>0</v>
      </c>
      <c r="AZ71" s="55">
        <v>0</v>
      </c>
      <c r="BA71" s="56">
        <v>0</v>
      </c>
      <c r="BB71" s="55">
        <v>0</v>
      </c>
      <c r="BC71" s="55">
        <v>0</v>
      </c>
      <c r="BD71" s="56">
        <v>0</v>
      </c>
      <c r="BE71" s="56">
        <v>0</v>
      </c>
      <c r="BF71" s="56">
        <v>0</v>
      </c>
      <c r="BG71" s="60">
        <v>0</v>
      </c>
      <c r="BL71" s="4"/>
      <c r="BM71" s="5"/>
      <c r="BN71" s="5"/>
    </row>
    <row r="72" spans="2:66">
      <c r="B72" s="62"/>
      <c r="C72" s="59"/>
      <c r="D72" s="59"/>
      <c r="E72" s="59"/>
      <c r="F72" s="59"/>
      <c r="G72" s="59"/>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71"/>
      <c r="AM72" s="71"/>
      <c r="AN72" s="71"/>
      <c r="AO72" s="71"/>
      <c r="AP72" s="71"/>
      <c r="AQ72" s="71"/>
      <c r="AR72" s="71"/>
      <c r="AS72" s="71"/>
      <c r="AT72" s="71"/>
      <c r="AU72" s="71"/>
      <c r="AV72" s="75"/>
      <c r="AW72" s="56"/>
      <c r="AX72" s="56"/>
      <c r="AY72" s="55"/>
      <c r="AZ72" s="55"/>
      <c r="BA72" s="56"/>
      <c r="BB72" s="55"/>
      <c r="BC72" s="55"/>
      <c r="BD72" s="56"/>
      <c r="BE72" s="56"/>
      <c r="BF72" s="56"/>
      <c r="BG72" s="60"/>
      <c r="BL72" s="4"/>
      <c r="BM72" s="5"/>
      <c r="BN72" s="5"/>
    </row>
    <row r="73" spans="2:66">
      <c r="B73" s="62"/>
      <c r="C73" s="59"/>
      <c r="D73" s="59"/>
      <c r="E73" s="59"/>
      <c r="F73" s="59"/>
      <c r="G73" s="59"/>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72"/>
      <c r="AM73" s="72"/>
      <c r="AN73" s="72"/>
      <c r="AO73" s="72"/>
      <c r="AP73" s="72"/>
      <c r="AQ73" s="72"/>
      <c r="AR73" s="72"/>
      <c r="AS73" s="72"/>
      <c r="AT73" s="72"/>
      <c r="AU73" s="72"/>
      <c r="AV73" s="76"/>
      <c r="AW73" s="56"/>
      <c r="AX73" s="56"/>
      <c r="AY73" s="55"/>
      <c r="AZ73" s="55"/>
      <c r="BA73" s="56"/>
      <c r="BB73" s="55"/>
      <c r="BC73" s="55"/>
      <c r="BD73" s="56"/>
      <c r="BE73" s="56"/>
      <c r="BF73" s="56"/>
      <c r="BG73" s="60"/>
      <c r="BL73" s="4"/>
      <c r="BM73" s="5"/>
      <c r="BN73" s="5"/>
    </row>
    <row r="74" spans="2:66" ht="135" customHeight="1">
      <c r="B74" s="64" t="s">
        <v>114</v>
      </c>
      <c r="C74" s="65" t="s">
        <v>81</v>
      </c>
      <c r="D74" s="65" t="s">
        <v>81</v>
      </c>
      <c r="E74" s="65" t="s">
        <v>97</v>
      </c>
      <c r="F74" s="65" t="s">
        <v>81</v>
      </c>
      <c r="G74" s="65" t="s">
        <v>81</v>
      </c>
      <c r="H74" s="59">
        <v>14</v>
      </c>
      <c r="I74" s="56">
        <v>0.03</v>
      </c>
      <c r="J74" s="59" t="s">
        <v>83</v>
      </c>
      <c r="K74" s="63" t="s">
        <v>212</v>
      </c>
      <c r="L74" s="59" t="s">
        <v>375</v>
      </c>
      <c r="M74" s="59" t="s">
        <v>376</v>
      </c>
      <c r="N74" s="56">
        <v>1</v>
      </c>
      <c r="O74" s="59" t="s">
        <v>87</v>
      </c>
      <c r="P74" s="56" t="s">
        <v>1139</v>
      </c>
      <c r="Q74" s="56" t="s">
        <v>381</v>
      </c>
      <c r="R74" s="55">
        <v>1</v>
      </c>
      <c r="S74" s="55">
        <v>1</v>
      </c>
      <c r="T74" s="56">
        <v>1</v>
      </c>
      <c r="U74" s="55">
        <v>1</v>
      </c>
      <c r="V74" s="55">
        <v>1</v>
      </c>
      <c r="W74" s="56">
        <v>1</v>
      </c>
      <c r="X74" s="56">
        <v>1</v>
      </c>
      <c r="Y74" s="56">
        <v>0</v>
      </c>
      <c r="Z74" s="60">
        <v>1</v>
      </c>
      <c r="AA74" s="56" t="s">
        <v>1140</v>
      </c>
      <c r="AB74" s="56" t="s">
        <v>572</v>
      </c>
      <c r="AC74" s="55">
        <v>1</v>
      </c>
      <c r="AD74" s="55">
        <v>1</v>
      </c>
      <c r="AE74" s="56">
        <v>1</v>
      </c>
      <c r="AF74" s="55">
        <v>2</v>
      </c>
      <c r="AG74" s="55">
        <v>2</v>
      </c>
      <c r="AH74" s="56">
        <v>0.5</v>
      </c>
      <c r="AI74" s="56">
        <v>0.5</v>
      </c>
      <c r="AJ74" s="56">
        <v>0</v>
      </c>
      <c r="AK74" s="60">
        <v>0.5</v>
      </c>
      <c r="AL74" s="71" t="s">
        <v>1141</v>
      </c>
      <c r="AM74" s="71" t="s">
        <v>253</v>
      </c>
      <c r="AN74" s="71">
        <v>-2</v>
      </c>
      <c r="AO74" s="71">
        <v>2</v>
      </c>
      <c r="AP74" s="77">
        <v>-1</v>
      </c>
      <c r="AQ74" s="71">
        <v>0</v>
      </c>
      <c r="AR74" s="71">
        <v>4</v>
      </c>
      <c r="AS74" s="77">
        <v>0.1875</v>
      </c>
      <c r="AT74" s="77">
        <v>0.1875</v>
      </c>
      <c r="AU74" s="77">
        <v>1</v>
      </c>
      <c r="AV74" s="78">
        <v>0.187</v>
      </c>
      <c r="AW74" s="56" t="s">
        <v>94</v>
      </c>
      <c r="AX74" s="56" t="s">
        <v>94</v>
      </c>
      <c r="AY74" s="55">
        <v>0</v>
      </c>
      <c r="AZ74" s="55">
        <v>0</v>
      </c>
      <c r="BA74" s="56">
        <v>0</v>
      </c>
      <c r="BB74" s="55">
        <v>0</v>
      </c>
      <c r="BC74" s="55">
        <v>0</v>
      </c>
      <c r="BD74" s="56">
        <v>0</v>
      </c>
      <c r="BE74" s="56">
        <v>0</v>
      </c>
      <c r="BF74" s="56">
        <v>0</v>
      </c>
      <c r="BG74" s="60">
        <v>0</v>
      </c>
      <c r="BL74" s="4"/>
      <c r="BM74" s="5"/>
      <c r="BN74" s="5"/>
    </row>
    <row r="75" spans="2:66">
      <c r="B75" s="64"/>
      <c r="C75" s="65"/>
      <c r="D75" s="65"/>
      <c r="E75" s="65"/>
      <c r="F75" s="65"/>
      <c r="G75" s="65"/>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71"/>
      <c r="AM75" s="71"/>
      <c r="AN75" s="71"/>
      <c r="AO75" s="71"/>
      <c r="AP75" s="71"/>
      <c r="AQ75" s="71"/>
      <c r="AR75" s="71"/>
      <c r="AS75" s="71"/>
      <c r="AT75" s="71"/>
      <c r="AU75" s="71"/>
      <c r="AV75" s="75"/>
      <c r="AW75" s="56"/>
      <c r="AX75" s="56"/>
      <c r="AY75" s="55"/>
      <c r="AZ75" s="55"/>
      <c r="BA75" s="56"/>
      <c r="BB75" s="55"/>
      <c r="BC75" s="55"/>
      <c r="BD75" s="56"/>
      <c r="BE75" s="56"/>
      <c r="BF75" s="56"/>
      <c r="BG75" s="60"/>
      <c r="BL75" s="4"/>
      <c r="BM75" s="5"/>
      <c r="BN75" s="5"/>
    </row>
    <row r="76" spans="2:66">
      <c r="B76" s="64"/>
      <c r="C76" s="65"/>
      <c r="D76" s="65"/>
      <c r="E76" s="65"/>
      <c r="F76" s="65"/>
      <c r="G76" s="65"/>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72"/>
      <c r="AM76" s="72"/>
      <c r="AN76" s="72"/>
      <c r="AO76" s="72"/>
      <c r="AP76" s="72"/>
      <c r="AQ76" s="72"/>
      <c r="AR76" s="72"/>
      <c r="AS76" s="72"/>
      <c r="AT76" s="72"/>
      <c r="AU76" s="72"/>
      <c r="AV76" s="76"/>
      <c r="AW76" s="56"/>
      <c r="AX76" s="56"/>
      <c r="AY76" s="55"/>
      <c r="AZ76" s="55"/>
      <c r="BA76" s="56"/>
      <c r="BB76" s="55"/>
      <c r="BC76" s="55"/>
      <c r="BD76" s="56"/>
      <c r="BE76" s="56"/>
      <c r="BF76" s="56"/>
      <c r="BG76" s="60"/>
      <c r="BL76" s="4"/>
      <c r="BM76" s="5"/>
      <c r="BN76" s="5"/>
    </row>
    <row r="77" spans="2:66">
      <c r="H77" s="50" t="s">
        <v>222</v>
      </c>
      <c r="I77" s="50"/>
      <c r="J77" s="50"/>
      <c r="K77" s="50"/>
      <c r="L77" s="50"/>
      <c r="M77" s="50"/>
      <c r="N77" s="50"/>
      <c r="O77" s="50"/>
      <c r="P77" s="3" t="s">
        <v>136</v>
      </c>
      <c r="Q77" s="3" t="s">
        <v>136</v>
      </c>
      <c r="R77" s="3" t="s">
        <v>136</v>
      </c>
      <c r="S77" s="3" t="s">
        <v>136</v>
      </c>
      <c r="T77" s="3" t="s">
        <v>136</v>
      </c>
      <c r="U77" s="3" t="s">
        <v>136</v>
      </c>
      <c r="V77" s="3" t="s">
        <v>136</v>
      </c>
      <c r="W77" s="3" t="s">
        <v>136</v>
      </c>
      <c r="X77" s="3" t="s">
        <v>136</v>
      </c>
      <c r="Y77" s="3" t="s">
        <v>136</v>
      </c>
      <c r="Z77" s="6">
        <f>SUMPRODUCT(I23:I76,Z23:Z76)</f>
        <v>0.80665000000000031</v>
      </c>
      <c r="AA77" s="3" t="s">
        <v>136</v>
      </c>
      <c r="AB77" s="3" t="s">
        <v>136</v>
      </c>
      <c r="AC77" s="3" t="s">
        <v>136</v>
      </c>
      <c r="AD77" s="3" t="s">
        <v>136</v>
      </c>
      <c r="AE77" s="3" t="s">
        <v>136</v>
      </c>
      <c r="AF77" s="3" t="s">
        <v>136</v>
      </c>
      <c r="AG77" s="3" t="s">
        <v>136</v>
      </c>
      <c r="AH77" s="3" t="s">
        <v>136</v>
      </c>
      <c r="AI77" s="3" t="s">
        <v>136</v>
      </c>
      <c r="AJ77" s="3" t="s">
        <v>136</v>
      </c>
      <c r="AK77" s="6">
        <f>SUMPRODUCT(I23:I76,AK23:AK76)</f>
        <v>0.54010000000000014</v>
      </c>
      <c r="AL77" s="3" t="s">
        <v>136</v>
      </c>
      <c r="AM77" s="3" t="s">
        <v>136</v>
      </c>
      <c r="AN77" s="3" t="s">
        <v>136</v>
      </c>
      <c r="AO77" s="3" t="s">
        <v>136</v>
      </c>
      <c r="AP77" s="3" t="s">
        <v>136</v>
      </c>
      <c r="AQ77" s="3" t="s">
        <v>136</v>
      </c>
      <c r="AR77" s="3" t="s">
        <v>136</v>
      </c>
      <c r="AS77" s="3" t="s">
        <v>136</v>
      </c>
      <c r="AT77" s="3" t="s">
        <v>136</v>
      </c>
      <c r="AU77" s="3" t="s">
        <v>136</v>
      </c>
      <c r="AV77" s="6">
        <f>SUMPRODUCT(I23:I76,AV23:AV76)</f>
        <v>0.70596000000000003</v>
      </c>
      <c r="AW77" s="3" t="s">
        <v>136</v>
      </c>
      <c r="AX77" s="3" t="s">
        <v>136</v>
      </c>
      <c r="AY77" s="3" t="s">
        <v>136</v>
      </c>
      <c r="AZ77" s="3" t="s">
        <v>136</v>
      </c>
      <c r="BA77" s="3" t="s">
        <v>136</v>
      </c>
      <c r="BB77" s="3" t="s">
        <v>136</v>
      </c>
      <c r="BC77" s="3" t="s">
        <v>136</v>
      </c>
      <c r="BD77" s="3" t="s">
        <v>136</v>
      </c>
      <c r="BE77" s="3" t="s">
        <v>136</v>
      </c>
      <c r="BF77" s="3" t="s">
        <v>136</v>
      </c>
      <c r="BG77" s="6">
        <f>SUMPRODUCT(I23:I76,BG23:BG76)</f>
        <v>0</v>
      </c>
      <c r="BL77" s="4" t="s">
        <v>223</v>
      </c>
      <c r="BM77" s="5">
        <f>IF(E4="Trimestre I",Z77,IF(E4="Trimestre II",AK77,IF(E4="Trimestre III",AV77,IF(E4="Trimestre IV",BG77))))</f>
        <v>0.70596000000000003</v>
      </c>
      <c r="BN77" s="5">
        <f>100%-BM77</f>
        <v>0.29403999999999997</v>
      </c>
    </row>
    <row r="78" spans="2:66">
      <c r="BL78" s="4"/>
      <c r="BM78" s="5" t="s">
        <v>6</v>
      </c>
      <c r="BN78" s="5" t="s">
        <v>7</v>
      </c>
    </row>
  </sheetData>
  <sheetProtection algorithmName="SHA-512" hashValue="/4MAkqquQS/U2PK9OvIH7QC4DacAL6rBcW07PClQCbZ4LaR7cOE5A7WbDpgfaKARSZ0OBbyFtkOPBpjFod0vYg==" saltValue="NT9x86+U/zXL8g4xA9xWdQ==" spinCount="100000" sheet="1" objects="1" scenarios="1"/>
  <mergeCells count="852">
    <mergeCell ref="A6:A21"/>
    <mergeCell ref="BD74:BD76"/>
    <mergeCell ref="BE74:BE76"/>
    <mergeCell ref="BF74:BF76"/>
    <mergeCell ref="BG74:BG76"/>
    <mergeCell ref="H77:O77"/>
    <mergeCell ref="AX74:AX76"/>
    <mergeCell ref="AY74:AY76"/>
    <mergeCell ref="AZ74:AZ76"/>
    <mergeCell ref="BA74:BA76"/>
    <mergeCell ref="BB74:BB76"/>
    <mergeCell ref="BC74:BC76"/>
    <mergeCell ref="AR74:AR76"/>
    <mergeCell ref="AS74:AS76"/>
    <mergeCell ref="AT74:AT76"/>
    <mergeCell ref="AU74:AU76"/>
    <mergeCell ref="AV74:AV76"/>
    <mergeCell ref="AW74:AW76"/>
    <mergeCell ref="AL74:AL76"/>
    <mergeCell ref="AM74:AM76"/>
    <mergeCell ref="AN74:AN76"/>
    <mergeCell ref="AO74:AO76"/>
    <mergeCell ref="AP74:AP76"/>
    <mergeCell ref="AQ74:AQ76"/>
    <mergeCell ref="AF74:AF76"/>
    <mergeCell ref="AG74:AG76"/>
    <mergeCell ref="AH74:AH76"/>
    <mergeCell ref="AI74:AI76"/>
    <mergeCell ref="AJ74:AJ76"/>
    <mergeCell ref="AK74:AK76"/>
    <mergeCell ref="Z74:Z76"/>
    <mergeCell ref="AA74:AA76"/>
    <mergeCell ref="AB74:AB76"/>
    <mergeCell ref="AC74:AC76"/>
    <mergeCell ref="AD74:AD76"/>
    <mergeCell ref="AE74:AE76"/>
    <mergeCell ref="T74:T76"/>
    <mergeCell ref="U74:U76"/>
    <mergeCell ref="V74:V76"/>
    <mergeCell ref="W74:W76"/>
    <mergeCell ref="X74:X76"/>
    <mergeCell ref="Y74:Y76"/>
    <mergeCell ref="N74:N76"/>
    <mergeCell ref="O74:O76"/>
    <mergeCell ref="P74:P76"/>
    <mergeCell ref="Q74:Q76"/>
    <mergeCell ref="R74:R76"/>
    <mergeCell ref="S74:S76"/>
    <mergeCell ref="H74:H76"/>
    <mergeCell ref="I74:I76"/>
    <mergeCell ref="J74:J76"/>
    <mergeCell ref="K74:K76"/>
    <mergeCell ref="L74:L76"/>
    <mergeCell ref="M74:M76"/>
    <mergeCell ref="BD71:BD73"/>
    <mergeCell ref="BE71:BE73"/>
    <mergeCell ref="BF71:BF73"/>
    <mergeCell ref="AQ71:AQ73"/>
    <mergeCell ref="AF71:AF73"/>
    <mergeCell ref="AG71:AG73"/>
    <mergeCell ref="AH71:AH73"/>
    <mergeCell ref="AI71:AI73"/>
    <mergeCell ref="AJ71:AJ73"/>
    <mergeCell ref="AK71:AK73"/>
    <mergeCell ref="Z71:Z73"/>
    <mergeCell ref="AA71:AA73"/>
    <mergeCell ref="AB71:AB73"/>
    <mergeCell ref="AC71:AC73"/>
    <mergeCell ref="AD71:AD73"/>
    <mergeCell ref="AE71:AE73"/>
    <mergeCell ref="T71:T73"/>
    <mergeCell ref="U71:U73"/>
    <mergeCell ref="BG71:BG73"/>
    <mergeCell ref="B74:B76"/>
    <mergeCell ref="C74:C76"/>
    <mergeCell ref="D74:D76"/>
    <mergeCell ref="E74:E76"/>
    <mergeCell ref="F74:F76"/>
    <mergeCell ref="G74:G76"/>
    <mergeCell ref="AX71:AX73"/>
    <mergeCell ref="AY71:AY73"/>
    <mergeCell ref="AZ71:AZ73"/>
    <mergeCell ref="BA71:BA73"/>
    <mergeCell ref="BB71:BB73"/>
    <mergeCell ref="BC71:BC73"/>
    <mergeCell ref="AR71:AR73"/>
    <mergeCell ref="AS71:AS73"/>
    <mergeCell ref="AT71:AT73"/>
    <mergeCell ref="AU71:AU73"/>
    <mergeCell ref="AV71:AV73"/>
    <mergeCell ref="AW71:AW73"/>
    <mergeCell ref="AL71:AL73"/>
    <mergeCell ref="AM71:AM73"/>
    <mergeCell ref="AN71:AN73"/>
    <mergeCell ref="AO71:AO73"/>
    <mergeCell ref="AP71:AP73"/>
    <mergeCell ref="V71:V73"/>
    <mergeCell ref="W71:W73"/>
    <mergeCell ref="X71:X73"/>
    <mergeCell ref="Y71:Y73"/>
    <mergeCell ref="N71:N73"/>
    <mergeCell ref="O71:O73"/>
    <mergeCell ref="P71:P73"/>
    <mergeCell ref="Q71:Q73"/>
    <mergeCell ref="R71:R73"/>
    <mergeCell ref="S71:S73"/>
    <mergeCell ref="H71:H73"/>
    <mergeCell ref="I71:I73"/>
    <mergeCell ref="J71:J73"/>
    <mergeCell ref="K71:K73"/>
    <mergeCell ref="L71:L73"/>
    <mergeCell ref="M71:M73"/>
    <mergeCell ref="BD68:BD70"/>
    <mergeCell ref="BE68:BE70"/>
    <mergeCell ref="BF68:BF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BG68:BG70"/>
    <mergeCell ref="B71:B73"/>
    <mergeCell ref="C71:C73"/>
    <mergeCell ref="D71:D73"/>
    <mergeCell ref="E71:E73"/>
    <mergeCell ref="F71:F73"/>
    <mergeCell ref="G71:G73"/>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D65:BD67"/>
    <mergeCell ref="BE65:BE67"/>
    <mergeCell ref="BF65:BF67"/>
    <mergeCell ref="AQ65:AQ67"/>
    <mergeCell ref="AF65:AF67"/>
    <mergeCell ref="AG65:AG67"/>
    <mergeCell ref="AH65:AH67"/>
    <mergeCell ref="AI65:AI67"/>
    <mergeCell ref="AJ65:AJ67"/>
    <mergeCell ref="AK65:AK67"/>
    <mergeCell ref="Z65:Z67"/>
    <mergeCell ref="AA65:AA67"/>
    <mergeCell ref="AB65:AB67"/>
    <mergeCell ref="AC65:AC67"/>
    <mergeCell ref="AD65:AD67"/>
    <mergeCell ref="AE65:AE67"/>
    <mergeCell ref="T65:T67"/>
    <mergeCell ref="U65:U67"/>
    <mergeCell ref="BG65:BG67"/>
    <mergeCell ref="B68:B70"/>
    <mergeCell ref="C68:C70"/>
    <mergeCell ref="D68:D70"/>
    <mergeCell ref="E68:E70"/>
    <mergeCell ref="F68:F70"/>
    <mergeCell ref="G68:G70"/>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V65:V67"/>
    <mergeCell ref="W65:W67"/>
    <mergeCell ref="X65:X67"/>
    <mergeCell ref="Y65:Y67"/>
    <mergeCell ref="N65:N67"/>
    <mergeCell ref="O65:O67"/>
    <mergeCell ref="P65:P67"/>
    <mergeCell ref="Q65:Q67"/>
    <mergeCell ref="R65:R67"/>
    <mergeCell ref="S65:S67"/>
    <mergeCell ref="H65:H67"/>
    <mergeCell ref="I65:I67"/>
    <mergeCell ref="J65:J67"/>
    <mergeCell ref="K65:K67"/>
    <mergeCell ref="L65:L67"/>
    <mergeCell ref="M65:M67"/>
    <mergeCell ref="BD62:BD64"/>
    <mergeCell ref="BE62:BE64"/>
    <mergeCell ref="BF62:BF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V62:V64"/>
    <mergeCell ref="W62:W64"/>
    <mergeCell ref="X62:X64"/>
    <mergeCell ref="Y62:Y64"/>
    <mergeCell ref="N62:N64"/>
    <mergeCell ref="O62:O64"/>
    <mergeCell ref="P62:P64"/>
    <mergeCell ref="Q62:Q64"/>
    <mergeCell ref="R62:R64"/>
    <mergeCell ref="S62:S64"/>
    <mergeCell ref="H62:H64"/>
    <mergeCell ref="I62:I64"/>
    <mergeCell ref="J62:J64"/>
    <mergeCell ref="K62:K64"/>
    <mergeCell ref="L62:L64"/>
    <mergeCell ref="M62:M64"/>
    <mergeCell ref="BD59:BD61"/>
    <mergeCell ref="BE59:BE61"/>
    <mergeCell ref="BF59:BF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V59:V61"/>
    <mergeCell ref="W59:W61"/>
    <mergeCell ref="X59:X61"/>
    <mergeCell ref="Y59:Y61"/>
    <mergeCell ref="N59:N61"/>
    <mergeCell ref="O59:O61"/>
    <mergeCell ref="P59:P61"/>
    <mergeCell ref="Q59:Q61"/>
    <mergeCell ref="R59:R61"/>
    <mergeCell ref="S59:S61"/>
    <mergeCell ref="H59:H61"/>
    <mergeCell ref="I59:I61"/>
    <mergeCell ref="J59:J61"/>
    <mergeCell ref="K59:K61"/>
    <mergeCell ref="L59:L61"/>
    <mergeCell ref="M59:M61"/>
    <mergeCell ref="BD56:BD58"/>
    <mergeCell ref="BE56:BE58"/>
    <mergeCell ref="BF56:BF58"/>
    <mergeCell ref="AQ56:AQ58"/>
    <mergeCell ref="AF56:AF58"/>
    <mergeCell ref="AG56:AG58"/>
    <mergeCell ref="AH56:AH58"/>
    <mergeCell ref="AI56:AI58"/>
    <mergeCell ref="AJ56:AJ58"/>
    <mergeCell ref="AK56:AK58"/>
    <mergeCell ref="Z56:Z58"/>
    <mergeCell ref="AA56:AA58"/>
    <mergeCell ref="AB56:AB58"/>
    <mergeCell ref="AC56:AC58"/>
    <mergeCell ref="AD56:AD58"/>
    <mergeCell ref="AE56:AE58"/>
    <mergeCell ref="T56:T58"/>
    <mergeCell ref="U56:U58"/>
    <mergeCell ref="BG56:BG58"/>
    <mergeCell ref="B59:B61"/>
    <mergeCell ref="C59:C61"/>
    <mergeCell ref="D59:D61"/>
    <mergeCell ref="E59:E61"/>
    <mergeCell ref="F59:F61"/>
    <mergeCell ref="G59:G61"/>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V56:V58"/>
    <mergeCell ref="W56:W58"/>
    <mergeCell ref="X56:X58"/>
    <mergeCell ref="Y56:Y58"/>
    <mergeCell ref="N56:N58"/>
    <mergeCell ref="O56:O58"/>
    <mergeCell ref="P56:P58"/>
    <mergeCell ref="Q56:Q58"/>
    <mergeCell ref="R56:R58"/>
    <mergeCell ref="S56:S58"/>
    <mergeCell ref="H56:H58"/>
    <mergeCell ref="I56:I58"/>
    <mergeCell ref="J56:J58"/>
    <mergeCell ref="K56:K58"/>
    <mergeCell ref="L56:L58"/>
    <mergeCell ref="M56:M58"/>
    <mergeCell ref="BD53:BD55"/>
    <mergeCell ref="BE53:BE55"/>
    <mergeCell ref="BF53:BF55"/>
    <mergeCell ref="AQ53:AQ55"/>
    <mergeCell ref="AF53:AF55"/>
    <mergeCell ref="AG53:AG55"/>
    <mergeCell ref="AH53:AH55"/>
    <mergeCell ref="AI53:AI55"/>
    <mergeCell ref="AJ53:AJ55"/>
    <mergeCell ref="AK53:AK55"/>
    <mergeCell ref="Z53:Z55"/>
    <mergeCell ref="AA53:AA55"/>
    <mergeCell ref="AB53:AB55"/>
    <mergeCell ref="AC53:AC55"/>
    <mergeCell ref="AD53:AD55"/>
    <mergeCell ref="AE53:AE55"/>
    <mergeCell ref="T53:T55"/>
    <mergeCell ref="U53:U55"/>
    <mergeCell ref="BG53:BG55"/>
    <mergeCell ref="B56:B58"/>
    <mergeCell ref="C56:C58"/>
    <mergeCell ref="D56:D58"/>
    <mergeCell ref="E56:E58"/>
    <mergeCell ref="F56:F58"/>
    <mergeCell ref="G56:G58"/>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V53:V55"/>
    <mergeCell ref="W53:W55"/>
    <mergeCell ref="X53:X55"/>
    <mergeCell ref="Y53:Y55"/>
    <mergeCell ref="N53:N55"/>
    <mergeCell ref="O53:O55"/>
    <mergeCell ref="P53:P55"/>
    <mergeCell ref="Q53:Q55"/>
    <mergeCell ref="R53:R55"/>
    <mergeCell ref="S53:S55"/>
    <mergeCell ref="H53:H55"/>
    <mergeCell ref="I53:I55"/>
    <mergeCell ref="J53:J55"/>
    <mergeCell ref="K53:K55"/>
    <mergeCell ref="L53:L55"/>
    <mergeCell ref="M53:M55"/>
    <mergeCell ref="B53:B55"/>
    <mergeCell ref="C53:C55"/>
    <mergeCell ref="D53:D55"/>
    <mergeCell ref="E53:E55"/>
    <mergeCell ref="F53:F55"/>
    <mergeCell ref="G53:G55"/>
    <mergeCell ref="BD47:BD52"/>
    <mergeCell ref="BE47:BE52"/>
    <mergeCell ref="BF47:BF52"/>
    <mergeCell ref="BG47:BG52"/>
    <mergeCell ref="B50:B52"/>
    <mergeCell ref="C50:C52"/>
    <mergeCell ref="D50:D52"/>
    <mergeCell ref="F50:F52"/>
    <mergeCell ref="G50:G52"/>
    <mergeCell ref="AX47:AX52"/>
    <mergeCell ref="AY47:AY52"/>
    <mergeCell ref="AZ47:AZ52"/>
    <mergeCell ref="BA47:BA52"/>
    <mergeCell ref="BB47:BB52"/>
    <mergeCell ref="BC47:BC52"/>
    <mergeCell ref="AR47:AR52"/>
    <mergeCell ref="AS47:AS52"/>
    <mergeCell ref="AT47:AT52"/>
    <mergeCell ref="AU47:AU52"/>
    <mergeCell ref="AV47:AV52"/>
    <mergeCell ref="AW47:AW52"/>
    <mergeCell ref="AL47:AL52"/>
    <mergeCell ref="AM47:AM52"/>
    <mergeCell ref="AN47:AN52"/>
    <mergeCell ref="AO47:AO52"/>
    <mergeCell ref="AP47:AP52"/>
    <mergeCell ref="AQ47:AQ52"/>
    <mergeCell ref="AF47:AF52"/>
    <mergeCell ref="AG47:AG52"/>
    <mergeCell ref="AH47:AH52"/>
    <mergeCell ref="AI47:AI52"/>
    <mergeCell ref="AJ47:AJ52"/>
    <mergeCell ref="AK47:AK52"/>
    <mergeCell ref="Z47:Z52"/>
    <mergeCell ref="AA47:AA52"/>
    <mergeCell ref="AB47:AB52"/>
    <mergeCell ref="AC47:AC52"/>
    <mergeCell ref="AD47:AD52"/>
    <mergeCell ref="AE47:AE52"/>
    <mergeCell ref="T47:T52"/>
    <mergeCell ref="U47:U52"/>
    <mergeCell ref="V47:V52"/>
    <mergeCell ref="W47:W52"/>
    <mergeCell ref="X47:X52"/>
    <mergeCell ref="Y47:Y52"/>
    <mergeCell ref="N47:N52"/>
    <mergeCell ref="O47:O52"/>
    <mergeCell ref="P47:P52"/>
    <mergeCell ref="Q47:Q52"/>
    <mergeCell ref="R47:R52"/>
    <mergeCell ref="S47:S52"/>
    <mergeCell ref="H47:H52"/>
    <mergeCell ref="I47:I52"/>
    <mergeCell ref="J47:J52"/>
    <mergeCell ref="K47:K52"/>
    <mergeCell ref="L47:L52"/>
    <mergeCell ref="M47:M52"/>
    <mergeCell ref="B47:B49"/>
    <mergeCell ref="C47:C49"/>
    <mergeCell ref="D47:D49"/>
    <mergeCell ref="E47:E52"/>
    <mergeCell ref="F47:F49"/>
    <mergeCell ref="G47:G49"/>
    <mergeCell ref="BD41:BD46"/>
    <mergeCell ref="BE41:BE46"/>
    <mergeCell ref="BF41:BF46"/>
    <mergeCell ref="AQ41:AQ46"/>
    <mergeCell ref="AF41:AF46"/>
    <mergeCell ref="AG41:AG46"/>
    <mergeCell ref="AH41:AH46"/>
    <mergeCell ref="AI41:AI46"/>
    <mergeCell ref="AJ41:AJ46"/>
    <mergeCell ref="AK41:AK46"/>
    <mergeCell ref="Z41:Z46"/>
    <mergeCell ref="AA41:AA46"/>
    <mergeCell ref="AB41:AB46"/>
    <mergeCell ref="AC41:AC46"/>
    <mergeCell ref="AD41:AD46"/>
    <mergeCell ref="AE41:AE46"/>
    <mergeCell ref="T41:T46"/>
    <mergeCell ref="U41:U46"/>
    <mergeCell ref="BG41:BG46"/>
    <mergeCell ref="B44:B46"/>
    <mergeCell ref="C44:C46"/>
    <mergeCell ref="D44:D46"/>
    <mergeCell ref="E44:E46"/>
    <mergeCell ref="F44:F46"/>
    <mergeCell ref="G44:G46"/>
    <mergeCell ref="AX41:AX46"/>
    <mergeCell ref="AY41:AY46"/>
    <mergeCell ref="AZ41:AZ46"/>
    <mergeCell ref="BA41:BA46"/>
    <mergeCell ref="BB41:BB46"/>
    <mergeCell ref="BC41:BC46"/>
    <mergeCell ref="AR41:AR46"/>
    <mergeCell ref="AS41:AS46"/>
    <mergeCell ref="AT41:AT46"/>
    <mergeCell ref="AU41:AU46"/>
    <mergeCell ref="AV41:AV46"/>
    <mergeCell ref="AW41:AW46"/>
    <mergeCell ref="AL41:AL46"/>
    <mergeCell ref="AM41:AM46"/>
    <mergeCell ref="AN41:AN46"/>
    <mergeCell ref="AO41:AO46"/>
    <mergeCell ref="AP41:AP46"/>
    <mergeCell ref="V41:V46"/>
    <mergeCell ref="W41:W46"/>
    <mergeCell ref="X41:X46"/>
    <mergeCell ref="Y41:Y46"/>
    <mergeCell ref="N41:N46"/>
    <mergeCell ref="O41:O46"/>
    <mergeCell ref="P41:P46"/>
    <mergeCell ref="Q41:Q46"/>
    <mergeCell ref="R41:R46"/>
    <mergeCell ref="S41:S46"/>
    <mergeCell ref="H41:H46"/>
    <mergeCell ref="I41:I46"/>
    <mergeCell ref="J41:J46"/>
    <mergeCell ref="K41:K46"/>
    <mergeCell ref="L41:L46"/>
    <mergeCell ref="M41:M46"/>
    <mergeCell ref="BD38:BD40"/>
    <mergeCell ref="BE38:BE40"/>
    <mergeCell ref="BF38:BF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U38:U40"/>
    <mergeCell ref="BG38:BG40"/>
    <mergeCell ref="B41:B43"/>
    <mergeCell ref="C41:C43"/>
    <mergeCell ref="D41:D43"/>
    <mergeCell ref="E41:E43"/>
    <mergeCell ref="F41:F43"/>
    <mergeCell ref="G41:G43"/>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P38:AP40"/>
    <mergeCell ref="V38:V40"/>
    <mergeCell ref="W38:W40"/>
    <mergeCell ref="X38:X40"/>
    <mergeCell ref="Y38:Y40"/>
    <mergeCell ref="N38:N40"/>
    <mergeCell ref="O38:O40"/>
    <mergeCell ref="P38:P40"/>
    <mergeCell ref="Q38:Q40"/>
    <mergeCell ref="R38:R40"/>
    <mergeCell ref="S38:S40"/>
    <mergeCell ref="H38:H40"/>
    <mergeCell ref="I38:I40"/>
    <mergeCell ref="J38:J40"/>
    <mergeCell ref="K38:K40"/>
    <mergeCell ref="L38:L40"/>
    <mergeCell ref="M38:M40"/>
    <mergeCell ref="B38:B40"/>
    <mergeCell ref="C38:C40"/>
    <mergeCell ref="D38:D40"/>
    <mergeCell ref="E38:E40"/>
    <mergeCell ref="F38:F40"/>
    <mergeCell ref="G38:G40"/>
    <mergeCell ref="BC32:BC37"/>
    <mergeCell ref="BD32:BD37"/>
    <mergeCell ref="BE32:BE37"/>
    <mergeCell ref="BF32:BF37"/>
    <mergeCell ref="BG32:BG37"/>
    <mergeCell ref="B35:B37"/>
    <mergeCell ref="C35:C37"/>
    <mergeCell ref="D35:D37"/>
    <mergeCell ref="F35:F37"/>
    <mergeCell ref="G35:G37"/>
    <mergeCell ref="AW32:AW37"/>
    <mergeCell ref="AX32:AX37"/>
    <mergeCell ref="AY32:AY37"/>
    <mergeCell ref="AZ32:AZ37"/>
    <mergeCell ref="BA32:BA37"/>
    <mergeCell ref="BB32:BB37"/>
    <mergeCell ref="AQ32:AQ37"/>
    <mergeCell ref="AR32:AR37"/>
    <mergeCell ref="AS32:AS37"/>
    <mergeCell ref="AT32:AT37"/>
    <mergeCell ref="AU32:AU37"/>
    <mergeCell ref="AV32:AV37"/>
    <mergeCell ref="AK32:AK37"/>
    <mergeCell ref="AL32:AL37"/>
    <mergeCell ref="AM32:AM37"/>
    <mergeCell ref="AN32:AN37"/>
    <mergeCell ref="AO32:AO37"/>
    <mergeCell ref="AP32:AP37"/>
    <mergeCell ref="AE32:AE37"/>
    <mergeCell ref="AF32:AF37"/>
    <mergeCell ref="AG32:AG37"/>
    <mergeCell ref="AH32:AH37"/>
    <mergeCell ref="AI32:AI37"/>
    <mergeCell ref="AJ32:AJ37"/>
    <mergeCell ref="Y32:Y37"/>
    <mergeCell ref="Z32:Z37"/>
    <mergeCell ref="AA32:AA37"/>
    <mergeCell ref="AB32:AB37"/>
    <mergeCell ref="AC32:AC37"/>
    <mergeCell ref="AD32:AD37"/>
    <mergeCell ref="S32:S37"/>
    <mergeCell ref="T32:T37"/>
    <mergeCell ref="U32:U37"/>
    <mergeCell ref="V32:V37"/>
    <mergeCell ref="W32:W37"/>
    <mergeCell ref="X32:X37"/>
    <mergeCell ref="M32:M37"/>
    <mergeCell ref="N32:N37"/>
    <mergeCell ref="O32:O37"/>
    <mergeCell ref="P32:P37"/>
    <mergeCell ref="Q32:Q37"/>
    <mergeCell ref="R32:R37"/>
    <mergeCell ref="G32:G34"/>
    <mergeCell ref="H32:H37"/>
    <mergeCell ref="I32:I37"/>
    <mergeCell ref="J32:J37"/>
    <mergeCell ref="K32:K37"/>
    <mergeCell ref="L32:L37"/>
    <mergeCell ref="BE26:BE31"/>
    <mergeCell ref="BF26:BF31"/>
    <mergeCell ref="BG26:BG31"/>
    <mergeCell ref="F29:F31"/>
    <mergeCell ref="G29:G31"/>
    <mergeCell ref="B32:B34"/>
    <mergeCell ref="C32:C34"/>
    <mergeCell ref="D32:D34"/>
    <mergeCell ref="E32:E37"/>
    <mergeCell ref="F32:F34"/>
    <mergeCell ref="AY26:AY31"/>
    <mergeCell ref="AZ26:AZ31"/>
    <mergeCell ref="BA26:BA31"/>
    <mergeCell ref="BB26:BB31"/>
    <mergeCell ref="BC26:BC31"/>
    <mergeCell ref="BD26:BD31"/>
    <mergeCell ref="AS26:AS31"/>
    <mergeCell ref="AT26:AT31"/>
    <mergeCell ref="AU26:AU31"/>
    <mergeCell ref="AV26:AV31"/>
    <mergeCell ref="AW26:AW31"/>
    <mergeCell ref="AX26:AX31"/>
    <mergeCell ref="AM26:AM31"/>
    <mergeCell ref="AN26:AN31"/>
    <mergeCell ref="AO26:AO31"/>
    <mergeCell ref="AP26:AP31"/>
    <mergeCell ref="AQ26:AQ31"/>
    <mergeCell ref="AR26:AR31"/>
    <mergeCell ref="AG26:AG31"/>
    <mergeCell ref="AH26:AH31"/>
    <mergeCell ref="AI26:AI31"/>
    <mergeCell ref="AJ26:AJ31"/>
    <mergeCell ref="AK26:AK31"/>
    <mergeCell ref="AL26:AL31"/>
    <mergeCell ref="AA26:AA31"/>
    <mergeCell ref="AB26:AB31"/>
    <mergeCell ref="AC26:AC31"/>
    <mergeCell ref="AD26:AD31"/>
    <mergeCell ref="AE26:AE31"/>
    <mergeCell ref="AF26:AF31"/>
    <mergeCell ref="U26:U31"/>
    <mergeCell ref="V26:V31"/>
    <mergeCell ref="W26:W31"/>
    <mergeCell ref="X26:X31"/>
    <mergeCell ref="Y26:Y31"/>
    <mergeCell ref="Z26:Z31"/>
    <mergeCell ref="O26:O31"/>
    <mergeCell ref="P26:P31"/>
    <mergeCell ref="Q26:Q31"/>
    <mergeCell ref="R26:R31"/>
    <mergeCell ref="S26:S31"/>
    <mergeCell ref="T26:T31"/>
    <mergeCell ref="I26:I31"/>
    <mergeCell ref="J26:J31"/>
    <mergeCell ref="K26:K31"/>
    <mergeCell ref="L26:L31"/>
    <mergeCell ref="M26:M31"/>
    <mergeCell ref="N26:N31"/>
    <mergeCell ref="BE23:BE25"/>
    <mergeCell ref="BF23:BF25"/>
    <mergeCell ref="BG23:BG25"/>
    <mergeCell ref="B26:B31"/>
    <mergeCell ref="C26:C31"/>
    <mergeCell ref="D26:D31"/>
    <mergeCell ref="E26:E31"/>
    <mergeCell ref="F26:F28"/>
    <mergeCell ref="G26:G28"/>
    <mergeCell ref="H26:H31"/>
    <mergeCell ref="AY23:AY25"/>
    <mergeCell ref="AZ23:AZ25"/>
    <mergeCell ref="BA23:BA25"/>
    <mergeCell ref="BB23:BB25"/>
    <mergeCell ref="BC23:BC25"/>
    <mergeCell ref="BD23:BD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AJ23:AJ25"/>
    <mergeCell ref="AK23:AK25"/>
    <mergeCell ref="AL23:AL25"/>
    <mergeCell ref="AA23:AA25"/>
    <mergeCell ref="AB23:AB25"/>
    <mergeCell ref="AC23:AC25"/>
    <mergeCell ref="AD23:AD25"/>
    <mergeCell ref="AE23:AE25"/>
    <mergeCell ref="AF23:AF25"/>
    <mergeCell ref="U23:U25"/>
    <mergeCell ref="V23:V25"/>
    <mergeCell ref="W23:W25"/>
    <mergeCell ref="X23:X25"/>
    <mergeCell ref="Y23:Y25"/>
    <mergeCell ref="Z23:Z25"/>
    <mergeCell ref="O23:O25"/>
    <mergeCell ref="P23:P25"/>
    <mergeCell ref="Q23:Q25"/>
    <mergeCell ref="R23:R25"/>
    <mergeCell ref="S23:S25"/>
    <mergeCell ref="T23:T25"/>
    <mergeCell ref="I23:I25"/>
    <mergeCell ref="J23:J25"/>
    <mergeCell ref="K23:K25"/>
    <mergeCell ref="L23:L25"/>
    <mergeCell ref="M23:M25"/>
    <mergeCell ref="N23:N25"/>
    <mergeCell ref="B23:B25"/>
    <mergeCell ref="C23:C25"/>
    <mergeCell ref="D23:D25"/>
    <mergeCell ref="E23:E25"/>
    <mergeCell ref="F23:F25"/>
    <mergeCell ref="G23:G25"/>
    <mergeCell ref="H23:H25"/>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91D2C232-B5BC-4A22-8B4B-17924525D996}">
      <formula1>"Trimestre I,Trimestre II,Trimestre III,Trimestre IV"</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13AA9-E21F-4292-99B7-CA0D84B004E8}">
  <dimension ref="A1:BN204"/>
  <sheetViews>
    <sheetView showGridLines="0" topLeftCell="A3" zoomScale="70" zoomScaleNormal="70" workbookViewId="0">
      <selection activeCell="AS9" sqref="AS9"/>
    </sheetView>
  </sheetViews>
  <sheetFormatPr baseColWidth="10" defaultColWidth="0" defaultRowHeight="15"/>
  <cols>
    <col min="1" max="1" width="61.5703125" customWidth="1"/>
    <col min="2" max="2" width="19" customWidth="1"/>
    <col min="3" max="3" width="13" customWidth="1"/>
    <col min="4" max="4" width="35" hidden="1" customWidth="1"/>
    <col min="5" max="5" width="16"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1142</v>
      </c>
      <c r="C2" s="68"/>
      <c r="D2" s="68"/>
      <c r="E2" s="68"/>
      <c r="F2" s="68"/>
      <c r="G2" s="68"/>
      <c r="H2" s="68"/>
      <c r="I2" s="68"/>
      <c r="J2" s="68"/>
      <c r="K2" s="68"/>
      <c r="L2" s="68"/>
      <c r="M2" s="68"/>
      <c r="N2" s="20">
        <f>+AV203</f>
        <v>0.69071000000000005</v>
      </c>
      <c r="O2" s="13"/>
      <c r="P2" s="13"/>
      <c r="Q2" s="13"/>
      <c r="R2" s="13"/>
      <c r="S2" s="13"/>
      <c r="T2" s="13"/>
    </row>
    <row r="4" spans="1:20">
      <c r="B4" s="50" t="s">
        <v>46</v>
      </c>
      <c r="C4" s="50"/>
      <c r="D4" s="50"/>
      <c r="E4" s="1" t="s">
        <v>47</v>
      </c>
    </row>
    <row r="6" spans="1:20">
      <c r="A6" s="66" t="s">
        <v>1143</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1144</v>
      </c>
      <c r="C19" s="52"/>
      <c r="D19" s="52"/>
      <c r="E19" s="52"/>
      <c r="BL19" s="57" t="s">
        <v>50</v>
      </c>
      <c r="BM19" s="58"/>
      <c r="BN19" s="5"/>
    </row>
    <row r="20" spans="1:66">
      <c r="A20" s="67"/>
      <c r="BL20" s="4"/>
      <c r="BM20" s="5"/>
      <c r="BN20" s="5"/>
    </row>
    <row r="21" spans="1:66">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398</v>
      </c>
      <c r="C23" s="59" t="s">
        <v>1145</v>
      </c>
      <c r="D23" s="59" t="s">
        <v>81</v>
      </c>
      <c r="E23" s="59" t="s">
        <v>97</v>
      </c>
      <c r="F23" s="59" t="s">
        <v>1146</v>
      </c>
      <c r="G23" s="59" t="s">
        <v>81</v>
      </c>
      <c r="H23" s="59">
        <v>1</v>
      </c>
      <c r="I23" s="56">
        <v>0.05</v>
      </c>
      <c r="J23" s="59" t="s">
        <v>658</v>
      </c>
      <c r="K23" s="63" t="s">
        <v>1147</v>
      </c>
      <c r="L23" s="59" t="s">
        <v>1148</v>
      </c>
      <c r="M23" s="59" t="s">
        <v>1149</v>
      </c>
      <c r="N23" s="61">
        <v>1</v>
      </c>
      <c r="O23" s="59" t="s">
        <v>111</v>
      </c>
      <c r="P23" s="56" t="s">
        <v>1150</v>
      </c>
      <c r="Q23" s="56" t="s">
        <v>1151</v>
      </c>
      <c r="R23" s="55">
        <v>0.5</v>
      </c>
      <c r="S23" s="55">
        <v>1</v>
      </c>
      <c r="T23" s="61">
        <v>1</v>
      </c>
      <c r="U23" s="55">
        <v>0.5</v>
      </c>
      <c r="V23" s="55">
        <v>1</v>
      </c>
      <c r="W23" s="61">
        <v>0.5</v>
      </c>
      <c r="X23" s="56">
        <v>0.5</v>
      </c>
      <c r="Y23" s="61">
        <v>0.5</v>
      </c>
      <c r="Z23" s="60">
        <v>0.25</v>
      </c>
      <c r="AA23" s="56" t="s">
        <v>1152</v>
      </c>
      <c r="AB23" s="56" t="s">
        <v>1153</v>
      </c>
      <c r="AC23" s="55" t="s">
        <v>136</v>
      </c>
      <c r="AD23" s="55" t="s">
        <v>136</v>
      </c>
      <c r="AE23" s="61">
        <v>0</v>
      </c>
      <c r="AF23" s="55">
        <v>0.5</v>
      </c>
      <c r="AG23" s="55">
        <v>1</v>
      </c>
      <c r="AH23" s="61">
        <v>0.5</v>
      </c>
      <c r="AI23" s="56">
        <v>0.5</v>
      </c>
      <c r="AJ23" s="61">
        <v>0.5</v>
      </c>
      <c r="AK23" s="60">
        <v>0.25</v>
      </c>
      <c r="AL23" s="56" t="s">
        <v>1154</v>
      </c>
      <c r="AM23" s="56" t="s">
        <v>1155</v>
      </c>
      <c r="AN23" s="55">
        <v>0.5</v>
      </c>
      <c r="AO23" s="55">
        <v>1</v>
      </c>
      <c r="AP23" s="61">
        <v>1</v>
      </c>
      <c r="AQ23" s="55">
        <v>1</v>
      </c>
      <c r="AR23" s="55">
        <v>1</v>
      </c>
      <c r="AS23" s="61">
        <v>1</v>
      </c>
      <c r="AT23" s="56">
        <v>1</v>
      </c>
      <c r="AU23" s="61">
        <v>0</v>
      </c>
      <c r="AV23" s="60">
        <v>0.5</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0.5</v>
      </c>
      <c r="BN23" s="5"/>
    </row>
    <row r="24" spans="1:66">
      <c r="B24" s="62"/>
      <c r="C24" s="59"/>
      <c r="D24" s="59"/>
      <c r="E24" s="59"/>
      <c r="F24" s="59"/>
      <c r="G24" s="59"/>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56"/>
      <c r="AM24" s="56"/>
      <c r="AN24" s="55"/>
      <c r="AO24" s="55"/>
      <c r="AP24" s="61"/>
      <c r="AQ24" s="55"/>
      <c r="AR24" s="55"/>
      <c r="AS24" s="61"/>
      <c r="AT24" s="56"/>
      <c r="AU24" s="61"/>
      <c r="AV24" s="60"/>
      <c r="AW24" s="56"/>
      <c r="AX24" s="56"/>
      <c r="AY24" s="55"/>
      <c r="AZ24" s="55"/>
      <c r="BA24" s="61"/>
      <c r="BB24" s="55"/>
      <c r="BC24" s="55"/>
      <c r="BD24" s="61"/>
      <c r="BE24" s="56"/>
      <c r="BF24" s="61"/>
      <c r="BG24" s="60"/>
      <c r="BL24" s="4">
        <f>H29</f>
        <v>2</v>
      </c>
      <c r="BM24" s="5">
        <f>IF(E4="Trimestre I",Z29,IF(E4="Trimestre II",AK29,IF(E4="Trimestre III",AV29,IF(E4="Trimestre IV",BG29))))</f>
        <v>0.5</v>
      </c>
      <c r="BN24" s="5"/>
    </row>
    <row r="25" spans="1:66">
      <c r="B25" s="62"/>
      <c r="C25" s="62"/>
      <c r="D25" s="62"/>
      <c r="E25" s="62"/>
      <c r="F25" s="62"/>
      <c r="G25" s="62"/>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56"/>
      <c r="AM25" s="56"/>
      <c r="AN25" s="55"/>
      <c r="AO25" s="55"/>
      <c r="AP25" s="61"/>
      <c r="AQ25" s="55"/>
      <c r="AR25" s="55"/>
      <c r="AS25" s="61"/>
      <c r="AT25" s="56"/>
      <c r="AU25" s="61"/>
      <c r="AV25" s="60"/>
      <c r="AW25" s="56"/>
      <c r="AX25" s="56"/>
      <c r="AY25" s="55"/>
      <c r="AZ25" s="55"/>
      <c r="BA25" s="61"/>
      <c r="BB25" s="55"/>
      <c r="BC25" s="55"/>
      <c r="BD25" s="61"/>
      <c r="BE25" s="56"/>
      <c r="BF25" s="61"/>
      <c r="BG25" s="60"/>
      <c r="BL25" s="4">
        <f>H32</f>
        <v>3</v>
      </c>
      <c r="BM25" s="5">
        <f>IF(E4="Trimestre I",Z32,IF(E4="Trimestre II",AK32,IF(E4="Trimestre III",AV32,IF(E4="Trimestre IV",BG32))))</f>
        <v>0.75</v>
      </c>
      <c r="BN25" s="5"/>
    </row>
    <row r="26" spans="1:66">
      <c r="B26" s="62"/>
      <c r="C26" s="62"/>
      <c r="D26" s="62"/>
      <c r="E26" s="62"/>
      <c r="F26" s="62"/>
      <c r="G26" s="62"/>
      <c r="H26" s="59"/>
      <c r="I26" s="56"/>
      <c r="J26" s="59"/>
      <c r="K26" s="63"/>
      <c r="L26" s="59" t="s">
        <v>1156</v>
      </c>
      <c r="M26" s="59" t="s">
        <v>1157</v>
      </c>
      <c r="N26" s="61">
        <v>1</v>
      </c>
      <c r="O26" s="59" t="s">
        <v>111</v>
      </c>
      <c r="P26" s="56"/>
      <c r="Q26" s="56"/>
      <c r="R26" s="55">
        <v>0</v>
      </c>
      <c r="S26" s="55">
        <v>1</v>
      </c>
      <c r="T26" s="61">
        <v>0</v>
      </c>
      <c r="U26" s="55">
        <v>0</v>
      </c>
      <c r="V26" s="55">
        <v>1</v>
      </c>
      <c r="W26" s="61">
        <v>0</v>
      </c>
      <c r="X26" s="56">
        <v>0</v>
      </c>
      <c r="Y26" s="61">
        <v>1</v>
      </c>
      <c r="Z26" s="60"/>
      <c r="AA26" s="56"/>
      <c r="AB26" s="56"/>
      <c r="AC26" s="55" t="s">
        <v>136</v>
      </c>
      <c r="AD26" s="55" t="s">
        <v>136</v>
      </c>
      <c r="AE26" s="61">
        <v>0</v>
      </c>
      <c r="AF26" s="55">
        <v>0</v>
      </c>
      <c r="AG26" s="55">
        <v>1</v>
      </c>
      <c r="AH26" s="61">
        <v>0</v>
      </c>
      <c r="AI26" s="56">
        <v>0</v>
      </c>
      <c r="AJ26" s="61">
        <v>1</v>
      </c>
      <c r="AK26" s="60"/>
      <c r="AL26" s="56"/>
      <c r="AM26" s="56"/>
      <c r="AN26" s="55">
        <v>0</v>
      </c>
      <c r="AO26" s="55">
        <v>1</v>
      </c>
      <c r="AP26" s="61">
        <v>0</v>
      </c>
      <c r="AQ26" s="55">
        <v>0</v>
      </c>
      <c r="AR26" s="55">
        <v>1</v>
      </c>
      <c r="AS26" s="61">
        <v>0</v>
      </c>
      <c r="AT26" s="56">
        <v>0</v>
      </c>
      <c r="AU26" s="61">
        <v>1</v>
      </c>
      <c r="AV26" s="60"/>
      <c r="AW26" s="56"/>
      <c r="AX26" s="56"/>
      <c r="AY26" s="55">
        <v>0</v>
      </c>
      <c r="AZ26" s="55">
        <v>0</v>
      </c>
      <c r="BA26" s="61">
        <v>0</v>
      </c>
      <c r="BB26" s="55">
        <v>0</v>
      </c>
      <c r="BC26" s="55">
        <v>0</v>
      </c>
      <c r="BD26" s="61">
        <v>0</v>
      </c>
      <c r="BE26" s="56">
        <v>0</v>
      </c>
      <c r="BF26" s="61">
        <v>0</v>
      </c>
      <c r="BG26" s="60"/>
      <c r="BL26" s="4">
        <f>H35</f>
        <v>4</v>
      </c>
      <c r="BM26" s="5">
        <f>IF(E4="Trimestre I",Z35,IF(E4="Trimestre II",AK35,IF(E4="Trimestre III",AV35,IF(E4="Trimestre IV",BG35))))</f>
        <v>1</v>
      </c>
      <c r="BN26" s="5"/>
    </row>
    <row r="27" spans="1:66">
      <c r="B27" s="62"/>
      <c r="C27" s="62"/>
      <c r="D27" s="62"/>
      <c r="E27" s="62"/>
      <c r="F27" s="62"/>
      <c r="G27" s="62"/>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56"/>
      <c r="AM27" s="56"/>
      <c r="AN27" s="55"/>
      <c r="AO27" s="55"/>
      <c r="AP27" s="61"/>
      <c r="AQ27" s="55"/>
      <c r="AR27" s="55"/>
      <c r="AS27" s="61"/>
      <c r="AT27" s="56"/>
      <c r="AU27" s="61"/>
      <c r="AV27" s="60"/>
      <c r="AW27" s="56"/>
      <c r="AX27" s="56"/>
      <c r="AY27" s="55"/>
      <c r="AZ27" s="55"/>
      <c r="BA27" s="61"/>
      <c r="BB27" s="55"/>
      <c r="BC27" s="55"/>
      <c r="BD27" s="61"/>
      <c r="BE27" s="56"/>
      <c r="BF27" s="61"/>
      <c r="BG27" s="60"/>
      <c r="BL27" s="4">
        <f>H38</f>
        <v>5</v>
      </c>
      <c r="BM27" s="5">
        <f>IF(E4="Trimestre I",Z38,IF(E4="Trimestre II",AK38,IF(E4="Trimestre III",AV38,IF(E4="Trimestre IV",BG38))))</f>
        <v>0.7</v>
      </c>
      <c r="BN27" s="5"/>
    </row>
    <row r="28" spans="1:66">
      <c r="B28" s="62"/>
      <c r="C28" s="62"/>
      <c r="D28" s="62"/>
      <c r="E28" s="62"/>
      <c r="F28" s="62"/>
      <c r="G28" s="62"/>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56"/>
      <c r="AM28" s="56"/>
      <c r="AN28" s="55"/>
      <c r="AO28" s="55"/>
      <c r="AP28" s="61"/>
      <c r="AQ28" s="55"/>
      <c r="AR28" s="55"/>
      <c r="AS28" s="61"/>
      <c r="AT28" s="56"/>
      <c r="AU28" s="61"/>
      <c r="AV28" s="60"/>
      <c r="AW28" s="56"/>
      <c r="AX28" s="56"/>
      <c r="AY28" s="55"/>
      <c r="AZ28" s="55"/>
      <c r="BA28" s="61"/>
      <c r="BB28" s="55"/>
      <c r="BC28" s="55"/>
      <c r="BD28" s="61"/>
      <c r="BE28" s="56"/>
      <c r="BF28" s="61"/>
      <c r="BG28" s="60"/>
      <c r="BL28" s="4">
        <f>H41</f>
        <v>6</v>
      </c>
      <c r="BM28" s="5">
        <f>IF(E4="Trimestre I",Z41,IF(E4="Trimestre II",AK41,IF(E4="Trimestre III",AV41,IF(E4="Trimestre IV",BG41))))</f>
        <v>0.41699999999999998</v>
      </c>
      <c r="BN28" s="5"/>
    </row>
    <row r="29" spans="1:66" ht="135" customHeight="1">
      <c r="B29" s="64" t="s">
        <v>398</v>
      </c>
      <c r="C29" s="65" t="s">
        <v>1145</v>
      </c>
      <c r="D29" s="65" t="s">
        <v>81</v>
      </c>
      <c r="E29" s="65" t="s">
        <v>97</v>
      </c>
      <c r="F29" s="65" t="s">
        <v>1146</v>
      </c>
      <c r="G29" s="122" t="s">
        <v>1158</v>
      </c>
      <c r="H29" s="59">
        <v>2</v>
      </c>
      <c r="I29" s="56">
        <v>0.05</v>
      </c>
      <c r="J29" s="59" t="s">
        <v>83</v>
      </c>
      <c r="K29" s="63" t="s">
        <v>1159</v>
      </c>
      <c r="L29" s="59" t="s">
        <v>1160</v>
      </c>
      <c r="M29" s="59" t="s">
        <v>1161</v>
      </c>
      <c r="N29" s="56">
        <v>1</v>
      </c>
      <c r="O29" s="59" t="s">
        <v>87</v>
      </c>
      <c r="P29" s="56" t="s">
        <v>1162</v>
      </c>
      <c r="Q29" s="56" t="s">
        <v>1163</v>
      </c>
      <c r="R29" s="55">
        <v>0.5</v>
      </c>
      <c r="S29" s="55">
        <v>6</v>
      </c>
      <c r="T29" s="56">
        <v>8.3000000000000001E-3</v>
      </c>
      <c r="U29" s="55">
        <v>0.05</v>
      </c>
      <c r="V29" s="55">
        <v>6</v>
      </c>
      <c r="W29" s="56">
        <v>8.3000000000000001E-3</v>
      </c>
      <c r="X29" s="56">
        <v>8.3000000000000001E-3</v>
      </c>
      <c r="Y29" s="56">
        <v>0.99170000000000003</v>
      </c>
      <c r="Z29" s="60">
        <v>8.0000000000000002E-3</v>
      </c>
      <c r="AA29" s="56" t="s">
        <v>1164</v>
      </c>
      <c r="AB29" s="56" t="s">
        <v>1165</v>
      </c>
      <c r="AC29" s="55">
        <v>1.5</v>
      </c>
      <c r="AD29" s="55">
        <v>6</v>
      </c>
      <c r="AE29" s="56">
        <v>0.25</v>
      </c>
      <c r="AF29" s="55">
        <v>1.55</v>
      </c>
      <c r="AG29" s="55">
        <v>6</v>
      </c>
      <c r="AH29" s="56">
        <v>0.25829999999999997</v>
      </c>
      <c r="AI29" s="56">
        <v>0.25829999999999997</v>
      </c>
      <c r="AJ29" s="56">
        <v>0.74170000000000003</v>
      </c>
      <c r="AK29" s="60">
        <v>0.25800000000000001</v>
      </c>
      <c r="AL29" s="56" t="s">
        <v>1166</v>
      </c>
      <c r="AM29" s="56" t="s">
        <v>1167</v>
      </c>
      <c r="AN29" s="55">
        <v>1.45</v>
      </c>
      <c r="AO29" s="55">
        <v>6</v>
      </c>
      <c r="AP29" s="56">
        <v>0.2417</v>
      </c>
      <c r="AQ29" s="55">
        <v>3.0000000000000009</v>
      </c>
      <c r="AR29" s="55">
        <v>6</v>
      </c>
      <c r="AS29" s="56">
        <v>0.5</v>
      </c>
      <c r="AT29" s="56">
        <v>0.5</v>
      </c>
      <c r="AU29" s="56">
        <v>0.5</v>
      </c>
      <c r="AV29" s="60">
        <v>0.5</v>
      </c>
      <c r="AW29" s="56" t="s">
        <v>94</v>
      </c>
      <c r="AX29" s="56" t="s">
        <v>94</v>
      </c>
      <c r="AY29" s="55">
        <v>0</v>
      </c>
      <c r="AZ29" s="55">
        <v>0</v>
      </c>
      <c r="BA29" s="56">
        <v>0</v>
      </c>
      <c r="BB29" s="55">
        <v>0</v>
      </c>
      <c r="BC29" s="55">
        <v>0</v>
      </c>
      <c r="BD29" s="56">
        <v>0</v>
      </c>
      <c r="BE29" s="56">
        <v>0</v>
      </c>
      <c r="BF29" s="56">
        <v>0</v>
      </c>
      <c r="BG29" s="60">
        <v>0</v>
      </c>
      <c r="BL29" s="4">
        <f>H44</f>
        <v>7</v>
      </c>
      <c r="BM29" s="5">
        <f>IF(E4="Trimestre I",Z44,IF(E4="Trimestre II",AK44,IF(E4="Trimestre III",AV44,IF(E4="Trimestre IV",BG44))))</f>
        <v>0.8</v>
      </c>
      <c r="BN29" s="5"/>
    </row>
    <row r="30" spans="1:66">
      <c r="B30" s="64"/>
      <c r="C30" s="65"/>
      <c r="D30" s="65"/>
      <c r="E30" s="65"/>
      <c r="F30" s="65"/>
      <c r="G30" s="12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H50</f>
        <v>8</v>
      </c>
      <c r="BM30" s="5">
        <f>IF(E4="Trimestre I",Z50,IF(E4="Trimestre II",AK50,IF(E4="Trimestre III",AV50,IF(E4="Trimestre IV",BG50))))</f>
        <v>0.35</v>
      </c>
      <c r="BN30" s="5"/>
    </row>
    <row r="31" spans="1:66">
      <c r="B31" s="64"/>
      <c r="C31" s="65"/>
      <c r="D31" s="65"/>
      <c r="E31" s="65"/>
      <c r="F31" s="65"/>
      <c r="G31" s="12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H53</f>
        <v>9</v>
      </c>
      <c r="BM31" s="5">
        <f>IF(E4="Trimestre I",Z53,IF(E4="Trimestre II",AK53,IF(E4="Trimestre III",AV53,IF(E4="Trimestre IV",BG53))))</f>
        <v>0.6</v>
      </c>
      <c r="BN31" s="5"/>
    </row>
    <row r="32" spans="1:66" ht="135" customHeight="1">
      <c r="B32" s="62" t="s">
        <v>398</v>
      </c>
      <c r="C32" s="59" t="s">
        <v>1145</v>
      </c>
      <c r="D32" s="59" t="s">
        <v>81</v>
      </c>
      <c r="E32" s="59" t="s">
        <v>97</v>
      </c>
      <c r="F32" s="59" t="s">
        <v>1168</v>
      </c>
      <c r="G32" s="63" t="s">
        <v>1169</v>
      </c>
      <c r="H32" s="59">
        <v>3</v>
      </c>
      <c r="I32" s="56">
        <v>0.05</v>
      </c>
      <c r="J32" s="59" t="s">
        <v>83</v>
      </c>
      <c r="K32" s="63" t="s">
        <v>1170</v>
      </c>
      <c r="L32" s="59" t="s">
        <v>1171</v>
      </c>
      <c r="M32" s="59" t="s">
        <v>1172</v>
      </c>
      <c r="N32" s="56">
        <v>1</v>
      </c>
      <c r="O32" s="59" t="s">
        <v>87</v>
      </c>
      <c r="P32" s="56" t="s">
        <v>1173</v>
      </c>
      <c r="Q32" s="56" t="s">
        <v>1174</v>
      </c>
      <c r="R32" s="55">
        <v>8</v>
      </c>
      <c r="S32" s="55">
        <v>8</v>
      </c>
      <c r="T32" s="56">
        <v>1</v>
      </c>
      <c r="U32" s="55">
        <v>8</v>
      </c>
      <c r="V32" s="55">
        <v>8</v>
      </c>
      <c r="W32" s="56">
        <v>1</v>
      </c>
      <c r="X32" s="56">
        <v>1</v>
      </c>
      <c r="Y32" s="56">
        <v>0</v>
      </c>
      <c r="Z32" s="60">
        <v>1</v>
      </c>
      <c r="AA32" s="56" t="s">
        <v>1175</v>
      </c>
      <c r="AB32" s="56" t="s">
        <v>1176</v>
      </c>
      <c r="AC32" s="55">
        <v>3</v>
      </c>
      <c r="AD32" s="55">
        <v>3</v>
      </c>
      <c r="AE32" s="56">
        <v>1</v>
      </c>
      <c r="AF32" s="55">
        <v>11</v>
      </c>
      <c r="AG32" s="55">
        <v>11</v>
      </c>
      <c r="AH32" s="56">
        <v>0.5</v>
      </c>
      <c r="AI32" s="56">
        <v>0.5</v>
      </c>
      <c r="AJ32" s="56">
        <v>0</v>
      </c>
      <c r="AK32" s="60">
        <v>0.5</v>
      </c>
      <c r="AL32" s="56" t="s">
        <v>1177</v>
      </c>
      <c r="AM32" s="56" t="s">
        <v>1178</v>
      </c>
      <c r="AN32" s="55">
        <v>4</v>
      </c>
      <c r="AO32" s="55">
        <v>4</v>
      </c>
      <c r="AP32" s="56">
        <v>1</v>
      </c>
      <c r="AQ32" s="55">
        <v>15</v>
      </c>
      <c r="AR32" s="55">
        <v>15</v>
      </c>
      <c r="AS32" s="56">
        <v>0.75</v>
      </c>
      <c r="AT32" s="56">
        <v>0.75</v>
      </c>
      <c r="AU32" s="56">
        <v>0.25</v>
      </c>
      <c r="AV32" s="60">
        <v>0.75</v>
      </c>
      <c r="AW32" s="56" t="s">
        <v>94</v>
      </c>
      <c r="AX32" s="56" t="s">
        <v>94</v>
      </c>
      <c r="AY32" s="55">
        <v>0</v>
      </c>
      <c r="AZ32" s="55">
        <v>0</v>
      </c>
      <c r="BA32" s="56">
        <v>0</v>
      </c>
      <c r="BB32" s="55">
        <v>0</v>
      </c>
      <c r="BC32" s="55">
        <v>0</v>
      </c>
      <c r="BD32" s="56">
        <v>0</v>
      </c>
      <c r="BE32" s="56">
        <v>0</v>
      </c>
      <c r="BF32" s="56">
        <v>0</v>
      </c>
      <c r="BG32" s="60">
        <v>0</v>
      </c>
      <c r="BL32" s="4">
        <f>H59</f>
        <v>10</v>
      </c>
      <c r="BM32" s="5">
        <f>IF(E4="Trimestre I",Z59,IF(E4="Trimestre II",AK59,IF(E4="Trimestre III",AV59,IF(E4="Trimestre IV",BG59))))</f>
        <v>0.8</v>
      </c>
      <c r="BN32" s="5"/>
    </row>
    <row r="33" spans="2:66">
      <c r="B33" s="62"/>
      <c r="C33" s="59"/>
      <c r="D33" s="59"/>
      <c r="E33" s="59"/>
      <c r="F33" s="59"/>
      <c r="G33" s="63"/>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H62</f>
        <v>11</v>
      </c>
      <c r="BM33" s="5">
        <f>IF(E4="Trimestre I",Z62,IF(E4="Trimestre II",AK62,IF(E4="Trimestre III",AV62,IF(E4="Trimestre IV",BG62))))</f>
        <v>0.65</v>
      </c>
      <c r="BN33" s="5"/>
    </row>
    <row r="34" spans="2:66">
      <c r="B34" s="62"/>
      <c r="C34" s="59"/>
      <c r="D34" s="59"/>
      <c r="E34" s="59"/>
      <c r="F34" s="59"/>
      <c r="G34" s="63"/>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H74</f>
        <v>12</v>
      </c>
      <c r="BM34" s="5">
        <f>IF(E4="Trimestre I",Z74,IF(E4="Trimestre II",AK74,IF(E4="Trimestre III",AV74,IF(E4="Trimestre IV",BG74))))</f>
        <v>1</v>
      </c>
      <c r="BN34" s="5"/>
    </row>
    <row r="35" spans="2:66" ht="135" customHeight="1">
      <c r="B35" s="64" t="s">
        <v>398</v>
      </c>
      <c r="C35" s="65" t="s">
        <v>1145</v>
      </c>
      <c r="D35" s="65" t="s">
        <v>81</v>
      </c>
      <c r="E35" s="65" t="s">
        <v>97</v>
      </c>
      <c r="F35" s="65" t="s">
        <v>1146</v>
      </c>
      <c r="G35" s="65" t="s">
        <v>81</v>
      </c>
      <c r="H35" s="59">
        <v>4</v>
      </c>
      <c r="I35" s="56">
        <v>0.05</v>
      </c>
      <c r="J35" s="59" t="s">
        <v>1179</v>
      </c>
      <c r="K35" s="63" t="s">
        <v>1180</v>
      </c>
      <c r="L35" s="59" t="s">
        <v>1181</v>
      </c>
      <c r="M35" s="59" t="s">
        <v>1182</v>
      </c>
      <c r="N35" s="61">
        <v>1</v>
      </c>
      <c r="O35" s="59" t="s">
        <v>111</v>
      </c>
      <c r="P35" s="56" t="s">
        <v>1183</v>
      </c>
      <c r="Q35" s="56" t="s">
        <v>133</v>
      </c>
      <c r="R35" s="55">
        <v>0.4</v>
      </c>
      <c r="S35" s="55">
        <v>1</v>
      </c>
      <c r="T35" s="61">
        <v>0</v>
      </c>
      <c r="U35" s="55">
        <v>0.4</v>
      </c>
      <c r="V35" s="55">
        <v>1</v>
      </c>
      <c r="W35" s="61">
        <v>0.4</v>
      </c>
      <c r="X35" s="56">
        <v>0.4</v>
      </c>
      <c r="Y35" s="61">
        <v>0.6</v>
      </c>
      <c r="Z35" s="60">
        <v>0.4</v>
      </c>
      <c r="AA35" s="56" t="s">
        <v>1184</v>
      </c>
      <c r="AB35" s="56" t="s">
        <v>1185</v>
      </c>
      <c r="AC35" s="55">
        <v>0.3</v>
      </c>
      <c r="AD35" s="55">
        <v>1</v>
      </c>
      <c r="AE35" s="61">
        <v>0</v>
      </c>
      <c r="AF35" s="55">
        <v>0.7</v>
      </c>
      <c r="AG35" s="55">
        <v>1</v>
      </c>
      <c r="AH35" s="61">
        <v>0.7</v>
      </c>
      <c r="AI35" s="56">
        <v>0.7</v>
      </c>
      <c r="AJ35" s="61">
        <v>0.3</v>
      </c>
      <c r="AK35" s="60">
        <v>0.7</v>
      </c>
      <c r="AL35" s="56" t="s">
        <v>1186</v>
      </c>
      <c r="AM35" s="56" t="s">
        <v>1187</v>
      </c>
      <c r="AN35" s="55">
        <v>0.3</v>
      </c>
      <c r="AO35" s="55">
        <v>1</v>
      </c>
      <c r="AP35" s="61">
        <v>0</v>
      </c>
      <c r="AQ35" s="55">
        <v>1</v>
      </c>
      <c r="AR35" s="55">
        <v>1</v>
      </c>
      <c r="AS35" s="61">
        <v>1</v>
      </c>
      <c r="AT35" s="56">
        <v>1</v>
      </c>
      <c r="AU35" s="61">
        <v>0</v>
      </c>
      <c r="AV35" s="60">
        <v>1</v>
      </c>
      <c r="AW35" s="56" t="s">
        <v>94</v>
      </c>
      <c r="AX35" s="56" t="s">
        <v>94</v>
      </c>
      <c r="AY35" s="55">
        <v>0</v>
      </c>
      <c r="AZ35" s="55">
        <v>0</v>
      </c>
      <c r="BA35" s="61">
        <v>0</v>
      </c>
      <c r="BB35" s="55">
        <v>0</v>
      </c>
      <c r="BC35" s="55">
        <v>0</v>
      </c>
      <c r="BD35" s="61">
        <v>0</v>
      </c>
      <c r="BE35" s="56">
        <v>0</v>
      </c>
      <c r="BF35" s="61">
        <v>0</v>
      </c>
      <c r="BG35" s="60">
        <v>0</v>
      </c>
      <c r="BL35" s="4">
        <f>H77</f>
        <v>13</v>
      </c>
      <c r="BM35" s="5">
        <f>IF(E4="Trimestre I",Z77,IF(E4="Trimestre II",AK77,IF(E4="Trimestre III",AV77,IF(E4="Trimestre IV",BG77))))</f>
        <v>0.33300000000000002</v>
      </c>
      <c r="BN35" s="5"/>
    </row>
    <row r="36" spans="2:66">
      <c r="B36" s="64"/>
      <c r="C36" s="65"/>
      <c r="D36" s="65"/>
      <c r="E36" s="65"/>
      <c r="F36" s="65"/>
      <c r="G36" s="65"/>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f>H80</f>
        <v>14</v>
      </c>
      <c r="BM36" s="5">
        <f>IF(E4="Trimestre I",Z80,IF(E4="Trimestre II",AK80,IF(E4="Trimestre III",AV80,IF(E4="Trimestre IV",BG80))))</f>
        <v>0.85699999999999998</v>
      </c>
      <c r="BN36" s="5"/>
    </row>
    <row r="37" spans="2:66">
      <c r="B37" s="64"/>
      <c r="C37" s="65"/>
      <c r="D37" s="65"/>
      <c r="E37" s="65"/>
      <c r="F37" s="65"/>
      <c r="G37" s="65"/>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f>H83</f>
        <v>15</v>
      </c>
      <c r="BM37" s="5">
        <f>IF(E4="Trimestre I",Z83,IF(E4="Trimestre II",AK83,IF(E4="Trimestre III",AV83,IF(E4="Trimestre IV",BG83))))</f>
        <v>0.8</v>
      </c>
      <c r="BN37" s="5"/>
    </row>
    <row r="38" spans="2:66" ht="135" customHeight="1">
      <c r="B38" s="62" t="s">
        <v>398</v>
      </c>
      <c r="C38" s="59" t="s">
        <v>1145</v>
      </c>
      <c r="D38" s="59" t="s">
        <v>81</v>
      </c>
      <c r="E38" s="59" t="s">
        <v>97</v>
      </c>
      <c r="F38" s="59" t="s">
        <v>609</v>
      </c>
      <c r="G38" s="63" t="s">
        <v>1188</v>
      </c>
      <c r="H38" s="59">
        <v>5</v>
      </c>
      <c r="I38" s="56">
        <v>0.05</v>
      </c>
      <c r="J38" s="59" t="s">
        <v>658</v>
      </c>
      <c r="K38" s="63" t="s">
        <v>1189</v>
      </c>
      <c r="L38" s="59" t="s">
        <v>1190</v>
      </c>
      <c r="M38" s="59" t="s">
        <v>1191</v>
      </c>
      <c r="N38" s="61">
        <v>1</v>
      </c>
      <c r="O38" s="59" t="s">
        <v>111</v>
      </c>
      <c r="P38" s="56" t="s">
        <v>1192</v>
      </c>
      <c r="Q38" s="56" t="s">
        <v>1193</v>
      </c>
      <c r="R38" s="55">
        <v>0</v>
      </c>
      <c r="S38" s="55">
        <v>1</v>
      </c>
      <c r="T38" s="61">
        <v>0</v>
      </c>
      <c r="U38" s="55">
        <v>0</v>
      </c>
      <c r="V38" s="55">
        <v>1</v>
      </c>
      <c r="W38" s="61">
        <v>0</v>
      </c>
      <c r="X38" s="56">
        <v>0</v>
      </c>
      <c r="Y38" s="61">
        <v>1</v>
      </c>
      <c r="Z38" s="60">
        <v>0</v>
      </c>
      <c r="AA38" s="56" t="s">
        <v>1194</v>
      </c>
      <c r="AB38" s="56" t="s">
        <v>1195</v>
      </c>
      <c r="AC38" s="55">
        <v>0.5</v>
      </c>
      <c r="AD38" s="55">
        <v>1</v>
      </c>
      <c r="AE38" s="61">
        <v>1</v>
      </c>
      <c r="AF38" s="55">
        <v>0.5</v>
      </c>
      <c r="AG38" s="55">
        <v>1</v>
      </c>
      <c r="AH38" s="61">
        <v>0.5</v>
      </c>
      <c r="AI38" s="56">
        <v>0.5</v>
      </c>
      <c r="AJ38" s="61">
        <v>0.5</v>
      </c>
      <c r="AK38" s="60">
        <v>0.5</v>
      </c>
      <c r="AL38" s="56" t="s">
        <v>1196</v>
      </c>
      <c r="AM38" s="56" t="s">
        <v>1197</v>
      </c>
      <c r="AN38" s="55">
        <v>0.2</v>
      </c>
      <c r="AO38" s="55">
        <v>1</v>
      </c>
      <c r="AP38" s="61">
        <v>0</v>
      </c>
      <c r="AQ38" s="55">
        <v>0.7</v>
      </c>
      <c r="AR38" s="55">
        <v>1</v>
      </c>
      <c r="AS38" s="61">
        <v>0.7</v>
      </c>
      <c r="AT38" s="56">
        <v>0.7</v>
      </c>
      <c r="AU38" s="61">
        <v>0.3</v>
      </c>
      <c r="AV38" s="60">
        <v>0.7</v>
      </c>
      <c r="AW38" s="56" t="s">
        <v>94</v>
      </c>
      <c r="AX38" s="56" t="s">
        <v>94</v>
      </c>
      <c r="AY38" s="55">
        <v>0</v>
      </c>
      <c r="AZ38" s="55">
        <v>0</v>
      </c>
      <c r="BA38" s="61">
        <v>0</v>
      </c>
      <c r="BB38" s="55">
        <v>0</v>
      </c>
      <c r="BC38" s="55">
        <v>0</v>
      </c>
      <c r="BD38" s="61">
        <v>0</v>
      </c>
      <c r="BE38" s="56">
        <v>0</v>
      </c>
      <c r="BF38" s="61">
        <v>0</v>
      </c>
      <c r="BG38" s="60">
        <v>0</v>
      </c>
      <c r="BL38" s="4">
        <f>H86</f>
        <v>16</v>
      </c>
      <c r="BM38" s="5">
        <f>IF(E4="Trimestre I",Z86,IF(E4="Trimestre II",AK86,IF(E4="Trimestre III",AV86,IF(E4="Trimestre IV",BG86))))</f>
        <v>0.6</v>
      </c>
      <c r="BN38" s="5"/>
    </row>
    <row r="39" spans="2:66">
      <c r="B39" s="62"/>
      <c r="C39" s="59"/>
      <c r="D39" s="59"/>
      <c r="E39" s="59"/>
      <c r="F39" s="59"/>
      <c r="G39" s="63"/>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55"/>
      <c r="AO39" s="55"/>
      <c r="AP39" s="61"/>
      <c r="AQ39" s="55"/>
      <c r="AR39" s="55"/>
      <c r="AS39" s="61"/>
      <c r="AT39" s="56"/>
      <c r="AU39" s="61"/>
      <c r="AV39" s="60"/>
      <c r="AW39" s="56"/>
      <c r="AX39" s="56"/>
      <c r="AY39" s="55"/>
      <c r="AZ39" s="55"/>
      <c r="BA39" s="61"/>
      <c r="BB39" s="55"/>
      <c r="BC39" s="55"/>
      <c r="BD39" s="61"/>
      <c r="BE39" s="56"/>
      <c r="BF39" s="61"/>
      <c r="BG39" s="60"/>
      <c r="BL39" s="4">
        <f>H89</f>
        <v>17</v>
      </c>
      <c r="BM39" s="5">
        <f>IF(E4="Trimestre I",Z89,IF(E4="Trimestre II",AK89,IF(E4="Trimestre III",AV89,IF(E4="Trimestre IV",BG89))))</f>
        <v>0.71199999999999997</v>
      </c>
      <c r="BN39" s="5"/>
    </row>
    <row r="40" spans="2:66">
      <c r="B40" s="62"/>
      <c r="C40" s="59"/>
      <c r="D40" s="59"/>
      <c r="E40" s="59"/>
      <c r="F40" s="59"/>
      <c r="G40" s="63"/>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55"/>
      <c r="AO40" s="55"/>
      <c r="AP40" s="61"/>
      <c r="AQ40" s="55"/>
      <c r="AR40" s="55"/>
      <c r="AS40" s="61"/>
      <c r="AT40" s="56"/>
      <c r="AU40" s="61"/>
      <c r="AV40" s="60"/>
      <c r="AW40" s="56"/>
      <c r="AX40" s="56"/>
      <c r="AY40" s="55"/>
      <c r="AZ40" s="55"/>
      <c r="BA40" s="61"/>
      <c r="BB40" s="55"/>
      <c r="BC40" s="55"/>
      <c r="BD40" s="61"/>
      <c r="BE40" s="56"/>
      <c r="BF40" s="61"/>
      <c r="BG40" s="60"/>
      <c r="BL40" s="4">
        <f>H95</f>
        <v>18</v>
      </c>
      <c r="BM40" s="5">
        <f>IF(E4="Trimestre I",Z95,IF(E4="Trimestre II",AK95,IF(E4="Trimestre III",AV95,IF(E4="Trimestre IV",BG95))))</f>
        <v>0.67500000000000004</v>
      </c>
      <c r="BN40" s="5"/>
    </row>
    <row r="41" spans="2:66" ht="135" customHeight="1">
      <c r="B41" s="64" t="s">
        <v>398</v>
      </c>
      <c r="C41" s="65" t="s">
        <v>1145</v>
      </c>
      <c r="D41" s="65" t="s">
        <v>81</v>
      </c>
      <c r="E41" s="65" t="s">
        <v>97</v>
      </c>
      <c r="F41" s="65" t="s">
        <v>1168</v>
      </c>
      <c r="G41" s="122" t="s">
        <v>1169</v>
      </c>
      <c r="H41" s="59">
        <v>6</v>
      </c>
      <c r="I41" s="56">
        <v>0.05</v>
      </c>
      <c r="J41" s="59" t="s">
        <v>83</v>
      </c>
      <c r="K41" s="63" t="s">
        <v>1198</v>
      </c>
      <c r="L41" s="59" t="s">
        <v>1199</v>
      </c>
      <c r="M41" s="59" t="s">
        <v>1200</v>
      </c>
      <c r="N41" s="61">
        <v>12</v>
      </c>
      <c r="O41" s="59" t="s">
        <v>111</v>
      </c>
      <c r="P41" s="56" t="s">
        <v>1201</v>
      </c>
      <c r="Q41" s="56" t="s">
        <v>133</v>
      </c>
      <c r="R41" s="55">
        <v>1</v>
      </c>
      <c r="S41" s="55">
        <v>1</v>
      </c>
      <c r="T41" s="61">
        <v>1</v>
      </c>
      <c r="U41" s="55">
        <v>1</v>
      </c>
      <c r="V41" s="55">
        <v>1</v>
      </c>
      <c r="W41" s="61">
        <v>1</v>
      </c>
      <c r="X41" s="56">
        <v>8.3000000000000004E-2</v>
      </c>
      <c r="Y41" s="61">
        <v>11</v>
      </c>
      <c r="Z41" s="60">
        <v>8.3000000000000004E-2</v>
      </c>
      <c r="AA41" s="56" t="s">
        <v>1202</v>
      </c>
      <c r="AB41" s="56" t="s">
        <v>1203</v>
      </c>
      <c r="AC41" s="55">
        <v>1</v>
      </c>
      <c r="AD41" s="55">
        <v>1</v>
      </c>
      <c r="AE41" s="61">
        <v>1</v>
      </c>
      <c r="AF41" s="55">
        <v>2</v>
      </c>
      <c r="AG41" s="55">
        <v>1</v>
      </c>
      <c r="AH41" s="61">
        <v>2</v>
      </c>
      <c r="AI41" s="56">
        <v>0.16700000000000001</v>
      </c>
      <c r="AJ41" s="61">
        <v>10</v>
      </c>
      <c r="AK41" s="60">
        <v>0.16700000000000001</v>
      </c>
      <c r="AL41" s="56" t="s">
        <v>1204</v>
      </c>
      <c r="AM41" s="56" t="s">
        <v>1205</v>
      </c>
      <c r="AN41" s="55">
        <v>3</v>
      </c>
      <c r="AO41" s="55">
        <v>1</v>
      </c>
      <c r="AP41" s="61">
        <v>3</v>
      </c>
      <c r="AQ41" s="55">
        <v>5</v>
      </c>
      <c r="AR41" s="55">
        <v>1</v>
      </c>
      <c r="AS41" s="61">
        <v>5</v>
      </c>
      <c r="AT41" s="56">
        <v>0.41699999999999998</v>
      </c>
      <c r="AU41" s="61">
        <v>7</v>
      </c>
      <c r="AV41" s="60">
        <v>0.41699999999999998</v>
      </c>
      <c r="AW41" s="56" t="s">
        <v>94</v>
      </c>
      <c r="AX41" s="56" t="s">
        <v>94</v>
      </c>
      <c r="AY41" s="55">
        <v>0</v>
      </c>
      <c r="AZ41" s="55">
        <v>0</v>
      </c>
      <c r="BA41" s="61">
        <v>0</v>
      </c>
      <c r="BB41" s="55">
        <v>0</v>
      </c>
      <c r="BC41" s="55">
        <v>0</v>
      </c>
      <c r="BD41" s="61">
        <v>0</v>
      </c>
      <c r="BE41" s="56">
        <v>0</v>
      </c>
      <c r="BF41" s="61">
        <v>0</v>
      </c>
      <c r="BG41" s="60">
        <v>0</v>
      </c>
      <c r="BL41" s="4">
        <f>H104</f>
        <v>19</v>
      </c>
      <c r="BM41" s="5">
        <f>IF(E4="Trimestre I",Z104,IF(E4="Trimestre II",AK104,IF(E4="Trimestre III",AV104,IF(E4="Trimestre IV",BG104))))</f>
        <v>1</v>
      </c>
      <c r="BN41" s="5"/>
    </row>
    <row r="42" spans="2:66">
      <c r="B42" s="64"/>
      <c r="C42" s="65"/>
      <c r="D42" s="65"/>
      <c r="E42" s="65"/>
      <c r="F42" s="65"/>
      <c r="G42" s="122"/>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56"/>
      <c r="AM42" s="56"/>
      <c r="AN42" s="55"/>
      <c r="AO42" s="55"/>
      <c r="AP42" s="61"/>
      <c r="AQ42" s="55"/>
      <c r="AR42" s="55"/>
      <c r="AS42" s="61"/>
      <c r="AT42" s="56"/>
      <c r="AU42" s="61"/>
      <c r="AV42" s="60"/>
      <c r="AW42" s="56"/>
      <c r="AX42" s="56"/>
      <c r="AY42" s="55"/>
      <c r="AZ42" s="55"/>
      <c r="BA42" s="61"/>
      <c r="BB42" s="55"/>
      <c r="BC42" s="55"/>
      <c r="BD42" s="61"/>
      <c r="BE42" s="56"/>
      <c r="BF42" s="61"/>
      <c r="BG42" s="60"/>
      <c r="BL42" s="4">
        <f>H107</f>
        <v>20</v>
      </c>
      <c r="BM42" s="5">
        <f>IF(E4="Trimestre I",Z107,IF(E4="Trimestre II",AK107,IF(E4="Trimestre III",AV107,IF(E4="Trimestre IV",BG107))))</f>
        <v>0.57999999999999996</v>
      </c>
      <c r="BN42" s="5"/>
    </row>
    <row r="43" spans="2:66">
      <c r="B43" s="64"/>
      <c r="C43" s="65"/>
      <c r="D43" s="65"/>
      <c r="E43" s="65"/>
      <c r="F43" s="65"/>
      <c r="G43" s="122"/>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56"/>
      <c r="AM43" s="56"/>
      <c r="AN43" s="55"/>
      <c r="AO43" s="55"/>
      <c r="AP43" s="61"/>
      <c r="AQ43" s="55"/>
      <c r="AR43" s="55"/>
      <c r="AS43" s="61"/>
      <c r="AT43" s="56"/>
      <c r="AU43" s="61"/>
      <c r="AV43" s="60"/>
      <c r="AW43" s="56"/>
      <c r="AX43" s="56"/>
      <c r="AY43" s="55"/>
      <c r="AZ43" s="55"/>
      <c r="BA43" s="61"/>
      <c r="BB43" s="55"/>
      <c r="BC43" s="55"/>
      <c r="BD43" s="61"/>
      <c r="BE43" s="56"/>
      <c r="BF43" s="61"/>
      <c r="BG43" s="60"/>
      <c r="BL43" s="4">
        <f>H113</f>
        <v>21</v>
      </c>
      <c r="BM43" s="5">
        <f>IF(E4="Trimestre I",Z113,IF(E4="Trimestre II",AK113,IF(E4="Trimestre III",AV113,IF(E4="Trimestre IV",BG113))))</f>
        <v>0.74</v>
      </c>
      <c r="BN43" s="5"/>
    </row>
    <row r="44" spans="2:66" ht="135" customHeight="1">
      <c r="B44" s="62" t="s">
        <v>398</v>
      </c>
      <c r="C44" s="59" t="s">
        <v>1145</v>
      </c>
      <c r="D44" s="59" t="s">
        <v>81</v>
      </c>
      <c r="E44" s="59" t="s">
        <v>97</v>
      </c>
      <c r="F44" s="59" t="s">
        <v>1206</v>
      </c>
      <c r="G44" s="63" t="s">
        <v>1207</v>
      </c>
      <c r="H44" s="59">
        <v>7</v>
      </c>
      <c r="I44" s="56">
        <v>0.05</v>
      </c>
      <c r="J44" s="59" t="s">
        <v>83</v>
      </c>
      <c r="K44" s="63" t="s">
        <v>1208</v>
      </c>
      <c r="L44" s="59" t="s">
        <v>1209</v>
      </c>
      <c r="M44" s="59" t="s">
        <v>1210</v>
      </c>
      <c r="N44" s="56">
        <v>1</v>
      </c>
      <c r="O44" s="59" t="s">
        <v>87</v>
      </c>
      <c r="P44" s="56" t="s">
        <v>1211</v>
      </c>
      <c r="Q44" s="56" t="s">
        <v>1212</v>
      </c>
      <c r="R44" s="55" t="s">
        <v>136</v>
      </c>
      <c r="S44" s="55" t="s">
        <v>136</v>
      </c>
      <c r="T44" s="56"/>
      <c r="U44" s="55"/>
      <c r="V44" s="55"/>
      <c r="W44" s="56"/>
      <c r="X44" s="56"/>
      <c r="Y44" s="56"/>
      <c r="Z44" s="60">
        <v>0</v>
      </c>
      <c r="AA44" s="56" t="s">
        <v>1213</v>
      </c>
      <c r="AB44" s="56" t="s">
        <v>1214</v>
      </c>
      <c r="AC44" s="55">
        <v>-97</v>
      </c>
      <c r="AD44" s="55">
        <v>2</v>
      </c>
      <c r="AE44" s="56">
        <v>-48.5</v>
      </c>
      <c r="AF44" s="55">
        <v>3</v>
      </c>
      <c r="AG44" s="55">
        <v>3</v>
      </c>
      <c r="AH44" s="56">
        <v>0.5</v>
      </c>
      <c r="AI44" s="56">
        <v>0.5</v>
      </c>
      <c r="AJ44" s="56">
        <v>0</v>
      </c>
      <c r="AK44" s="60">
        <v>0.65</v>
      </c>
      <c r="AL44" s="56" t="s">
        <v>1215</v>
      </c>
      <c r="AM44" s="56" t="s">
        <v>1216</v>
      </c>
      <c r="AN44" s="55">
        <v>3</v>
      </c>
      <c r="AO44" s="55">
        <v>3</v>
      </c>
      <c r="AP44" s="56">
        <v>1</v>
      </c>
      <c r="AQ44" s="55">
        <v>6.0000000000000018</v>
      </c>
      <c r="AR44" s="55">
        <v>6</v>
      </c>
      <c r="AS44" s="56">
        <v>0.75000000000000022</v>
      </c>
      <c r="AT44" s="56">
        <v>0.75000000000000022</v>
      </c>
      <c r="AU44" s="56">
        <v>0.25</v>
      </c>
      <c r="AV44" s="60">
        <v>0.8</v>
      </c>
      <c r="AW44" s="56" t="s">
        <v>94</v>
      </c>
      <c r="AX44" s="56" t="s">
        <v>94</v>
      </c>
      <c r="AY44" s="55">
        <v>0</v>
      </c>
      <c r="AZ44" s="55">
        <v>0</v>
      </c>
      <c r="BA44" s="56">
        <v>0</v>
      </c>
      <c r="BB44" s="55">
        <v>0</v>
      </c>
      <c r="BC44" s="55">
        <v>0</v>
      </c>
      <c r="BD44" s="56">
        <v>0</v>
      </c>
      <c r="BE44" s="56">
        <v>0</v>
      </c>
      <c r="BF44" s="56">
        <v>0</v>
      </c>
      <c r="BG44" s="60">
        <v>0</v>
      </c>
      <c r="BL44" s="4">
        <f>H116</f>
        <v>22</v>
      </c>
      <c r="BM44" s="5">
        <f>IF(E4="Trimestre I",Z116,IF(E4="Trimestre II",AK116,IF(E4="Trimestre III",AV116,IF(E4="Trimestre IV",BG116))))</f>
        <v>0.15</v>
      </c>
      <c r="BN44" s="5"/>
    </row>
    <row r="45" spans="2:66">
      <c r="B45" s="62"/>
      <c r="C45" s="59"/>
      <c r="D45" s="59"/>
      <c r="E45" s="59"/>
      <c r="F45" s="59"/>
      <c r="G45" s="63"/>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f>H122</f>
        <v>23</v>
      </c>
      <c r="BM45" s="5">
        <f>IF(E4="Trimestre I",Z122,IF(E4="Trimestre II",AK122,IF(E4="Trimestre III",AV122,IF(E4="Trimestre IV",BG122))))</f>
        <v>0.4</v>
      </c>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f>H125</f>
        <v>24</v>
      </c>
      <c r="BM46" s="5">
        <f>IF(E4="Trimestre I",Z125,IF(E4="Trimestre II",AK125,IF(E4="Trimestre III",AV125,IF(E4="Trimestre IV",BG125))))</f>
        <v>0.35</v>
      </c>
      <c r="BN46" s="5"/>
    </row>
    <row r="47" spans="2:66">
      <c r="B47" s="62"/>
      <c r="C47" s="62"/>
      <c r="D47" s="62"/>
      <c r="E47" s="62"/>
      <c r="F47" s="62"/>
      <c r="G47" s="62"/>
      <c r="H47" s="59"/>
      <c r="I47" s="56"/>
      <c r="J47" s="59"/>
      <c r="K47" s="63"/>
      <c r="L47" s="59" t="s">
        <v>1217</v>
      </c>
      <c r="M47" s="59" t="s">
        <v>1218</v>
      </c>
      <c r="N47" s="61">
        <v>1</v>
      </c>
      <c r="O47" s="59" t="s">
        <v>111</v>
      </c>
      <c r="P47" s="56"/>
      <c r="Q47" s="56"/>
      <c r="R47" s="55" t="s">
        <v>136</v>
      </c>
      <c r="S47" s="55" t="s">
        <v>136</v>
      </c>
      <c r="T47" s="61"/>
      <c r="U47" s="55"/>
      <c r="V47" s="55"/>
      <c r="W47" s="61"/>
      <c r="X47" s="56"/>
      <c r="Y47" s="61"/>
      <c r="Z47" s="60"/>
      <c r="AA47" s="56"/>
      <c r="AB47" s="56"/>
      <c r="AC47" s="55">
        <v>0.8</v>
      </c>
      <c r="AD47" s="55">
        <v>1</v>
      </c>
      <c r="AE47" s="61">
        <v>1</v>
      </c>
      <c r="AF47" s="55">
        <v>0.8</v>
      </c>
      <c r="AG47" s="55">
        <v>1</v>
      </c>
      <c r="AH47" s="61">
        <v>0.8</v>
      </c>
      <c r="AI47" s="56">
        <v>0.8</v>
      </c>
      <c r="AJ47" s="61">
        <v>0.2</v>
      </c>
      <c r="AK47" s="60"/>
      <c r="AL47" s="56"/>
      <c r="AM47" s="56"/>
      <c r="AN47" s="55">
        <v>0.05</v>
      </c>
      <c r="AO47" s="55">
        <v>1</v>
      </c>
      <c r="AP47" s="61">
        <v>0</v>
      </c>
      <c r="AQ47" s="55">
        <v>0.85000000000000009</v>
      </c>
      <c r="AR47" s="55">
        <v>1</v>
      </c>
      <c r="AS47" s="61">
        <v>0.85</v>
      </c>
      <c r="AT47" s="56">
        <v>0.85</v>
      </c>
      <c r="AU47" s="61">
        <v>0.15</v>
      </c>
      <c r="AV47" s="60"/>
      <c r="AW47" s="56"/>
      <c r="AX47" s="56"/>
      <c r="AY47" s="55">
        <v>0</v>
      </c>
      <c r="AZ47" s="55">
        <v>0</v>
      </c>
      <c r="BA47" s="61">
        <v>0</v>
      </c>
      <c r="BB47" s="55">
        <v>0</v>
      </c>
      <c r="BC47" s="55">
        <v>0</v>
      </c>
      <c r="BD47" s="61">
        <v>0</v>
      </c>
      <c r="BE47" s="56">
        <v>0</v>
      </c>
      <c r="BF47" s="61">
        <v>0</v>
      </c>
      <c r="BG47" s="60"/>
      <c r="BL47" s="4">
        <f>H128</f>
        <v>25</v>
      </c>
      <c r="BM47" s="5">
        <f>IF(E4="Trimestre I",Z128,IF(E4="Trimestre II",AK128,IF(E4="Trimestre III",AV128,IF(E4="Trimestre IV",BG128))))</f>
        <v>1</v>
      </c>
      <c r="BN47" s="5"/>
    </row>
    <row r="48" spans="2:66">
      <c r="B48" s="62"/>
      <c r="C48" s="62"/>
      <c r="D48" s="62"/>
      <c r="E48" s="62"/>
      <c r="F48" s="62"/>
      <c r="G48" s="62"/>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f>H131</f>
        <v>26</v>
      </c>
      <c r="BM48" s="5">
        <f>IF(E4="Trimestre I",Z131,IF(E4="Trimestre II",AK131,IF(E4="Trimestre III",AV131,IF(E4="Trimestre IV",BG131))))</f>
        <v>1</v>
      </c>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f>H134</f>
        <v>27</v>
      </c>
      <c r="BM49" s="5">
        <f>IF(E4="Trimestre I",Z134,IF(E4="Trimestre II",AK134,IF(E4="Trimestre III",AV134,IF(E4="Trimestre IV",BG134))))</f>
        <v>0.81499999999999995</v>
      </c>
      <c r="BN49" s="5"/>
    </row>
    <row r="50" spans="2:66" ht="135" customHeight="1">
      <c r="B50" s="64" t="s">
        <v>398</v>
      </c>
      <c r="C50" s="65" t="s">
        <v>1145</v>
      </c>
      <c r="D50" s="65" t="s">
        <v>81</v>
      </c>
      <c r="E50" s="65" t="s">
        <v>97</v>
      </c>
      <c r="F50" s="65" t="s">
        <v>1168</v>
      </c>
      <c r="G50" s="122" t="s">
        <v>1169</v>
      </c>
      <c r="H50" s="59">
        <v>8</v>
      </c>
      <c r="I50" s="56">
        <v>0.05</v>
      </c>
      <c r="J50" s="59" t="s">
        <v>1219</v>
      </c>
      <c r="K50" s="63" t="s">
        <v>1220</v>
      </c>
      <c r="L50" s="59" t="s">
        <v>1221</v>
      </c>
      <c r="M50" s="59" t="s">
        <v>1222</v>
      </c>
      <c r="N50" s="61">
        <v>1</v>
      </c>
      <c r="O50" s="59" t="s">
        <v>111</v>
      </c>
      <c r="P50" s="56" t="s">
        <v>1223</v>
      </c>
      <c r="Q50" s="56" t="s">
        <v>133</v>
      </c>
      <c r="R50" s="55">
        <v>0</v>
      </c>
      <c r="S50" s="55">
        <v>1</v>
      </c>
      <c r="T50" s="61">
        <v>0</v>
      </c>
      <c r="U50" s="55">
        <v>0</v>
      </c>
      <c r="V50" s="55">
        <v>1</v>
      </c>
      <c r="W50" s="61">
        <v>0</v>
      </c>
      <c r="X50" s="56">
        <v>0</v>
      </c>
      <c r="Y50" s="61">
        <v>1</v>
      </c>
      <c r="Z50" s="60">
        <v>0</v>
      </c>
      <c r="AA50" s="56" t="s">
        <v>1224</v>
      </c>
      <c r="AB50" s="56" t="s">
        <v>1225</v>
      </c>
      <c r="AC50" s="55">
        <v>0</v>
      </c>
      <c r="AD50" s="55">
        <v>1</v>
      </c>
      <c r="AE50" s="61">
        <v>0</v>
      </c>
      <c r="AF50" s="55">
        <v>0</v>
      </c>
      <c r="AG50" s="55">
        <v>1</v>
      </c>
      <c r="AH50" s="61">
        <v>0</v>
      </c>
      <c r="AI50" s="56">
        <v>0</v>
      </c>
      <c r="AJ50" s="61">
        <v>1</v>
      </c>
      <c r="AK50" s="60">
        <v>0</v>
      </c>
      <c r="AL50" s="56" t="s">
        <v>1226</v>
      </c>
      <c r="AM50" s="56" t="s">
        <v>1227</v>
      </c>
      <c r="AN50" s="55">
        <v>0.35</v>
      </c>
      <c r="AO50" s="55">
        <v>1</v>
      </c>
      <c r="AP50" s="61">
        <v>0</v>
      </c>
      <c r="AQ50" s="55">
        <v>0.35</v>
      </c>
      <c r="AR50" s="55">
        <v>1</v>
      </c>
      <c r="AS50" s="61">
        <v>0.35</v>
      </c>
      <c r="AT50" s="56">
        <v>0.35</v>
      </c>
      <c r="AU50" s="61">
        <v>0.65</v>
      </c>
      <c r="AV50" s="60">
        <v>0.35</v>
      </c>
      <c r="AW50" s="56" t="s">
        <v>94</v>
      </c>
      <c r="AX50" s="56" t="s">
        <v>94</v>
      </c>
      <c r="AY50" s="55">
        <v>0</v>
      </c>
      <c r="AZ50" s="55">
        <v>0</v>
      </c>
      <c r="BA50" s="61">
        <v>0</v>
      </c>
      <c r="BB50" s="55">
        <v>0</v>
      </c>
      <c r="BC50" s="55">
        <v>0</v>
      </c>
      <c r="BD50" s="61">
        <v>0</v>
      </c>
      <c r="BE50" s="56">
        <v>0</v>
      </c>
      <c r="BF50" s="61">
        <v>0</v>
      </c>
      <c r="BG50" s="60">
        <v>0</v>
      </c>
      <c r="BL50" s="4">
        <f>H140</f>
        <v>28</v>
      </c>
      <c r="BM50" s="5">
        <f>IF(E4="Trimestre I",Z140,IF(E4="Trimestre II",AK140,IF(E4="Trimestre III",AV140,IF(E4="Trimestre IV",BG140))))</f>
        <v>1</v>
      </c>
      <c r="BN50" s="5"/>
    </row>
    <row r="51" spans="2:66">
      <c r="B51" s="64"/>
      <c r="C51" s="65"/>
      <c r="D51" s="65"/>
      <c r="E51" s="65"/>
      <c r="F51" s="65"/>
      <c r="G51" s="122"/>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56"/>
      <c r="AM51" s="56"/>
      <c r="AN51" s="55"/>
      <c r="AO51" s="55"/>
      <c r="AP51" s="61"/>
      <c r="AQ51" s="55"/>
      <c r="AR51" s="55"/>
      <c r="AS51" s="61"/>
      <c r="AT51" s="56"/>
      <c r="AU51" s="61"/>
      <c r="AV51" s="60"/>
      <c r="AW51" s="56"/>
      <c r="AX51" s="56"/>
      <c r="AY51" s="55"/>
      <c r="AZ51" s="55"/>
      <c r="BA51" s="61"/>
      <c r="BB51" s="55"/>
      <c r="BC51" s="55"/>
      <c r="BD51" s="61"/>
      <c r="BE51" s="56"/>
      <c r="BF51" s="61"/>
      <c r="BG51" s="60"/>
      <c r="BL51" s="4">
        <f>H143</f>
        <v>29</v>
      </c>
      <c r="BM51" s="5">
        <f>IF(E4="Trimestre I",Z143,IF(E4="Trimestre II",AK143,IF(E4="Trimestre III",AV143,IF(E4="Trimestre IV",BG143))))</f>
        <v>0.78100000000000003</v>
      </c>
      <c r="BN51" s="5"/>
    </row>
    <row r="52" spans="2:66">
      <c r="B52" s="64"/>
      <c r="C52" s="65"/>
      <c r="D52" s="65"/>
      <c r="E52" s="65"/>
      <c r="F52" s="65"/>
      <c r="G52" s="122"/>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56"/>
      <c r="AM52" s="56"/>
      <c r="AN52" s="55"/>
      <c r="AO52" s="55"/>
      <c r="AP52" s="61"/>
      <c r="AQ52" s="55"/>
      <c r="AR52" s="55"/>
      <c r="AS52" s="61"/>
      <c r="AT52" s="56"/>
      <c r="AU52" s="61"/>
      <c r="AV52" s="60"/>
      <c r="AW52" s="56"/>
      <c r="AX52" s="56"/>
      <c r="AY52" s="55"/>
      <c r="AZ52" s="55"/>
      <c r="BA52" s="61"/>
      <c r="BB52" s="55"/>
      <c r="BC52" s="55"/>
      <c r="BD52" s="61"/>
      <c r="BE52" s="56"/>
      <c r="BF52" s="61"/>
      <c r="BG52" s="60"/>
      <c r="BL52" s="4">
        <f>H149</f>
        <v>30</v>
      </c>
      <c r="BM52" s="5">
        <f>IF(E4="Trimestre I",Z149,IF(E4="Trimestre II",AK149,IF(E4="Trimestre III",AV149,IF(E4="Trimestre IV",BG149))))</f>
        <v>0.94099999999999995</v>
      </c>
      <c r="BN52" s="5"/>
    </row>
    <row r="53" spans="2:66" ht="135" customHeight="1">
      <c r="B53" s="62" t="s">
        <v>398</v>
      </c>
      <c r="C53" s="59" t="s">
        <v>1145</v>
      </c>
      <c r="D53" s="59" t="s">
        <v>81</v>
      </c>
      <c r="E53" s="59" t="s">
        <v>97</v>
      </c>
      <c r="F53" s="59" t="s">
        <v>1146</v>
      </c>
      <c r="G53" s="63" t="s">
        <v>1158</v>
      </c>
      <c r="H53" s="59">
        <v>9</v>
      </c>
      <c r="I53" s="56">
        <v>0.04</v>
      </c>
      <c r="J53" s="59" t="s">
        <v>1219</v>
      </c>
      <c r="K53" s="63" t="s">
        <v>1228</v>
      </c>
      <c r="L53" s="59" t="s">
        <v>1229</v>
      </c>
      <c r="M53" s="59" t="s">
        <v>1230</v>
      </c>
      <c r="N53" s="56">
        <v>1</v>
      </c>
      <c r="O53" s="59" t="s">
        <v>87</v>
      </c>
      <c r="P53" s="56" t="s">
        <v>1231</v>
      </c>
      <c r="Q53" s="56" t="s">
        <v>1232</v>
      </c>
      <c r="R53" s="55">
        <v>100</v>
      </c>
      <c r="S53" s="55">
        <v>100</v>
      </c>
      <c r="T53" s="56">
        <v>1</v>
      </c>
      <c r="U53" s="55">
        <v>100</v>
      </c>
      <c r="V53" s="55">
        <v>100</v>
      </c>
      <c r="W53" s="56">
        <v>1</v>
      </c>
      <c r="X53" s="56">
        <v>1</v>
      </c>
      <c r="Y53" s="56">
        <v>0</v>
      </c>
      <c r="Z53" s="60">
        <v>0.5</v>
      </c>
      <c r="AA53" s="56" t="s">
        <v>1233</v>
      </c>
      <c r="AB53" s="56" t="s">
        <v>1234</v>
      </c>
      <c r="AC53" s="55">
        <v>-100</v>
      </c>
      <c r="AD53" s="55">
        <v>1</v>
      </c>
      <c r="AE53" s="56">
        <v>-100</v>
      </c>
      <c r="AF53" s="55">
        <v>0</v>
      </c>
      <c r="AG53" s="55">
        <v>1</v>
      </c>
      <c r="AH53" s="56">
        <v>0</v>
      </c>
      <c r="AI53" s="56">
        <v>0</v>
      </c>
      <c r="AJ53" s="56">
        <v>1</v>
      </c>
      <c r="AK53" s="60">
        <v>0.5</v>
      </c>
      <c r="AL53" s="56" t="s">
        <v>1235</v>
      </c>
      <c r="AM53" s="56" t="s">
        <v>572</v>
      </c>
      <c r="AN53" s="55">
        <v>0.2</v>
      </c>
      <c r="AO53" s="55">
        <v>1</v>
      </c>
      <c r="AP53" s="56">
        <v>0.2</v>
      </c>
      <c r="AQ53" s="55">
        <v>0.2</v>
      </c>
      <c r="AR53" s="55">
        <v>1</v>
      </c>
      <c r="AS53" s="56">
        <v>0.2</v>
      </c>
      <c r="AT53" s="56">
        <v>0.2</v>
      </c>
      <c r="AU53" s="56">
        <v>0.8</v>
      </c>
      <c r="AV53" s="60">
        <v>0.6</v>
      </c>
      <c r="AW53" s="56" t="s">
        <v>94</v>
      </c>
      <c r="AX53" s="56" t="s">
        <v>94</v>
      </c>
      <c r="AY53" s="55">
        <v>0</v>
      </c>
      <c r="AZ53" s="55">
        <v>0</v>
      </c>
      <c r="BA53" s="56">
        <v>0</v>
      </c>
      <c r="BB53" s="55">
        <v>0</v>
      </c>
      <c r="BC53" s="55">
        <v>0</v>
      </c>
      <c r="BD53" s="56">
        <v>0</v>
      </c>
      <c r="BE53" s="56">
        <v>0</v>
      </c>
      <c r="BF53" s="56">
        <v>0</v>
      </c>
      <c r="BG53" s="60">
        <v>0</v>
      </c>
      <c r="BL53" s="4">
        <f>H155</f>
        <v>31</v>
      </c>
      <c r="BM53" s="5">
        <f>IF(E4="Trimestre I",Z155,IF(E4="Trimestre II",AK155,IF(E4="Trimestre III",AV155,IF(E4="Trimestre IV",BG155))))</f>
        <v>1</v>
      </c>
      <c r="BN53" s="5"/>
    </row>
    <row r="54" spans="2:66">
      <c r="B54" s="62"/>
      <c r="C54" s="59"/>
      <c r="D54" s="59"/>
      <c r="E54" s="59"/>
      <c r="F54" s="59"/>
      <c r="G54" s="63"/>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f>H158</f>
        <v>32</v>
      </c>
      <c r="BM54" s="5">
        <f>IF(E4="Trimestre I",Z158,IF(E4="Trimestre II",AK158,IF(E4="Trimestre III",AV158,IF(E4="Trimestre IV",BG158))))</f>
        <v>0.96499999999999997</v>
      </c>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f>H164</f>
        <v>33</v>
      </c>
      <c r="BM55" s="5">
        <f>IF(E4="Trimestre I",Z164,IF(E4="Trimestre II",AK164,IF(E4="Trimestre III",AV164,IF(E4="Trimestre IV",BG164))))</f>
        <v>0.7</v>
      </c>
      <c r="BN55" s="5"/>
    </row>
    <row r="56" spans="2:66">
      <c r="B56" s="62"/>
      <c r="C56" s="62"/>
      <c r="D56" s="62"/>
      <c r="E56" s="62"/>
      <c r="F56" s="62"/>
      <c r="G56" s="62"/>
      <c r="H56" s="59"/>
      <c r="I56" s="56"/>
      <c r="J56" s="59"/>
      <c r="K56" s="63"/>
      <c r="L56" s="59" t="s">
        <v>1236</v>
      </c>
      <c r="M56" s="59" t="s">
        <v>1218</v>
      </c>
      <c r="N56" s="61">
        <v>1</v>
      </c>
      <c r="O56" s="59" t="s">
        <v>111</v>
      </c>
      <c r="P56" s="56"/>
      <c r="Q56" s="56"/>
      <c r="R56" s="55" t="s">
        <v>136</v>
      </c>
      <c r="S56" s="55" t="s">
        <v>136</v>
      </c>
      <c r="T56" s="61"/>
      <c r="U56" s="55"/>
      <c r="V56" s="55"/>
      <c r="W56" s="61"/>
      <c r="X56" s="56"/>
      <c r="Y56" s="61"/>
      <c r="Z56" s="60"/>
      <c r="AA56" s="56"/>
      <c r="AB56" s="56"/>
      <c r="AC56" s="55">
        <v>1</v>
      </c>
      <c r="AD56" s="55">
        <v>1</v>
      </c>
      <c r="AE56" s="61">
        <v>1</v>
      </c>
      <c r="AF56" s="55">
        <v>1</v>
      </c>
      <c r="AG56" s="55">
        <v>1</v>
      </c>
      <c r="AH56" s="61">
        <v>1</v>
      </c>
      <c r="AI56" s="56">
        <v>1</v>
      </c>
      <c r="AJ56" s="61">
        <v>0</v>
      </c>
      <c r="AK56" s="60"/>
      <c r="AL56" s="56"/>
      <c r="AM56" s="56"/>
      <c r="AN56" s="55">
        <v>0</v>
      </c>
      <c r="AO56" s="55">
        <v>1</v>
      </c>
      <c r="AP56" s="61">
        <v>0</v>
      </c>
      <c r="AQ56" s="55">
        <v>1</v>
      </c>
      <c r="AR56" s="55">
        <v>1</v>
      </c>
      <c r="AS56" s="61">
        <v>1</v>
      </c>
      <c r="AT56" s="56">
        <v>1</v>
      </c>
      <c r="AU56" s="61">
        <v>0</v>
      </c>
      <c r="AV56" s="60"/>
      <c r="AW56" s="56"/>
      <c r="AX56" s="56"/>
      <c r="AY56" s="55">
        <v>0</v>
      </c>
      <c r="AZ56" s="55">
        <v>0</v>
      </c>
      <c r="BA56" s="61">
        <v>0</v>
      </c>
      <c r="BB56" s="55">
        <v>0</v>
      </c>
      <c r="BC56" s="55">
        <v>0</v>
      </c>
      <c r="BD56" s="61">
        <v>0</v>
      </c>
      <c r="BE56" s="56">
        <v>0</v>
      </c>
      <c r="BF56" s="61">
        <v>0</v>
      </c>
      <c r="BG56" s="60"/>
      <c r="BL56" s="4">
        <f>H173</f>
        <v>34</v>
      </c>
      <c r="BM56" s="5">
        <f>IF(E4="Trimestre I",Z173,IF(E4="Trimestre II",AK173,IF(E4="Trimestre III",AV173,IF(E4="Trimestre IV",BG173))))</f>
        <v>1</v>
      </c>
      <c r="BN56" s="5"/>
    </row>
    <row r="57" spans="2:66">
      <c r="B57" s="62"/>
      <c r="C57" s="62"/>
      <c r="D57" s="62"/>
      <c r="E57" s="62"/>
      <c r="F57" s="62"/>
      <c r="G57" s="62"/>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56"/>
      <c r="AM57" s="56"/>
      <c r="AN57" s="55"/>
      <c r="AO57" s="55"/>
      <c r="AP57" s="61"/>
      <c r="AQ57" s="55"/>
      <c r="AR57" s="55"/>
      <c r="AS57" s="61"/>
      <c r="AT57" s="56"/>
      <c r="AU57" s="61"/>
      <c r="AV57" s="60"/>
      <c r="AW57" s="56"/>
      <c r="AX57" s="56"/>
      <c r="AY57" s="55"/>
      <c r="AZ57" s="55"/>
      <c r="BA57" s="61"/>
      <c r="BB57" s="55"/>
      <c r="BC57" s="55"/>
      <c r="BD57" s="61"/>
      <c r="BE57" s="56"/>
      <c r="BF57" s="61"/>
      <c r="BG57" s="60"/>
      <c r="BL57" s="4">
        <f>H176</f>
        <v>35</v>
      </c>
      <c r="BM57" s="5">
        <f>IF(E4="Trimestre I",Z176,IF(E4="Trimestre II",AK176,IF(E4="Trimestre III",AV176,IF(E4="Trimestre IV",BG176))))</f>
        <v>0.5</v>
      </c>
      <c r="BN57" s="5"/>
    </row>
    <row r="58" spans="2:66">
      <c r="B58" s="62"/>
      <c r="C58" s="62"/>
      <c r="D58" s="62"/>
      <c r="E58" s="62"/>
      <c r="F58" s="62"/>
      <c r="G58" s="62"/>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56"/>
      <c r="AM58" s="56"/>
      <c r="AN58" s="55"/>
      <c r="AO58" s="55"/>
      <c r="AP58" s="61"/>
      <c r="AQ58" s="55"/>
      <c r="AR58" s="55"/>
      <c r="AS58" s="61"/>
      <c r="AT58" s="56"/>
      <c r="AU58" s="61"/>
      <c r="AV58" s="60"/>
      <c r="AW58" s="56"/>
      <c r="AX58" s="56"/>
      <c r="AY58" s="55"/>
      <c r="AZ58" s="55"/>
      <c r="BA58" s="61"/>
      <c r="BB58" s="55"/>
      <c r="BC58" s="55"/>
      <c r="BD58" s="61"/>
      <c r="BE58" s="56"/>
      <c r="BF58" s="61"/>
      <c r="BG58" s="60"/>
      <c r="BL58" s="4">
        <f>H185</f>
        <v>36</v>
      </c>
      <c r="BM58" s="5">
        <f>IF(E4="Trimestre I",Z185,IF(E4="Trimestre II",AK185,IF(E4="Trimestre III",AV185,IF(E4="Trimestre IV",BG185))))</f>
        <v>0.443</v>
      </c>
      <c r="BN58" s="5"/>
    </row>
    <row r="59" spans="2:66" ht="135" customHeight="1">
      <c r="B59" s="64" t="s">
        <v>398</v>
      </c>
      <c r="C59" s="65" t="s">
        <v>1145</v>
      </c>
      <c r="D59" s="65" t="s">
        <v>81</v>
      </c>
      <c r="E59" s="65" t="s">
        <v>97</v>
      </c>
      <c r="F59" s="65" t="s">
        <v>1206</v>
      </c>
      <c r="G59" s="122" t="s">
        <v>1237</v>
      </c>
      <c r="H59" s="59">
        <v>10</v>
      </c>
      <c r="I59" s="56">
        <v>0.05</v>
      </c>
      <c r="J59" s="59" t="s">
        <v>1219</v>
      </c>
      <c r="K59" s="63" t="s">
        <v>1238</v>
      </c>
      <c r="L59" s="59" t="s">
        <v>1239</v>
      </c>
      <c r="M59" s="59" t="s">
        <v>1230</v>
      </c>
      <c r="N59" s="56">
        <v>1</v>
      </c>
      <c r="O59" s="59" t="s">
        <v>87</v>
      </c>
      <c r="P59" s="56" t="s">
        <v>1240</v>
      </c>
      <c r="Q59" s="56" t="s">
        <v>1241</v>
      </c>
      <c r="R59" s="55">
        <v>0</v>
      </c>
      <c r="S59" s="55">
        <v>1</v>
      </c>
      <c r="T59" s="56">
        <v>0</v>
      </c>
      <c r="U59" s="55">
        <v>0</v>
      </c>
      <c r="V59" s="55">
        <v>1</v>
      </c>
      <c r="W59" s="56">
        <v>0</v>
      </c>
      <c r="X59" s="56">
        <v>0</v>
      </c>
      <c r="Y59" s="56">
        <v>1</v>
      </c>
      <c r="Z59" s="60">
        <v>0</v>
      </c>
      <c r="AA59" s="56" t="s">
        <v>1242</v>
      </c>
      <c r="AB59" s="56" t="s">
        <v>1243</v>
      </c>
      <c r="AC59" s="55">
        <v>0.5</v>
      </c>
      <c r="AD59" s="55">
        <v>2</v>
      </c>
      <c r="AE59" s="56">
        <v>0.25</v>
      </c>
      <c r="AF59" s="55">
        <v>0.5</v>
      </c>
      <c r="AG59" s="55">
        <v>2</v>
      </c>
      <c r="AH59" s="56">
        <v>0.25</v>
      </c>
      <c r="AI59" s="56">
        <v>0.25</v>
      </c>
      <c r="AJ59" s="56">
        <v>0.75</v>
      </c>
      <c r="AK59" s="60">
        <v>0.25</v>
      </c>
      <c r="AL59" s="56" t="s">
        <v>1244</v>
      </c>
      <c r="AM59" s="56" t="s">
        <v>1245</v>
      </c>
      <c r="AN59" s="55">
        <v>0.3</v>
      </c>
      <c r="AO59" s="55">
        <v>1</v>
      </c>
      <c r="AP59" s="56">
        <v>0.3</v>
      </c>
      <c r="AQ59" s="55">
        <v>0.8</v>
      </c>
      <c r="AR59" s="55">
        <v>1</v>
      </c>
      <c r="AS59" s="56">
        <v>0.8</v>
      </c>
      <c r="AT59" s="56">
        <v>0.8</v>
      </c>
      <c r="AU59" s="56">
        <v>0.2</v>
      </c>
      <c r="AV59" s="60">
        <v>0.8</v>
      </c>
      <c r="AW59" s="56" t="s">
        <v>94</v>
      </c>
      <c r="AX59" s="56" t="s">
        <v>94</v>
      </c>
      <c r="AY59" s="55">
        <v>0</v>
      </c>
      <c r="AZ59" s="55">
        <v>0</v>
      </c>
      <c r="BA59" s="56">
        <v>0</v>
      </c>
      <c r="BB59" s="55">
        <v>0</v>
      </c>
      <c r="BC59" s="55">
        <v>0</v>
      </c>
      <c r="BD59" s="56">
        <v>0</v>
      </c>
      <c r="BE59" s="56">
        <v>0</v>
      </c>
      <c r="BF59" s="56">
        <v>0</v>
      </c>
      <c r="BG59" s="60">
        <v>0</v>
      </c>
      <c r="BL59" s="4">
        <f>H188</f>
        <v>37</v>
      </c>
      <c r="BM59" s="5">
        <f>IF(E4="Trimestre I",Z188,IF(E4="Trimestre II",AK188,IF(E4="Trimestre III",AV188,IF(E4="Trimestre IV",BG188))))</f>
        <v>0.77500000000000002</v>
      </c>
      <c r="BN59" s="5"/>
    </row>
    <row r="60" spans="2:66">
      <c r="B60" s="64"/>
      <c r="C60" s="65"/>
      <c r="D60" s="65"/>
      <c r="E60" s="65"/>
      <c r="F60" s="65"/>
      <c r="G60" s="12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f>H197</f>
        <v>38</v>
      </c>
      <c r="BM60" s="5">
        <f>IF(E4="Trimestre I",Z197,IF(E4="Trimestre II",AK197,IF(E4="Trimestre III",AV197,IF(E4="Trimestre IV",BG197))))</f>
        <v>0.75</v>
      </c>
      <c r="BN60" s="5"/>
    </row>
    <row r="61" spans="2:66">
      <c r="B61" s="64"/>
      <c r="C61" s="65"/>
      <c r="D61" s="65"/>
      <c r="E61" s="65"/>
      <c r="F61" s="65"/>
      <c r="G61" s="12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f>H200</f>
        <v>39</v>
      </c>
      <c r="BM61" s="5">
        <f>IF(E4="Trimestre I",Z200,IF(E4="Trimestre II",AK200,IF(E4="Trimestre III",AV200,IF(E4="Trimestre IV",BG200))))</f>
        <v>0.9</v>
      </c>
      <c r="BN61" s="5"/>
    </row>
    <row r="62" spans="2:66" ht="135" customHeight="1">
      <c r="B62" s="62" t="s">
        <v>107</v>
      </c>
      <c r="C62" s="59" t="s">
        <v>1246</v>
      </c>
      <c r="D62" s="59" t="s">
        <v>81</v>
      </c>
      <c r="E62" s="59" t="s">
        <v>97</v>
      </c>
      <c r="F62" s="59" t="s">
        <v>621</v>
      </c>
      <c r="G62" s="63" t="s">
        <v>1247</v>
      </c>
      <c r="H62" s="59">
        <v>11</v>
      </c>
      <c r="I62" s="56">
        <v>0.04</v>
      </c>
      <c r="J62" s="59" t="s">
        <v>658</v>
      </c>
      <c r="K62" s="63" t="s">
        <v>1248</v>
      </c>
      <c r="L62" s="59" t="s">
        <v>1249</v>
      </c>
      <c r="M62" s="59" t="s">
        <v>1250</v>
      </c>
      <c r="N62" s="56">
        <v>1</v>
      </c>
      <c r="O62" s="59" t="s">
        <v>87</v>
      </c>
      <c r="P62" s="56" t="s">
        <v>1251</v>
      </c>
      <c r="Q62" s="56" t="s">
        <v>1252</v>
      </c>
      <c r="R62" s="55" t="s">
        <v>136</v>
      </c>
      <c r="S62" s="55" t="s">
        <v>136</v>
      </c>
      <c r="T62" s="56"/>
      <c r="U62" s="55"/>
      <c r="V62" s="55"/>
      <c r="W62" s="56"/>
      <c r="X62" s="56"/>
      <c r="Y62" s="56"/>
      <c r="Z62" s="60">
        <v>0</v>
      </c>
      <c r="AA62" s="56" t="s">
        <v>1253</v>
      </c>
      <c r="AB62" s="56" t="s">
        <v>1254</v>
      </c>
      <c r="AC62" s="55">
        <v>0.5</v>
      </c>
      <c r="AD62" s="55">
        <v>1</v>
      </c>
      <c r="AE62" s="56">
        <v>0.5</v>
      </c>
      <c r="AF62" s="55">
        <v>1</v>
      </c>
      <c r="AG62" s="55">
        <v>2</v>
      </c>
      <c r="AH62" s="56">
        <v>0.25</v>
      </c>
      <c r="AI62" s="56">
        <v>0.25</v>
      </c>
      <c r="AJ62" s="56">
        <v>0.5</v>
      </c>
      <c r="AK62" s="60">
        <v>0.25</v>
      </c>
      <c r="AL62" s="56" t="s">
        <v>1255</v>
      </c>
      <c r="AM62" s="56" t="s">
        <v>1256</v>
      </c>
      <c r="AN62" s="55">
        <v>0.3</v>
      </c>
      <c r="AO62" s="55">
        <v>2</v>
      </c>
      <c r="AP62" s="56">
        <v>0.15</v>
      </c>
      <c r="AQ62" s="55">
        <v>1.2999999999999998</v>
      </c>
      <c r="AR62" s="55">
        <v>2</v>
      </c>
      <c r="AS62" s="56">
        <v>0.65</v>
      </c>
      <c r="AT62" s="56">
        <v>0.65</v>
      </c>
      <c r="AU62" s="56">
        <v>0.35</v>
      </c>
      <c r="AV62" s="60">
        <v>0.65</v>
      </c>
      <c r="AW62" s="56" t="s">
        <v>94</v>
      </c>
      <c r="AX62" s="56" t="s">
        <v>94</v>
      </c>
      <c r="AY62" s="55">
        <v>0</v>
      </c>
      <c r="AZ62" s="55">
        <v>0</v>
      </c>
      <c r="BA62" s="56">
        <v>0</v>
      </c>
      <c r="BB62" s="55">
        <v>0</v>
      </c>
      <c r="BC62" s="55">
        <v>0</v>
      </c>
      <c r="BD62" s="56">
        <v>0</v>
      </c>
      <c r="BE62" s="56">
        <v>0</v>
      </c>
      <c r="BF62" s="56">
        <v>0</v>
      </c>
      <c r="BG62" s="60">
        <v>0</v>
      </c>
      <c r="BL62" s="4"/>
      <c r="BM62" s="5"/>
      <c r="BN62" s="5"/>
    </row>
    <row r="63" spans="2:66">
      <c r="B63" s="62"/>
      <c r="C63" s="59"/>
      <c r="D63" s="59"/>
      <c r="E63" s="59"/>
      <c r="F63" s="59"/>
      <c r="G63" s="63"/>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59"/>
      <c r="D64" s="59"/>
      <c r="E64" s="59"/>
      <c r="F64" s="59"/>
      <c r="G64" s="63"/>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62"/>
      <c r="C65" s="59" t="s">
        <v>1257</v>
      </c>
      <c r="D65" s="59" t="s">
        <v>81</v>
      </c>
      <c r="E65" s="59"/>
      <c r="F65" s="59"/>
      <c r="G65" s="63"/>
      <c r="H65" s="59"/>
      <c r="I65" s="56"/>
      <c r="J65" s="59"/>
      <c r="K65" s="63"/>
      <c r="L65" s="59"/>
      <c r="M65" s="59"/>
      <c r="N65" s="56"/>
      <c r="O65" s="59"/>
      <c r="P65" s="56"/>
      <c r="Q65" s="56"/>
      <c r="R65" s="55"/>
      <c r="S65" s="55"/>
      <c r="T65" s="56"/>
      <c r="U65" s="55"/>
      <c r="V65" s="55"/>
      <c r="W65" s="56"/>
      <c r="X65" s="56"/>
      <c r="Y65" s="56"/>
      <c r="Z65" s="60"/>
      <c r="AA65" s="56"/>
      <c r="AB65" s="56"/>
      <c r="AC65" s="55"/>
      <c r="AD65" s="55"/>
      <c r="AE65" s="56"/>
      <c r="AF65" s="55"/>
      <c r="AG65" s="55"/>
      <c r="AH65" s="56"/>
      <c r="AI65" s="56"/>
      <c r="AJ65" s="56"/>
      <c r="AK65" s="60"/>
      <c r="AL65" s="56"/>
      <c r="AM65" s="56"/>
      <c r="AN65" s="55"/>
      <c r="AO65" s="55"/>
      <c r="AP65" s="56"/>
      <c r="AQ65" s="55"/>
      <c r="AR65" s="55"/>
      <c r="AS65" s="56"/>
      <c r="AT65" s="56"/>
      <c r="AU65" s="56"/>
      <c r="AV65" s="60"/>
      <c r="AW65" s="56"/>
      <c r="AX65" s="56"/>
      <c r="AY65" s="55"/>
      <c r="AZ65" s="55"/>
      <c r="BA65" s="56"/>
      <c r="BB65" s="55"/>
      <c r="BC65" s="55"/>
      <c r="BD65" s="56"/>
      <c r="BE65" s="56"/>
      <c r="BF65" s="56"/>
      <c r="BG65" s="60"/>
      <c r="BL65" s="4"/>
      <c r="BM65" s="5"/>
      <c r="BN65" s="5"/>
    </row>
    <row r="66" spans="2:66">
      <c r="B66" s="62"/>
      <c r="C66" s="59"/>
      <c r="D66" s="59"/>
      <c r="E66" s="59"/>
      <c r="F66" s="59"/>
      <c r="G66" s="63"/>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59"/>
      <c r="D67" s="59"/>
      <c r="E67" s="59"/>
      <c r="F67" s="59"/>
      <c r="G67" s="63"/>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c r="B68" s="62" t="s">
        <v>398</v>
      </c>
      <c r="C68" s="59" t="s">
        <v>81</v>
      </c>
      <c r="D68" s="59" t="s">
        <v>81</v>
      </c>
      <c r="E68" s="59"/>
      <c r="F68" s="59"/>
      <c r="G68" s="63"/>
      <c r="H68" s="59"/>
      <c r="I68" s="56"/>
      <c r="J68" s="59"/>
      <c r="K68" s="63"/>
      <c r="L68" s="59"/>
      <c r="M68" s="59"/>
      <c r="N68" s="56"/>
      <c r="O68" s="59"/>
      <c r="P68" s="56"/>
      <c r="Q68" s="56"/>
      <c r="R68" s="55"/>
      <c r="S68" s="55"/>
      <c r="T68" s="56"/>
      <c r="U68" s="55"/>
      <c r="V68" s="55"/>
      <c r="W68" s="56"/>
      <c r="X68" s="56"/>
      <c r="Y68" s="56"/>
      <c r="Z68" s="60"/>
      <c r="AA68" s="56"/>
      <c r="AB68" s="56"/>
      <c r="AC68" s="55"/>
      <c r="AD68" s="55"/>
      <c r="AE68" s="56"/>
      <c r="AF68" s="55"/>
      <c r="AG68" s="55"/>
      <c r="AH68" s="56"/>
      <c r="AI68" s="56"/>
      <c r="AJ68" s="56"/>
      <c r="AK68" s="60"/>
      <c r="AL68" s="56"/>
      <c r="AM68" s="56"/>
      <c r="AN68" s="55"/>
      <c r="AO68" s="55"/>
      <c r="AP68" s="56"/>
      <c r="AQ68" s="55"/>
      <c r="AR68" s="55"/>
      <c r="AS68" s="56"/>
      <c r="AT68" s="56"/>
      <c r="AU68" s="56"/>
      <c r="AV68" s="60"/>
      <c r="AW68" s="56"/>
      <c r="AX68" s="56"/>
      <c r="AY68" s="55"/>
      <c r="AZ68" s="55"/>
      <c r="BA68" s="56"/>
      <c r="BB68" s="55"/>
      <c r="BC68" s="55"/>
      <c r="BD68" s="56"/>
      <c r="BE68" s="56"/>
      <c r="BF68" s="56"/>
      <c r="BG68" s="60"/>
      <c r="BL68" s="4"/>
      <c r="BM68" s="5"/>
      <c r="BN68" s="5"/>
    </row>
    <row r="69" spans="2:66">
      <c r="B69" s="62"/>
      <c r="C69" s="59"/>
      <c r="D69" s="59"/>
      <c r="E69" s="59"/>
      <c r="F69" s="59"/>
      <c r="G69" s="63"/>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2"/>
      <c r="C70" s="59"/>
      <c r="D70" s="59"/>
      <c r="E70" s="59"/>
      <c r="F70" s="59"/>
      <c r="G70" s="63"/>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c r="B71" s="62"/>
      <c r="C71" s="59"/>
      <c r="D71" s="59"/>
      <c r="E71" s="59"/>
      <c r="F71" s="59"/>
      <c r="G71" s="63"/>
      <c r="H71" s="59"/>
      <c r="I71" s="56"/>
      <c r="J71" s="59"/>
      <c r="K71" s="63"/>
      <c r="L71" s="59"/>
      <c r="M71" s="59"/>
      <c r="N71" s="56"/>
      <c r="O71" s="59"/>
      <c r="P71" s="56"/>
      <c r="Q71" s="56"/>
      <c r="R71" s="55"/>
      <c r="S71" s="55"/>
      <c r="T71" s="56"/>
      <c r="U71" s="55"/>
      <c r="V71" s="55"/>
      <c r="W71" s="56"/>
      <c r="X71" s="56"/>
      <c r="Y71" s="56"/>
      <c r="Z71" s="60"/>
      <c r="AA71" s="56"/>
      <c r="AB71" s="56"/>
      <c r="AC71" s="55"/>
      <c r="AD71" s="55"/>
      <c r="AE71" s="56"/>
      <c r="AF71" s="55"/>
      <c r="AG71" s="55"/>
      <c r="AH71" s="56"/>
      <c r="AI71" s="56"/>
      <c r="AJ71" s="56"/>
      <c r="AK71" s="60"/>
      <c r="AL71" s="56"/>
      <c r="AM71" s="56"/>
      <c r="AN71" s="55"/>
      <c r="AO71" s="55"/>
      <c r="AP71" s="56"/>
      <c r="AQ71" s="55"/>
      <c r="AR71" s="55"/>
      <c r="AS71" s="56"/>
      <c r="AT71" s="56"/>
      <c r="AU71" s="56"/>
      <c r="AV71" s="60"/>
      <c r="AW71" s="56"/>
      <c r="AX71" s="56"/>
      <c r="AY71" s="55"/>
      <c r="AZ71" s="55"/>
      <c r="BA71" s="56"/>
      <c r="BB71" s="55"/>
      <c r="BC71" s="55"/>
      <c r="BD71" s="56"/>
      <c r="BE71" s="56"/>
      <c r="BF71" s="56"/>
      <c r="BG71" s="60"/>
      <c r="BL71" s="4"/>
      <c r="BM71" s="5"/>
      <c r="BN71" s="5"/>
    </row>
    <row r="72" spans="2:66">
      <c r="B72" s="62"/>
      <c r="C72" s="59"/>
      <c r="D72" s="59"/>
      <c r="E72" s="59"/>
      <c r="F72" s="59"/>
      <c r="G72" s="63"/>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59"/>
      <c r="D73" s="59"/>
      <c r="E73" s="59"/>
      <c r="F73" s="59"/>
      <c r="G73" s="63"/>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ht="135" customHeight="1">
      <c r="B74" s="64" t="s">
        <v>80</v>
      </c>
      <c r="C74" s="65" t="s">
        <v>81</v>
      </c>
      <c r="D74" s="65" t="s">
        <v>81</v>
      </c>
      <c r="E74" s="65" t="s">
        <v>179</v>
      </c>
      <c r="F74" s="65" t="s">
        <v>81</v>
      </c>
      <c r="G74" s="65" t="s">
        <v>81</v>
      </c>
      <c r="H74" s="59">
        <v>12</v>
      </c>
      <c r="I74" s="56">
        <v>0.02</v>
      </c>
      <c r="J74" s="59" t="s">
        <v>83</v>
      </c>
      <c r="K74" s="63" t="s">
        <v>1258</v>
      </c>
      <c r="L74" s="59" t="s">
        <v>1259</v>
      </c>
      <c r="M74" s="59" t="s">
        <v>1260</v>
      </c>
      <c r="N74" s="56">
        <v>1</v>
      </c>
      <c r="O74" s="59" t="s">
        <v>87</v>
      </c>
      <c r="P74" s="56" t="s">
        <v>1261</v>
      </c>
      <c r="Q74" s="56" t="s">
        <v>133</v>
      </c>
      <c r="R74" s="55">
        <v>127</v>
      </c>
      <c r="S74" s="55">
        <v>127</v>
      </c>
      <c r="T74" s="56">
        <v>1</v>
      </c>
      <c r="U74" s="55">
        <v>127</v>
      </c>
      <c r="V74" s="55">
        <v>127</v>
      </c>
      <c r="W74" s="56">
        <v>1</v>
      </c>
      <c r="X74" s="56">
        <v>1</v>
      </c>
      <c r="Y74" s="56">
        <v>0</v>
      </c>
      <c r="Z74" s="60">
        <v>1</v>
      </c>
      <c r="AA74" s="56" t="s">
        <v>1262</v>
      </c>
      <c r="AB74" s="56" t="s">
        <v>1263</v>
      </c>
      <c r="AC74" s="55">
        <v>953</v>
      </c>
      <c r="AD74" s="55">
        <v>953</v>
      </c>
      <c r="AE74" s="56">
        <v>1</v>
      </c>
      <c r="AF74" s="55">
        <v>1080</v>
      </c>
      <c r="AG74" s="55">
        <v>1080</v>
      </c>
      <c r="AH74" s="56">
        <v>0.5</v>
      </c>
      <c r="AI74" s="56">
        <v>0.5</v>
      </c>
      <c r="AJ74" s="56">
        <v>0</v>
      </c>
      <c r="AK74" s="60">
        <v>0.5</v>
      </c>
      <c r="AL74" s="56" t="s">
        <v>1264</v>
      </c>
      <c r="AM74" s="56" t="s">
        <v>133</v>
      </c>
      <c r="AN74" s="55">
        <v>1631</v>
      </c>
      <c r="AO74" s="55">
        <v>953</v>
      </c>
      <c r="AP74" s="56">
        <v>1.7114</v>
      </c>
      <c r="AQ74" s="55">
        <v>2711</v>
      </c>
      <c r="AR74" s="55">
        <v>2033</v>
      </c>
      <c r="AS74" s="56">
        <v>1.0001229709788491</v>
      </c>
      <c r="AT74" s="56">
        <v>1.0001229709788491</v>
      </c>
      <c r="AU74" s="56">
        <v>0</v>
      </c>
      <c r="AV74" s="60">
        <v>1</v>
      </c>
      <c r="AW74" s="56" t="s">
        <v>94</v>
      </c>
      <c r="AX74" s="56" t="s">
        <v>94</v>
      </c>
      <c r="AY74" s="55">
        <v>0</v>
      </c>
      <c r="AZ74" s="55">
        <v>0</v>
      </c>
      <c r="BA74" s="56">
        <v>0</v>
      </c>
      <c r="BB74" s="55">
        <v>0</v>
      </c>
      <c r="BC74" s="55">
        <v>0</v>
      </c>
      <c r="BD74" s="56">
        <v>0</v>
      </c>
      <c r="BE74" s="56">
        <v>0</v>
      </c>
      <c r="BF74" s="56">
        <v>0</v>
      </c>
      <c r="BG74" s="60">
        <v>0</v>
      </c>
      <c r="BL74" s="4"/>
      <c r="BM74" s="5"/>
      <c r="BN74" s="5"/>
    </row>
    <row r="75" spans="2:66">
      <c r="B75" s="64"/>
      <c r="C75" s="65"/>
      <c r="D75" s="65"/>
      <c r="E75" s="65"/>
      <c r="F75" s="65"/>
      <c r="G75" s="65"/>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4"/>
      <c r="C76" s="65"/>
      <c r="D76" s="65"/>
      <c r="E76" s="65"/>
      <c r="F76" s="65"/>
      <c r="G76" s="65"/>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ht="135" customHeight="1">
      <c r="B77" s="62" t="s">
        <v>280</v>
      </c>
      <c r="C77" s="59" t="s">
        <v>81</v>
      </c>
      <c r="D77" s="59" t="s">
        <v>81</v>
      </c>
      <c r="E77" s="59" t="s">
        <v>97</v>
      </c>
      <c r="F77" s="59" t="s">
        <v>1265</v>
      </c>
      <c r="G77" s="63" t="s">
        <v>1266</v>
      </c>
      <c r="H77" s="59">
        <v>13</v>
      </c>
      <c r="I77" s="56">
        <v>0.01</v>
      </c>
      <c r="J77" s="59" t="s">
        <v>83</v>
      </c>
      <c r="K77" s="63" t="s">
        <v>1267</v>
      </c>
      <c r="L77" s="59" t="s">
        <v>1268</v>
      </c>
      <c r="M77" s="59" t="s">
        <v>1269</v>
      </c>
      <c r="N77" s="61">
        <v>3</v>
      </c>
      <c r="O77" s="59" t="s">
        <v>111</v>
      </c>
      <c r="P77" s="56" t="s">
        <v>1270</v>
      </c>
      <c r="Q77" s="56" t="s">
        <v>133</v>
      </c>
      <c r="R77" s="55" t="s">
        <v>136</v>
      </c>
      <c r="S77" s="55" t="s">
        <v>136</v>
      </c>
      <c r="T77" s="61"/>
      <c r="U77" s="55"/>
      <c r="V77" s="55"/>
      <c r="W77" s="61"/>
      <c r="X77" s="56"/>
      <c r="Y77" s="61"/>
      <c r="Z77" s="60">
        <v>0</v>
      </c>
      <c r="AA77" s="56" t="s">
        <v>1271</v>
      </c>
      <c r="AB77" s="56" t="s">
        <v>1272</v>
      </c>
      <c r="AC77" s="55">
        <v>1</v>
      </c>
      <c r="AD77" s="55">
        <v>1</v>
      </c>
      <c r="AE77" s="61">
        <v>1</v>
      </c>
      <c r="AF77" s="55">
        <v>1</v>
      </c>
      <c r="AG77" s="55">
        <v>1</v>
      </c>
      <c r="AH77" s="61">
        <v>1</v>
      </c>
      <c r="AI77" s="56">
        <v>0.33300000000000002</v>
      </c>
      <c r="AJ77" s="61">
        <v>2</v>
      </c>
      <c r="AK77" s="60">
        <v>0.33300000000000002</v>
      </c>
      <c r="AL77" s="56" t="s">
        <v>1273</v>
      </c>
      <c r="AM77" s="56" t="s">
        <v>1274</v>
      </c>
      <c r="AN77" s="55" t="s">
        <v>136</v>
      </c>
      <c r="AO77" s="55" t="s">
        <v>136</v>
      </c>
      <c r="AP77" s="61">
        <v>0</v>
      </c>
      <c r="AQ77" s="55">
        <v>1</v>
      </c>
      <c r="AR77" s="55">
        <v>1</v>
      </c>
      <c r="AS77" s="61">
        <v>1</v>
      </c>
      <c r="AT77" s="56">
        <v>0.33300000000000002</v>
      </c>
      <c r="AU77" s="61">
        <v>2</v>
      </c>
      <c r="AV77" s="60">
        <v>0.33300000000000002</v>
      </c>
      <c r="AW77" s="56" t="s">
        <v>94</v>
      </c>
      <c r="AX77" s="56" t="s">
        <v>94</v>
      </c>
      <c r="AY77" s="55">
        <v>0</v>
      </c>
      <c r="AZ77" s="55">
        <v>0</v>
      </c>
      <c r="BA77" s="61">
        <v>0</v>
      </c>
      <c r="BB77" s="55">
        <v>0</v>
      </c>
      <c r="BC77" s="55">
        <v>0</v>
      </c>
      <c r="BD77" s="61">
        <v>0</v>
      </c>
      <c r="BE77" s="56">
        <v>0</v>
      </c>
      <c r="BF77" s="61">
        <v>0</v>
      </c>
      <c r="BG77" s="60">
        <v>0</v>
      </c>
      <c r="BL77" s="4"/>
      <c r="BM77" s="5"/>
      <c r="BN77" s="5"/>
    </row>
    <row r="78" spans="2:66">
      <c r="B78" s="62"/>
      <c r="C78" s="59"/>
      <c r="D78" s="59"/>
      <c r="E78" s="59"/>
      <c r="F78" s="59"/>
      <c r="G78" s="63"/>
      <c r="H78" s="59"/>
      <c r="I78" s="56"/>
      <c r="J78" s="59"/>
      <c r="K78" s="63"/>
      <c r="L78" s="59"/>
      <c r="M78" s="59"/>
      <c r="N78" s="61"/>
      <c r="O78" s="59"/>
      <c r="P78" s="56"/>
      <c r="Q78" s="56"/>
      <c r="R78" s="55"/>
      <c r="S78" s="55"/>
      <c r="T78" s="61"/>
      <c r="U78" s="55"/>
      <c r="V78" s="55"/>
      <c r="W78" s="61"/>
      <c r="X78" s="56"/>
      <c r="Y78" s="61"/>
      <c r="Z78" s="60"/>
      <c r="AA78" s="56"/>
      <c r="AB78" s="56"/>
      <c r="AC78" s="55"/>
      <c r="AD78" s="55"/>
      <c r="AE78" s="61"/>
      <c r="AF78" s="55"/>
      <c r="AG78" s="55"/>
      <c r="AH78" s="61"/>
      <c r="AI78" s="56"/>
      <c r="AJ78" s="61"/>
      <c r="AK78" s="60"/>
      <c r="AL78" s="56"/>
      <c r="AM78" s="56"/>
      <c r="AN78" s="55"/>
      <c r="AO78" s="55"/>
      <c r="AP78" s="61"/>
      <c r="AQ78" s="55"/>
      <c r="AR78" s="55"/>
      <c r="AS78" s="61"/>
      <c r="AT78" s="56"/>
      <c r="AU78" s="61"/>
      <c r="AV78" s="60"/>
      <c r="AW78" s="56"/>
      <c r="AX78" s="56"/>
      <c r="AY78" s="55"/>
      <c r="AZ78" s="55"/>
      <c r="BA78" s="61"/>
      <c r="BB78" s="55"/>
      <c r="BC78" s="55"/>
      <c r="BD78" s="61"/>
      <c r="BE78" s="56"/>
      <c r="BF78" s="61"/>
      <c r="BG78" s="60"/>
      <c r="BL78" s="4"/>
      <c r="BM78" s="5"/>
      <c r="BN78" s="5"/>
    </row>
    <row r="79" spans="2:66">
      <c r="B79" s="62"/>
      <c r="C79" s="59"/>
      <c r="D79" s="59"/>
      <c r="E79" s="59"/>
      <c r="F79" s="59"/>
      <c r="G79" s="63"/>
      <c r="H79" s="59"/>
      <c r="I79" s="56"/>
      <c r="J79" s="59"/>
      <c r="K79" s="63"/>
      <c r="L79" s="59"/>
      <c r="M79" s="59"/>
      <c r="N79" s="61"/>
      <c r="O79" s="59"/>
      <c r="P79" s="56"/>
      <c r="Q79" s="56"/>
      <c r="R79" s="55"/>
      <c r="S79" s="55"/>
      <c r="T79" s="61"/>
      <c r="U79" s="55"/>
      <c r="V79" s="55"/>
      <c r="W79" s="61"/>
      <c r="X79" s="56"/>
      <c r="Y79" s="61"/>
      <c r="Z79" s="60"/>
      <c r="AA79" s="56"/>
      <c r="AB79" s="56"/>
      <c r="AC79" s="55"/>
      <c r="AD79" s="55"/>
      <c r="AE79" s="61"/>
      <c r="AF79" s="55"/>
      <c r="AG79" s="55"/>
      <c r="AH79" s="61"/>
      <c r="AI79" s="56"/>
      <c r="AJ79" s="61"/>
      <c r="AK79" s="60"/>
      <c r="AL79" s="56"/>
      <c r="AM79" s="56"/>
      <c r="AN79" s="55"/>
      <c r="AO79" s="55"/>
      <c r="AP79" s="61"/>
      <c r="AQ79" s="55"/>
      <c r="AR79" s="55"/>
      <c r="AS79" s="61"/>
      <c r="AT79" s="56"/>
      <c r="AU79" s="61"/>
      <c r="AV79" s="60"/>
      <c r="AW79" s="56"/>
      <c r="AX79" s="56"/>
      <c r="AY79" s="55"/>
      <c r="AZ79" s="55"/>
      <c r="BA79" s="61"/>
      <c r="BB79" s="55"/>
      <c r="BC79" s="55"/>
      <c r="BD79" s="61"/>
      <c r="BE79" s="56"/>
      <c r="BF79" s="61"/>
      <c r="BG79" s="60"/>
      <c r="BL79" s="4"/>
      <c r="BM79" s="5"/>
      <c r="BN79" s="5"/>
    </row>
    <row r="80" spans="2:66" ht="135" customHeight="1">
      <c r="B80" s="64" t="s">
        <v>280</v>
      </c>
      <c r="C80" s="65" t="s">
        <v>81</v>
      </c>
      <c r="D80" s="65" t="s">
        <v>81</v>
      </c>
      <c r="E80" s="65" t="s">
        <v>97</v>
      </c>
      <c r="F80" s="65" t="s">
        <v>1265</v>
      </c>
      <c r="G80" s="122" t="s">
        <v>1266</v>
      </c>
      <c r="H80" s="59">
        <v>14</v>
      </c>
      <c r="I80" s="56">
        <v>0.01</v>
      </c>
      <c r="J80" s="59" t="s">
        <v>83</v>
      </c>
      <c r="K80" s="63" t="s">
        <v>1275</v>
      </c>
      <c r="L80" s="59" t="s">
        <v>1276</v>
      </c>
      <c r="M80" s="59" t="s">
        <v>1277</v>
      </c>
      <c r="N80" s="61">
        <v>7</v>
      </c>
      <c r="O80" s="59" t="s">
        <v>111</v>
      </c>
      <c r="P80" s="56" t="s">
        <v>1270</v>
      </c>
      <c r="Q80" s="56" t="s">
        <v>133</v>
      </c>
      <c r="R80" s="55" t="s">
        <v>136</v>
      </c>
      <c r="S80" s="55" t="s">
        <v>136</v>
      </c>
      <c r="T80" s="61"/>
      <c r="U80" s="55"/>
      <c r="V80" s="55"/>
      <c r="W80" s="61"/>
      <c r="X80" s="56"/>
      <c r="Y80" s="61"/>
      <c r="Z80" s="60">
        <v>0</v>
      </c>
      <c r="AA80" s="56" t="s">
        <v>1278</v>
      </c>
      <c r="AB80" s="56" t="s">
        <v>1279</v>
      </c>
      <c r="AC80" s="55">
        <v>1</v>
      </c>
      <c r="AD80" s="55">
        <v>1</v>
      </c>
      <c r="AE80" s="61">
        <v>1</v>
      </c>
      <c r="AF80" s="55">
        <v>1</v>
      </c>
      <c r="AG80" s="55">
        <v>1</v>
      </c>
      <c r="AH80" s="61">
        <v>1</v>
      </c>
      <c r="AI80" s="56">
        <v>0.14299999999999999</v>
      </c>
      <c r="AJ80" s="61">
        <v>6</v>
      </c>
      <c r="AK80" s="60">
        <v>0.14299999999999999</v>
      </c>
      <c r="AL80" s="56" t="s">
        <v>1280</v>
      </c>
      <c r="AM80" s="56" t="s">
        <v>1263</v>
      </c>
      <c r="AN80" s="55">
        <v>5</v>
      </c>
      <c r="AO80" s="55">
        <v>1</v>
      </c>
      <c r="AP80" s="61">
        <v>5</v>
      </c>
      <c r="AQ80" s="55">
        <v>6</v>
      </c>
      <c r="AR80" s="55">
        <v>1</v>
      </c>
      <c r="AS80" s="61">
        <v>6</v>
      </c>
      <c r="AT80" s="56">
        <v>0.85699999999999998</v>
      </c>
      <c r="AU80" s="61">
        <v>1</v>
      </c>
      <c r="AV80" s="60">
        <v>0.85699999999999998</v>
      </c>
      <c r="AW80" s="56" t="s">
        <v>94</v>
      </c>
      <c r="AX80" s="56" t="s">
        <v>94</v>
      </c>
      <c r="AY80" s="55">
        <v>0</v>
      </c>
      <c r="AZ80" s="55">
        <v>0</v>
      </c>
      <c r="BA80" s="61">
        <v>0</v>
      </c>
      <c r="BB80" s="55">
        <v>0</v>
      </c>
      <c r="BC80" s="55">
        <v>0</v>
      </c>
      <c r="BD80" s="61">
        <v>0</v>
      </c>
      <c r="BE80" s="56">
        <v>0</v>
      </c>
      <c r="BF80" s="61">
        <v>0</v>
      </c>
      <c r="BG80" s="60">
        <v>0</v>
      </c>
      <c r="BL80" s="4"/>
      <c r="BM80" s="5"/>
      <c r="BN80" s="5"/>
    </row>
    <row r="81" spans="2:66">
      <c r="B81" s="64"/>
      <c r="C81" s="65"/>
      <c r="D81" s="65"/>
      <c r="E81" s="65"/>
      <c r="F81" s="65"/>
      <c r="G81" s="122"/>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56"/>
      <c r="AM81" s="56"/>
      <c r="AN81" s="55"/>
      <c r="AO81" s="55"/>
      <c r="AP81" s="61"/>
      <c r="AQ81" s="55"/>
      <c r="AR81" s="55"/>
      <c r="AS81" s="61"/>
      <c r="AT81" s="56"/>
      <c r="AU81" s="61"/>
      <c r="AV81" s="60"/>
      <c r="AW81" s="56"/>
      <c r="AX81" s="56"/>
      <c r="AY81" s="55"/>
      <c r="AZ81" s="55"/>
      <c r="BA81" s="61"/>
      <c r="BB81" s="55"/>
      <c r="BC81" s="55"/>
      <c r="BD81" s="61"/>
      <c r="BE81" s="56"/>
      <c r="BF81" s="61"/>
      <c r="BG81" s="60"/>
      <c r="BL81" s="4"/>
      <c r="BM81" s="5"/>
      <c r="BN81" s="5"/>
    </row>
    <row r="82" spans="2:66">
      <c r="B82" s="64"/>
      <c r="C82" s="65"/>
      <c r="D82" s="65"/>
      <c r="E82" s="65"/>
      <c r="F82" s="65"/>
      <c r="G82" s="122"/>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56"/>
      <c r="AM82" s="56"/>
      <c r="AN82" s="55"/>
      <c r="AO82" s="55"/>
      <c r="AP82" s="61"/>
      <c r="AQ82" s="55"/>
      <c r="AR82" s="55"/>
      <c r="AS82" s="61"/>
      <c r="AT82" s="56"/>
      <c r="AU82" s="61"/>
      <c r="AV82" s="60"/>
      <c r="AW82" s="56"/>
      <c r="AX82" s="56"/>
      <c r="AY82" s="55"/>
      <c r="AZ82" s="55"/>
      <c r="BA82" s="61"/>
      <c r="BB82" s="55"/>
      <c r="BC82" s="55"/>
      <c r="BD82" s="61"/>
      <c r="BE82" s="56"/>
      <c r="BF82" s="61"/>
      <c r="BG82" s="60"/>
      <c r="BL82" s="4"/>
      <c r="BM82" s="5"/>
      <c r="BN82" s="5"/>
    </row>
    <row r="83" spans="2:66" ht="135" customHeight="1">
      <c r="B83" s="62" t="s">
        <v>280</v>
      </c>
      <c r="C83" s="59" t="s">
        <v>81</v>
      </c>
      <c r="D83" s="59" t="s">
        <v>81</v>
      </c>
      <c r="E83" s="59" t="s">
        <v>97</v>
      </c>
      <c r="F83" s="59" t="s">
        <v>1265</v>
      </c>
      <c r="G83" s="63" t="s">
        <v>1266</v>
      </c>
      <c r="H83" s="59">
        <v>15</v>
      </c>
      <c r="I83" s="56">
        <v>0.02</v>
      </c>
      <c r="J83" s="59" t="s">
        <v>83</v>
      </c>
      <c r="K83" s="63" t="s">
        <v>1281</v>
      </c>
      <c r="L83" s="59" t="s">
        <v>1282</v>
      </c>
      <c r="M83" s="59" t="s">
        <v>1283</v>
      </c>
      <c r="N83" s="61">
        <v>1</v>
      </c>
      <c r="O83" s="59" t="s">
        <v>111</v>
      </c>
      <c r="P83" s="56" t="s">
        <v>1270</v>
      </c>
      <c r="Q83" s="56" t="s">
        <v>133</v>
      </c>
      <c r="R83" s="55" t="s">
        <v>136</v>
      </c>
      <c r="S83" s="55" t="s">
        <v>136</v>
      </c>
      <c r="T83" s="61"/>
      <c r="U83" s="55"/>
      <c r="V83" s="55"/>
      <c r="W83" s="61"/>
      <c r="X83" s="56"/>
      <c r="Y83" s="61"/>
      <c r="Z83" s="60">
        <v>0</v>
      </c>
      <c r="AA83" s="56" t="s">
        <v>1284</v>
      </c>
      <c r="AB83" s="56" t="s">
        <v>186</v>
      </c>
      <c r="AC83" s="55">
        <v>0.5</v>
      </c>
      <c r="AD83" s="55">
        <v>1</v>
      </c>
      <c r="AE83" s="61">
        <v>1</v>
      </c>
      <c r="AF83" s="55">
        <v>0.5</v>
      </c>
      <c r="AG83" s="55">
        <v>1</v>
      </c>
      <c r="AH83" s="61">
        <v>0.5</v>
      </c>
      <c r="AI83" s="56">
        <v>0.5</v>
      </c>
      <c r="AJ83" s="61">
        <v>0.5</v>
      </c>
      <c r="AK83" s="60">
        <v>0.5</v>
      </c>
      <c r="AL83" s="56" t="s">
        <v>1285</v>
      </c>
      <c r="AM83" s="56" t="s">
        <v>1263</v>
      </c>
      <c r="AN83" s="55">
        <v>0.3</v>
      </c>
      <c r="AO83" s="55">
        <v>1</v>
      </c>
      <c r="AP83" s="61">
        <v>0</v>
      </c>
      <c r="AQ83" s="55">
        <v>0.8</v>
      </c>
      <c r="AR83" s="55">
        <v>1</v>
      </c>
      <c r="AS83" s="61">
        <v>0.8</v>
      </c>
      <c r="AT83" s="56">
        <v>0.8</v>
      </c>
      <c r="AU83" s="61">
        <v>0.2</v>
      </c>
      <c r="AV83" s="60">
        <v>0.8</v>
      </c>
      <c r="AW83" s="56" t="s">
        <v>94</v>
      </c>
      <c r="AX83" s="56" t="s">
        <v>94</v>
      </c>
      <c r="AY83" s="55">
        <v>0</v>
      </c>
      <c r="AZ83" s="55">
        <v>0</v>
      </c>
      <c r="BA83" s="61">
        <v>0</v>
      </c>
      <c r="BB83" s="55">
        <v>0</v>
      </c>
      <c r="BC83" s="55">
        <v>0</v>
      </c>
      <c r="BD83" s="61">
        <v>0</v>
      </c>
      <c r="BE83" s="56">
        <v>0</v>
      </c>
      <c r="BF83" s="61">
        <v>0</v>
      </c>
      <c r="BG83" s="60">
        <v>0</v>
      </c>
      <c r="BL83" s="4"/>
      <c r="BM83" s="5"/>
      <c r="BN83" s="5"/>
    </row>
    <row r="84" spans="2:66">
      <c r="B84" s="62"/>
      <c r="C84" s="59"/>
      <c r="D84" s="59"/>
      <c r="E84" s="59"/>
      <c r="F84" s="59"/>
      <c r="G84" s="63"/>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59"/>
      <c r="D85" s="59"/>
      <c r="E85" s="59"/>
      <c r="F85" s="59"/>
      <c r="G85" s="63"/>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ht="135" customHeight="1">
      <c r="B86" s="64" t="s">
        <v>398</v>
      </c>
      <c r="C86" s="65" t="s">
        <v>81</v>
      </c>
      <c r="D86" s="65" t="s">
        <v>81</v>
      </c>
      <c r="E86" s="65" t="s">
        <v>97</v>
      </c>
      <c r="F86" s="65" t="s">
        <v>1286</v>
      </c>
      <c r="G86" s="122" t="s">
        <v>1287</v>
      </c>
      <c r="H86" s="59">
        <v>16</v>
      </c>
      <c r="I86" s="56">
        <v>0.02</v>
      </c>
      <c r="J86" s="59" t="s">
        <v>83</v>
      </c>
      <c r="K86" s="63" t="s">
        <v>1288</v>
      </c>
      <c r="L86" s="59" t="s">
        <v>1289</v>
      </c>
      <c r="M86" s="59" t="s">
        <v>1290</v>
      </c>
      <c r="N86" s="56">
        <v>1</v>
      </c>
      <c r="O86" s="59" t="s">
        <v>87</v>
      </c>
      <c r="P86" s="56" t="s">
        <v>1291</v>
      </c>
      <c r="Q86" s="56" t="s">
        <v>133</v>
      </c>
      <c r="R86" s="55">
        <v>0.16</v>
      </c>
      <c r="S86" s="55">
        <v>1</v>
      </c>
      <c r="T86" s="56">
        <v>0.16</v>
      </c>
      <c r="U86" s="55">
        <v>0.16</v>
      </c>
      <c r="V86" s="55">
        <v>1</v>
      </c>
      <c r="W86" s="56">
        <v>0.16</v>
      </c>
      <c r="X86" s="56">
        <v>0.16</v>
      </c>
      <c r="Y86" s="56">
        <v>0.84</v>
      </c>
      <c r="Z86" s="60">
        <v>0.16</v>
      </c>
      <c r="AA86" s="56" t="s">
        <v>1292</v>
      </c>
      <c r="AB86" s="56" t="s">
        <v>271</v>
      </c>
      <c r="AC86" s="55">
        <v>0.08</v>
      </c>
      <c r="AD86" s="55">
        <v>1</v>
      </c>
      <c r="AE86" s="56">
        <v>0.08</v>
      </c>
      <c r="AF86" s="55">
        <v>0.24</v>
      </c>
      <c r="AG86" s="55">
        <v>1</v>
      </c>
      <c r="AH86" s="56">
        <v>0.24</v>
      </c>
      <c r="AI86" s="56">
        <v>0.24</v>
      </c>
      <c r="AJ86" s="56">
        <v>0.76</v>
      </c>
      <c r="AK86" s="60">
        <v>0.24</v>
      </c>
      <c r="AL86" s="56" t="s">
        <v>1293</v>
      </c>
      <c r="AM86" s="56" t="s">
        <v>271</v>
      </c>
      <c r="AN86" s="55">
        <v>0.36</v>
      </c>
      <c r="AO86" s="55">
        <v>1</v>
      </c>
      <c r="AP86" s="56">
        <v>0.36</v>
      </c>
      <c r="AQ86" s="55">
        <v>0.60000000000000198</v>
      </c>
      <c r="AR86" s="55">
        <v>1</v>
      </c>
      <c r="AS86" s="56">
        <v>0.6</v>
      </c>
      <c r="AT86" s="56">
        <v>0.6</v>
      </c>
      <c r="AU86" s="56">
        <v>0.4</v>
      </c>
      <c r="AV86" s="60">
        <v>0.6</v>
      </c>
      <c r="AW86" s="56" t="s">
        <v>94</v>
      </c>
      <c r="AX86" s="56" t="s">
        <v>94</v>
      </c>
      <c r="AY86" s="55">
        <v>0</v>
      </c>
      <c r="AZ86" s="55">
        <v>0</v>
      </c>
      <c r="BA86" s="56">
        <v>0</v>
      </c>
      <c r="BB86" s="55">
        <v>0</v>
      </c>
      <c r="BC86" s="55">
        <v>0</v>
      </c>
      <c r="BD86" s="56">
        <v>0</v>
      </c>
      <c r="BE86" s="56">
        <v>0</v>
      </c>
      <c r="BF86" s="56">
        <v>0</v>
      </c>
      <c r="BG86" s="60">
        <v>0</v>
      </c>
      <c r="BL86" s="4"/>
      <c r="BM86" s="5"/>
      <c r="BN86" s="5"/>
    </row>
    <row r="87" spans="2:66">
      <c r="B87" s="64"/>
      <c r="C87" s="65"/>
      <c r="D87" s="65"/>
      <c r="E87" s="65"/>
      <c r="F87" s="65"/>
      <c r="G87" s="122"/>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4"/>
      <c r="C88" s="65"/>
      <c r="D88" s="65"/>
      <c r="E88" s="65"/>
      <c r="F88" s="65"/>
      <c r="G88" s="12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ht="135" customHeight="1">
      <c r="B89" s="62" t="s">
        <v>398</v>
      </c>
      <c r="C89" s="59" t="s">
        <v>1294</v>
      </c>
      <c r="D89" s="63" t="s">
        <v>1295</v>
      </c>
      <c r="E89" s="59" t="s">
        <v>97</v>
      </c>
      <c r="F89" s="59" t="s">
        <v>81</v>
      </c>
      <c r="G89" s="59" t="s">
        <v>81</v>
      </c>
      <c r="H89" s="59">
        <v>17</v>
      </c>
      <c r="I89" s="56">
        <v>0.02</v>
      </c>
      <c r="J89" s="59" t="s">
        <v>83</v>
      </c>
      <c r="K89" s="63" t="s">
        <v>1296</v>
      </c>
      <c r="L89" s="59" t="s">
        <v>1297</v>
      </c>
      <c r="M89" s="59" t="s">
        <v>1290</v>
      </c>
      <c r="N89" s="56">
        <v>1</v>
      </c>
      <c r="O89" s="59" t="s">
        <v>87</v>
      </c>
      <c r="P89" s="56" t="s">
        <v>1298</v>
      </c>
      <c r="Q89" s="56" t="s">
        <v>1299</v>
      </c>
      <c r="R89" s="55">
        <v>0.3</v>
      </c>
      <c r="S89" s="55">
        <v>1</v>
      </c>
      <c r="T89" s="56">
        <v>0.3</v>
      </c>
      <c r="U89" s="55">
        <v>0.3</v>
      </c>
      <c r="V89" s="55">
        <v>1</v>
      </c>
      <c r="W89" s="56">
        <v>0.3</v>
      </c>
      <c r="X89" s="56">
        <v>0.3</v>
      </c>
      <c r="Y89" s="56">
        <v>0.7</v>
      </c>
      <c r="Z89" s="60">
        <v>0.15</v>
      </c>
      <c r="AA89" s="56" t="s">
        <v>1300</v>
      </c>
      <c r="AB89" s="56" t="s">
        <v>1301</v>
      </c>
      <c r="AC89" s="55">
        <v>0.35</v>
      </c>
      <c r="AD89" s="55">
        <v>1</v>
      </c>
      <c r="AE89" s="56">
        <v>0.35</v>
      </c>
      <c r="AF89" s="55">
        <v>0.64999999999999991</v>
      </c>
      <c r="AG89" s="55">
        <v>1</v>
      </c>
      <c r="AH89" s="56">
        <v>0.65</v>
      </c>
      <c r="AI89" s="56">
        <v>0.65</v>
      </c>
      <c r="AJ89" s="56">
        <v>0.35</v>
      </c>
      <c r="AK89" s="60">
        <v>0.51200000000000001</v>
      </c>
      <c r="AL89" s="56" t="s">
        <v>1302</v>
      </c>
      <c r="AM89" s="56" t="s">
        <v>1303</v>
      </c>
      <c r="AN89" s="55">
        <v>0.27500000000000002</v>
      </c>
      <c r="AO89" s="55">
        <v>1</v>
      </c>
      <c r="AP89" s="56">
        <v>0.27500000000000002</v>
      </c>
      <c r="AQ89" s="55">
        <v>0.92499999999999993</v>
      </c>
      <c r="AR89" s="55">
        <v>1</v>
      </c>
      <c r="AS89" s="56">
        <v>0.92500000000000004</v>
      </c>
      <c r="AT89" s="56">
        <v>0.92500000000000004</v>
      </c>
      <c r="AU89" s="56">
        <v>7.4999999999999997E-2</v>
      </c>
      <c r="AV89" s="60">
        <v>0.71199999999999997</v>
      </c>
      <c r="AW89" s="56" t="s">
        <v>94</v>
      </c>
      <c r="AX89" s="56" t="s">
        <v>94</v>
      </c>
      <c r="AY89" s="55">
        <v>0</v>
      </c>
      <c r="AZ89" s="55">
        <v>0</v>
      </c>
      <c r="BA89" s="56">
        <v>0</v>
      </c>
      <c r="BB89" s="55">
        <v>0</v>
      </c>
      <c r="BC89" s="55">
        <v>0</v>
      </c>
      <c r="BD89" s="56">
        <v>0</v>
      </c>
      <c r="BE89" s="56">
        <v>0</v>
      </c>
      <c r="BF89" s="56">
        <v>0</v>
      </c>
      <c r="BG89" s="60">
        <v>0</v>
      </c>
      <c r="BL89" s="4"/>
      <c r="BM89" s="5"/>
      <c r="BN89" s="5"/>
    </row>
    <row r="90" spans="2:66">
      <c r="B90" s="62"/>
      <c r="C90" s="59"/>
      <c r="D90" s="63"/>
      <c r="E90" s="59"/>
      <c r="F90" s="59"/>
      <c r="G90" s="59"/>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c r="B92" s="62"/>
      <c r="C92" s="62"/>
      <c r="D92" s="62"/>
      <c r="E92" s="62"/>
      <c r="F92" s="62"/>
      <c r="G92" s="62"/>
      <c r="H92" s="59"/>
      <c r="I92" s="56"/>
      <c r="J92" s="59"/>
      <c r="K92" s="63"/>
      <c r="L92" s="59" t="s">
        <v>1304</v>
      </c>
      <c r="M92" s="59" t="s">
        <v>1305</v>
      </c>
      <c r="N92" s="61">
        <v>8</v>
      </c>
      <c r="O92" s="59" t="s">
        <v>111</v>
      </c>
      <c r="P92" s="56"/>
      <c r="Q92" s="56"/>
      <c r="R92" s="55" t="s">
        <v>136</v>
      </c>
      <c r="S92" s="55" t="s">
        <v>136</v>
      </c>
      <c r="T92" s="61"/>
      <c r="U92" s="55"/>
      <c r="V92" s="55"/>
      <c r="W92" s="61"/>
      <c r="X92" s="56"/>
      <c r="Y92" s="61"/>
      <c r="Z92" s="60"/>
      <c r="AA92" s="56"/>
      <c r="AB92" s="56"/>
      <c r="AC92" s="55">
        <v>3</v>
      </c>
      <c r="AD92" s="55">
        <v>1</v>
      </c>
      <c r="AE92" s="61">
        <v>3</v>
      </c>
      <c r="AF92" s="55">
        <v>3</v>
      </c>
      <c r="AG92" s="55">
        <v>1</v>
      </c>
      <c r="AH92" s="61">
        <v>3</v>
      </c>
      <c r="AI92" s="56">
        <v>0.375</v>
      </c>
      <c r="AJ92" s="61">
        <v>5</v>
      </c>
      <c r="AK92" s="60"/>
      <c r="AL92" s="56"/>
      <c r="AM92" s="56"/>
      <c r="AN92" s="55">
        <v>1</v>
      </c>
      <c r="AO92" s="55">
        <v>1</v>
      </c>
      <c r="AP92" s="61">
        <v>1</v>
      </c>
      <c r="AQ92" s="55">
        <v>4</v>
      </c>
      <c r="AR92" s="55">
        <v>1</v>
      </c>
      <c r="AS92" s="61">
        <v>4</v>
      </c>
      <c r="AT92" s="56">
        <v>0.5</v>
      </c>
      <c r="AU92" s="61">
        <v>7.5</v>
      </c>
      <c r="AV92" s="60"/>
      <c r="AW92" s="56"/>
      <c r="AX92" s="56"/>
      <c r="AY92" s="55">
        <v>0</v>
      </c>
      <c r="AZ92" s="55">
        <v>0</v>
      </c>
      <c r="BA92" s="61">
        <v>0</v>
      </c>
      <c r="BB92" s="55">
        <v>0</v>
      </c>
      <c r="BC92" s="55">
        <v>0</v>
      </c>
      <c r="BD92" s="61">
        <v>0</v>
      </c>
      <c r="BE92" s="56">
        <v>0</v>
      </c>
      <c r="BF92" s="61">
        <v>0</v>
      </c>
      <c r="BG92" s="60"/>
      <c r="BL92" s="4"/>
      <c r="BM92" s="5"/>
      <c r="BN92" s="5"/>
    </row>
    <row r="93" spans="2:66">
      <c r="B93" s="62"/>
      <c r="C93" s="62"/>
      <c r="D93" s="62"/>
      <c r="E93" s="62"/>
      <c r="F93" s="62"/>
      <c r="G93" s="62"/>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56"/>
      <c r="AM93" s="56"/>
      <c r="AN93" s="55"/>
      <c r="AO93" s="55"/>
      <c r="AP93" s="61"/>
      <c r="AQ93" s="55"/>
      <c r="AR93" s="55"/>
      <c r="AS93" s="61"/>
      <c r="AT93" s="56"/>
      <c r="AU93" s="61"/>
      <c r="AV93" s="60"/>
      <c r="AW93" s="56"/>
      <c r="AX93" s="56"/>
      <c r="AY93" s="55"/>
      <c r="AZ93" s="55"/>
      <c r="BA93" s="61"/>
      <c r="BB93" s="55"/>
      <c r="BC93" s="55"/>
      <c r="BD93" s="61"/>
      <c r="BE93" s="56"/>
      <c r="BF93" s="61"/>
      <c r="BG93" s="60"/>
      <c r="BL93" s="4"/>
      <c r="BM93" s="5"/>
      <c r="BN93" s="5"/>
    </row>
    <row r="94" spans="2:66">
      <c r="B94" s="62"/>
      <c r="C94" s="62"/>
      <c r="D94" s="62"/>
      <c r="E94" s="62"/>
      <c r="F94" s="62"/>
      <c r="G94" s="62"/>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56"/>
      <c r="AM94" s="56"/>
      <c r="AN94" s="55"/>
      <c r="AO94" s="55"/>
      <c r="AP94" s="61"/>
      <c r="AQ94" s="55"/>
      <c r="AR94" s="55"/>
      <c r="AS94" s="61"/>
      <c r="AT94" s="56"/>
      <c r="AU94" s="61"/>
      <c r="AV94" s="60"/>
      <c r="AW94" s="56"/>
      <c r="AX94" s="56"/>
      <c r="AY94" s="55"/>
      <c r="AZ94" s="55"/>
      <c r="BA94" s="61"/>
      <c r="BB94" s="55"/>
      <c r="BC94" s="55"/>
      <c r="BD94" s="61"/>
      <c r="BE94" s="56"/>
      <c r="BF94" s="61"/>
      <c r="BG94" s="60"/>
      <c r="BL94" s="4"/>
      <c r="BM94" s="5"/>
      <c r="BN94" s="5"/>
    </row>
    <row r="95" spans="2:66" ht="135" customHeight="1">
      <c r="B95" s="64" t="s">
        <v>107</v>
      </c>
      <c r="C95" s="65" t="s">
        <v>1306</v>
      </c>
      <c r="D95" s="122" t="s">
        <v>1307</v>
      </c>
      <c r="E95" s="65" t="s">
        <v>97</v>
      </c>
      <c r="F95" s="65" t="s">
        <v>1206</v>
      </c>
      <c r="G95" s="65" t="s">
        <v>81</v>
      </c>
      <c r="H95" s="59">
        <v>18</v>
      </c>
      <c r="I95" s="56">
        <v>0.03</v>
      </c>
      <c r="J95" s="59" t="s">
        <v>83</v>
      </c>
      <c r="K95" s="63" t="s">
        <v>1308</v>
      </c>
      <c r="L95" s="59" t="s">
        <v>1309</v>
      </c>
      <c r="M95" s="59" t="s">
        <v>1310</v>
      </c>
      <c r="N95" s="56">
        <v>1</v>
      </c>
      <c r="O95" s="59" t="s">
        <v>87</v>
      </c>
      <c r="P95" s="56" t="s">
        <v>1311</v>
      </c>
      <c r="Q95" s="56" t="s">
        <v>1312</v>
      </c>
      <c r="R95" s="55">
        <v>0.1</v>
      </c>
      <c r="S95" s="55">
        <v>1</v>
      </c>
      <c r="T95" s="56">
        <v>0.1</v>
      </c>
      <c r="U95" s="55">
        <v>0.1</v>
      </c>
      <c r="V95" s="55">
        <v>1</v>
      </c>
      <c r="W95" s="56">
        <v>0.1</v>
      </c>
      <c r="X95" s="56">
        <v>0.1</v>
      </c>
      <c r="Y95" s="56">
        <v>0.9</v>
      </c>
      <c r="Z95" s="60">
        <v>3.3000000000000002E-2</v>
      </c>
      <c r="AA95" s="56" t="s">
        <v>1313</v>
      </c>
      <c r="AB95" s="56" t="s">
        <v>1314</v>
      </c>
      <c r="AC95" s="55">
        <v>0.3</v>
      </c>
      <c r="AD95" s="55">
        <v>1</v>
      </c>
      <c r="AE95" s="56">
        <v>0.3</v>
      </c>
      <c r="AF95" s="55">
        <v>0.4</v>
      </c>
      <c r="AG95" s="55">
        <v>1</v>
      </c>
      <c r="AH95" s="56">
        <v>0.4</v>
      </c>
      <c r="AI95" s="56">
        <v>0.4</v>
      </c>
      <c r="AJ95" s="56">
        <v>0.6</v>
      </c>
      <c r="AK95" s="60">
        <v>0.46800000000000003</v>
      </c>
      <c r="AL95" s="56" t="s">
        <v>1315</v>
      </c>
      <c r="AM95" s="56" t="s">
        <v>1316</v>
      </c>
      <c r="AN95" s="55">
        <v>0.04</v>
      </c>
      <c r="AO95" s="55">
        <v>1</v>
      </c>
      <c r="AP95" s="56">
        <v>0.04</v>
      </c>
      <c r="AQ95" s="55">
        <v>0.44</v>
      </c>
      <c r="AR95" s="55">
        <v>1</v>
      </c>
      <c r="AS95" s="56">
        <v>0.44</v>
      </c>
      <c r="AT95" s="56">
        <v>0.44</v>
      </c>
      <c r="AU95" s="56">
        <v>0.56000000000000005</v>
      </c>
      <c r="AV95" s="60">
        <v>0.67500000000000004</v>
      </c>
      <c r="AW95" s="56" t="s">
        <v>94</v>
      </c>
      <c r="AX95" s="56" t="s">
        <v>94</v>
      </c>
      <c r="AY95" s="55">
        <v>0</v>
      </c>
      <c r="AZ95" s="55">
        <v>0</v>
      </c>
      <c r="BA95" s="56">
        <v>0</v>
      </c>
      <c r="BB95" s="55">
        <v>0</v>
      </c>
      <c r="BC95" s="55">
        <v>0</v>
      </c>
      <c r="BD95" s="56">
        <v>0</v>
      </c>
      <c r="BE95" s="56">
        <v>0</v>
      </c>
      <c r="BF95" s="56">
        <v>0</v>
      </c>
      <c r="BG95" s="60">
        <v>0</v>
      </c>
      <c r="BL95" s="4"/>
      <c r="BM95" s="5"/>
      <c r="BN95" s="5"/>
    </row>
    <row r="96" spans="2:66">
      <c r="B96" s="64"/>
      <c r="C96" s="65"/>
      <c r="D96" s="122"/>
      <c r="E96" s="65"/>
      <c r="F96" s="65"/>
      <c r="G96" s="65"/>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2"/>
      <c r="C97" s="62"/>
      <c r="D97" s="62"/>
      <c r="E97" s="62"/>
      <c r="F97" s="62"/>
      <c r="G97" s="62"/>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c r="B98" s="62"/>
      <c r="C98" s="62"/>
      <c r="D98" s="62"/>
      <c r="E98" s="62"/>
      <c r="F98" s="62"/>
      <c r="G98" s="62"/>
      <c r="H98" s="59"/>
      <c r="I98" s="56"/>
      <c r="J98" s="59"/>
      <c r="K98" s="63"/>
      <c r="L98" s="59" t="s">
        <v>1317</v>
      </c>
      <c r="M98" s="59" t="s">
        <v>1318</v>
      </c>
      <c r="N98" s="56">
        <v>0.85</v>
      </c>
      <c r="O98" s="59" t="s">
        <v>87</v>
      </c>
      <c r="P98" s="56"/>
      <c r="Q98" s="56"/>
      <c r="R98" s="55" t="s">
        <v>136</v>
      </c>
      <c r="S98" s="55" t="s">
        <v>136</v>
      </c>
      <c r="T98" s="56"/>
      <c r="U98" s="55"/>
      <c r="V98" s="55"/>
      <c r="W98" s="56"/>
      <c r="X98" s="56"/>
      <c r="Y98" s="56"/>
      <c r="Z98" s="60"/>
      <c r="AA98" s="56"/>
      <c r="AB98" s="56"/>
      <c r="AC98" s="55">
        <v>256</v>
      </c>
      <c r="AD98" s="55">
        <v>298</v>
      </c>
      <c r="AE98" s="56">
        <v>0.85909999999999997</v>
      </c>
      <c r="AF98" s="55">
        <v>256</v>
      </c>
      <c r="AG98" s="55">
        <v>298</v>
      </c>
      <c r="AH98" s="56">
        <v>0.42953020134228187</v>
      </c>
      <c r="AI98" s="56">
        <v>0.50532964863797869</v>
      </c>
      <c r="AJ98" s="56">
        <v>0</v>
      </c>
      <c r="AK98" s="60"/>
      <c r="AL98" s="56"/>
      <c r="AM98" s="56"/>
      <c r="AN98" s="55">
        <v>528</v>
      </c>
      <c r="AO98" s="55">
        <v>528</v>
      </c>
      <c r="AP98" s="56">
        <v>1</v>
      </c>
      <c r="AQ98" s="55">
        <v>784</v>
      </c>
      <c r="AR98" s="55">
        <v>826</v>
      </c>
      <c r="AS98" s="56">
        <v>0.71186440677966101</v>
      </c>
      <c r="AT98" s="56">
        <v>0.83748753738783643</v>
      </c>
      <c r="AU98" s="56">
        <v>0.1381</v>
      </c>
      <c r="AV98" s="60"/>
      <c r="AW98" s="56"/>
      <c r="AX98" s="56"/>
      <c r="AY98" s="55">
        <v>0</v>
      </c>
      <c r="AZ98" s="55">
        <v>0</v>
      </c>
      <c r="BA98" s="56">
        <v>0</v>
      </c>
      <c r="BB98" s="55">
        <v>0</v>
      </c>
      <c r="BC98" s="55">
        <v>0</v>
      </c>
      <c r="BD98" s="56">
        <v>0</v>
      </c>
      <c r="BE98" s="56">
        <v>0</v>
      </c>
      <c r="BF98" s="56">
        <v>0</v>
      </c>
      <c r="BG98" s="60"/>
      <c r="BL98" s="4"/>
      <c r="BM98" s="5"/>
      <c r="BN98" s="5"/>
    </row>
    <row r="99" spans="2:66">
      <c r="B99" s="62"/>
      <c r="C99" s="62"/>
      <c r="D99" s="62"/>
      <c r="E99" s="62"/>
      <c r="F99" s="62"/>
      <c r="G99" s="62"/>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56"/>
      <c r="AM99" s="56"/>
      <c r="AN99" s="55"/>
      <c r="AO99" s="55"/>
      <c r="AP99" s="56"/>
      <c r="AQ99" s="55"/>
      <c r="AR99" s="55"/>
      <c r="AS99" s="56"/>
      <c r="AT99" s="56"/>
      <c r="AU99" s="56"/>
      <c r="AV99" s="60"/>
      <c r="AW99" s="56"/>
      <c r="AX99" s="56"/>
      <c r="AY99" s="55"/>
      <c r="AZ99" s="55"/>
      <c r="BA99" s="56"/>
      <c r="BB99" s="55"/>
      <c r="BC99" s="55"/>
      <c r="BD99" s="56"/>
      <c r="BE99" s="56"/>
      <c r="BF99" s="56"/>
      <c r="BG99" s="60"/>
      <c r="BL99" s="4"/>
      <c r="BM99" s="5"/>
      <c r="BN99" s="5"/>
    </row>
    <row r="100" spans="2:66">
      <c r="B100" s="62"/>
      <c r="C100" s="62"/>
      <c r="D100" s="62"/>
      <c r="E100" s="62"/>
      <c r="F100" s="62"/>
      <c r="G100" s="62"/>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56"/>
      <c r="AM100" s="56"/>
      <c r="AN100" s="55"/>
      <c r="AO100" s="55"/>
      <c r="AP100" s="56"/>
      <c r="AQ100" s="55"/>
      <c r="AR100" s="55"/>
      <c r="AS100" s="56"/>
      <c r="AT100" s="56"/>
      <c r="AU100" s="56"/>
      <c r="AV100" s="60"/>
      <c r="AW100" s="56"/>
      <c r="AX100" s="56"/>
      <c r="AY100" s="55"/>
      <c r="AZ100" s="55"/>
      <c r="BA100" s="56"/>
      <c r="BB100" s="55"/>
      <c r="BC100" s="55"/>
      <c r="BD100" s="56"/>
      <c r="BE100" s="56"/>
      <c r="BF100" s="56"/>
      <c r="BG100" s="60"/>
      <c r="BL100" s="4"/>
      <c r="BM100" s="5"/>
      <c r="BN100" s="5"/>
    </row>
    <row r="101" spans="2:66">
      <c r="B101" s="62"/>
      <c r="C101" s="62"/>
      <c r="D101" s="62"/>
      <c r="E101" s="62"/>
      <c r="F101" s="62"/>
      <c r="G101" s="62"/>
      <c r="H101" s="59"/>
      <c r="I101" s="56"/>
      <c r="J101" s="59"/>
      <c r="K101" s="63"/>
      <c r="L101" s="59" t="s">
        <v>1319</v>
      </c>
      <c r="M101" s="59" t="s">
        <v>1320</v>
      </c>
      <c r="N101" s="56">
        <v>1</v>
      </c>
      <c r="O101" s="59" t="s">
        <v>87</v>
      </c>
      <c r="P101" s="56"/>
      <c r="Q101" s="56"/>
      <c r="R101" s="55" t="s">
        <v>136</v>
      </c>
      <c r="S101" s="55" t="s">
        <v>136</v>
      </c>
      <c r="T101" s="56"/>
      <c r="U101" s="55"/>
      <c r="V101" s="55"/>
      <c r="W101" s="56"/>
      <c r="X101" s="56"/>
      <c r="Y101" s="56"/>
      <c r="Z101" s="60"/>
      <c r="AA101" s="56"/>
      <c r="AB101" s="56"/>
      <c r="AC101" s="55">
        <v>86</v>
      </c>
      <c r="AD101" s="55">
        <v>86</v>
      </c>
      <c r="AE101" s="56">
        <v>1</v>
      </c>
      <c r="AF101" s="55">
        <v>86</v>
      </c>
      <c r="AG101" s="55">
        <v>86</v>
      </c>
      <c r="AH101" s="56">
        <v>0.5</v>
      </c>
      <c r="AI101" s="56">
        <v>0.5</v>
      </c>
      <c r="AJ101" s="56">
        <v>0</v>
      </c>
      <c r="AK101" s="60"/>
      <c r="AL101" s="56"/>
      <c r="AM101" s="56"/>
      <c r="AN101" s="55">
        <v>36</v>
      </c>
      <c r="AO101" s="55">
        <v>36</v>
      </c>
      <c r="AP101" s="56">
        <v>1</v>
      </c>
      <c r="AQ101" s="55">
        <v>122</v>
      </c>
      <c r="AR101" s="55">
        <v>122</v>
      </c>
      <c r="AS101" s="56">
        <v>0.75</v>
      </c>
      <c r="AT101" s="56">
        <v>0.75</v>
      </c>
      <c r="AU101" s="56">
        <v>0.25</v>
      </c>
      <c r="AV101" s="60"/>
      <c r="AW101" s="56"/>
      <c r="AX101" s="56"/>
      <c r="AY101" s="55">
        <v>0</v>
      </c>
      <c r="AZ101" s="55">
        <v>0</v>
      </c>
      <c r="BA101" s="56">
        <v>0</v>
      </c>
      <c r="BB101" s="55">
        <v>0</v>
      </c>
      <c r="BC101" s="55">
        <v>0</v>
      </c>
      <c r="BD101" s="56">
        <v>0</v>
      </c>
      <c r="BE101" s="56">
        <v>0</v>
      </c>
      <c r="BF101" s="56">
        <v>0</v>
      </c>
      <c r="BG101" s="60"/>
      <c r="BL101" s="4"/>
      <c r="BM101" s="5"/>
      <c r="BN101" s="5"/>
    </row>
    <row r="102" spans="2:66">
      <c r="B102" s="62"/>
      <c r="C102" s="62"/>
      <c r="D102" s="62"/>
      <c r="E102" s="62"/>
      <c r="F102" s="62"/>
      <c r="G102" s="62"/>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56"/>
      <c r="AM102" s="56"/>
      <c r="AN102" s="55"/>
      <c r="AO102" s="55"/>
      <c r="AP102" s="56"/>
      <c r="AQ102" s="55"/>
      <c r="AR102" s="55"/>
      <c r="AS102" s="56"/>
      <c r="AT102" s="56"/>
      <c r="AU102" s="56"/>
      <c r="AV102" s="60"/>
      <c r="AW102" s="56"/>
      <c r="AX102" s="56"/>
      <c r="AY102" s="55"/>
      <c r="AZ102" s="55"/>
      <c r="BA102" s="56"/>
      <c r="BB102" s="55"/>
      <c r="BC102" s="55"/>
      <c r="BD102" s="56"/>
      <c r="BE102" s="56"/>
      <c r="BF102" s="56"/>
      <c r="BG102" s="60"/>
      <c r="BL102" s="4"/>
      <c r="BM102" s="5"/>
      <c r="BN102" s="5"/>
    </row>
    <row r="103" spans="2:66">
      <c r="B103" s="62"/>
      <c r="C103" s="62"/>
      <c r="D103" s="62"/>
      <c r="E103" s="62"/>
      <c r="F103" s="62"/>
      <c r="G103" s="62"/>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56"/>
      <c r="AM103" s="56"/>
      <c r="AN103" s="55"/>
      <c r="AO103" s="55"/>
      <c r="AP103" s="56"/>
      <c r="AQ103" s="55"/>
      <c r="AR103" s="55"/>
      <c r="AS103" s="56"/>
      <c r="AT103" s="56"/>
      <c r="AU103" s="56"/>
      <c r="AV103" s="60"/>
      <c r="AW103" s="56"/>
      <c r="AX103" s="56"/>
      <c r="AY103" s="55"/>
      <c r="AZ103" s="55"/>
      <c r="BA103" s="56"/>
      <c r="BB103" s="55"/>
      <c r="BC103" s="55"/>
      <c r="BD103" s="56"/>
      <c r="BE103" s="56"/>
      <c r="BF103" s="56"/>
      <c r="BG103" s="60"/>
      <c r="BL103" s="4"/>
      <c r="BM103" s="5"/>
      <c r="BN103" s="5"/>
    </row>
    <row r="104" spans="2:66" ht="135" customHeight="1">
      <c r="B104" s="62" t="s">
        <v>107</v>
      </c>
      <c r="C104" s="59" t="s">
        <v>1306</v>
      </c>
      <c r="D104" s="63" t="s">
        <v>1307</v>
      </c>
      <c r="E104" s="59" t="s">
        <v>97</v>
      </c>
      <c r="F104" s="59" t="s">
        <v>81</v>
      </c>
      <c r="G104" s="59" t="s">
        <v>81</v>
      </c>
      <c r="H104" s="59">
        <v>19</v>
      </c>
      <c r="I104" s="56">
        <v>0.01</v>
      </c>
      <c r="J104" s="59" t="s">
        <v>83</v>
      </c>
      <c r="K104" s="63" t="s">
        <v>1321</v>
      </c>
      <c r="L104" s="59" t="s">
        <v>1322</v>
      </c>
      <c r="M104" s="59" t="s">
        <v>1323</v>
      </c>
      <c r="N104" s="56">
        <v>1</v>
      </c>
      <c r="O104" s="59" t="s">
        <v>87</v>
      </c>
      <c r="P104" s="56" t="s">
        <v>1324</v>
      </c>
      <c r="Q104" s="56" t="s">
        <v>133</v>
      </c>
      <c r="R104" s="55">
        <v>601</v>
      </c>
      <c r="S104" s="55">
        <v>601</v>
      </c>
      <c r="T104" s="56">
        <v>1</v>
      </c>
      <c r="U104" s="55">
        <v>601</v>
      </c>
      <c r="V104" s="55">
        <v>601</v>
      </c>
      <c r="W104" s="56">
        <v>1</v>
      </c>
      <c r="X104" s="56">
        <v>1</v>
      </c>
      <c r="Y104" s="56">
        <v>0</v>
      </c>
      <c r="Z104" s="60">
        <v>1</v>
      </c>
      <c r="AA104" s="56" t="s">
        <v>1325</v>
      </c>
      <c r="AB104" s="56" t="s">
        <v>271</v>
      </c>
      <c r="AC104" s="55">
        <v>1369</v>
      </c>
      <c r="AD104" s="55">
        <v>1369</v>
      </c>
      <c r="AE104" s="56">
        <v>1</v>
      </c>
      <c r="AF104" s="55">
        <v>1970</v>
      </c>
      <c r="AG104" s="55">
        <v>1970</v>
      </c>
      <c r="AH104" s="56">
        <v>0.5</v>
      </c>
      <c r="AI104" s="56">
        <v>0.5</v>
      </c>
      <c r="AJ104" s="56">
        <v>0</v>
      </c>
      <c r="AK104" s="60">
        <v>0.5</v>
      </c>
      <c r="AL104" s="56" t="s">
        <v>1326</v>
      </c>
      <c r="AM104" s="56" t="s">
        <v>271</v>
      </c>
      <c r="AN104" s="55">
        <v>-14</v>
      </c>
      <c r="AO104" s="55">
        <v>1956</v>
      </c>
      <c r="AP104" s="56">
        <v>-7.1999999999999998E-3</v>
      </c>
      <c r="AQ104" s="55">
        <v>1956</v>
      </c>
      <c r="AR104" s="55">
        <v>1956</v>
      </c>
      <c r="AS104" s="56">
        <v>1</v>
      </c>
      <c r="AT104" s="56">
        <v>1</v>
      </c>
      <c r="AU104" s="56">
        <v>0</v>
      </c>
      <c r="AV104" s="60">
        <v>1</v>
      </c>
      <c r="AW104" s="56" t="s">
        <v>94</v>
      </c>
      <c r="AX104" s="56" t="s">
        <v>94</v>
      </c>
      <c r="AY104" s="55">
        <v>0</v>
      </c>
      <c r="AZ104" s="55">
        <v>0</v>
      </c>
      <c r="BA104" s="56">
        <v>0</v>
      </c>
      <c r="BB104" s="55">
        <v>0</v>
      </c>
      <c r="BC104" s="55">
        <v>0</v>
      </c>
      <c r="BD104" s="56">
        <v>0</v>
      </c>
      <c r="BE104" s="56">
        <v>0</v>
      </c>
      <c r="BF104" s="56">
        <v>0</v>
      </c>
      <c r="BG104" s="60">
        <v>0</v>
      </c>
      <c r="BL104" s="4"/>
      <c r="BM104" s="5"/>
      <c r="BN104" s="5"/>
    </row>
    <row r="105" spans="2:66">
      <c r="B105" s="62"/>
      <c r="C105" s="59"/>
      <c r="D105" s="63"/>
      <c r="E105" s="59"/>
      <c r="F105" s="59"/>
      <c r="G105" s="59"/>
      <c r="H105" s="59"/>
      <c r="I105" s="56"/>
      <c r="J105" s="59"/>
      <c r="K105" s="63"/>
      <c r="L105" s="59"/>
      <c r="M105" s="59"/>
      <c r="N105" s="56"/>
      <c r="O105" s="59"/>
      <c r="P105" s="56"/>
      <c r="Q105" s="56"/>
      <c r="R105" s="55"/>
      <c r="S105" s="55"/>
      <c r="T105" s="56"/>
      <c r="U105" s="55"/>
      <c r="V105" s="55"/>
      <c r="W105" s="56"/>
      <c r="X105" s="56"/>
      <c r="Y105" s="56"/>
      <c r="Z105" s="60"/>
      <c r="AA105" s="56"/>
      <c r="AB105" s="56"/>
      <c r="AC105" s="55"/>
      <c r="AD105" s="55"/>
      <c r="AE105" s="56"/>
      <c r="AF105" s="55"/>
      <c r="AG105" s="55"/>
      <c r="AH105" s="56"/>
      <c r="AI105" s="56"/>
      <c r="AJ105" s="56"/>
      <c r="AK105" s="60"/>
      <c r="AL105" s="56"/>
      <c r="AM105" s="56"/>
      <c r="AN105" s="55"/>
      <c r="AO105" s="55"/>
      <c r="AP105" s="56"/>
      <c r="AQ105" s="55"/>
      <c r="AR105" s="55"/>
      <c r="AS105" s="56"/>
      <c r="AT105" s="56"/>
      <c r="AU105" s="56"/>
      <c r="AV105" s="60"/>
      <c r="AW105" s="56"/>
      <c r="AX105" s="56"/>
      <c r="AY105" s="55"/>
      <c r="AZ105" s="55"/>
      <c r="BA105" s="56"/>
      <c r="BB105" s="55"/>
      <c r="BC105" s="55"/>
      <c r="BD105" s="56"/>
      <c r="BE105" s="56"/>
      <c r="BF105" s="56"/>
      <c r="BG105" s="60"/>
      <c r="BL105" s="4"/>
      <c r="BM105" s="5"/>
      <c r="BN105" s="5"/>
    </row>
    <row r="106" spans="2:66">
      <c r="B106" s="62"/>
      <c r="C106" s="59"/>
      <c r="D106" s="63"/>
      <c r="E106" s="59"/>
      <c r="F106" s="59"/>
      <c r="G106" s="59"/>
      <c r="H106" s="59"/>
      <c r="I106" s="56"/>
      <c r="J106" s="59"/>
      <c r="K106" s="63"/>
      <c r="L106" s="59"/>
      <c r="M106" s="59"/>
      <c r="N106" s="56"/>
      <c r="O106" s="59"/>
      <c r="P106" s="56"/>
      <c r="Q106" s="56"/>
      <c r="R106" s="55"/>
      <c r="S106" s="55"/>
      <c r="T106" s="56"/>
      <c r="U106" s="55"/>
      <c r="V106" s="55"/>
      <c r="W106" s="56"/>
      <c r="X106" s="56"/>
      <c r="Y106" s="56"/>
      <c r="Z106" s="60"/>
      <c r="AA106" s="56"/>
      <c r="AB106" s="56"/>
      <c r="AC106" s="55"/>
      <c r="AD106" s="55"/>
      <c r="AE106" s="56"/>
      <c r="AF106" s="55"/>
      <c r="AG106" s="55"/>
      <c r="AH106" s="56"/>
      <c r="AI106" s="56"/>
      <c r="AJ106" s="56"/>
      <c r="AK106" s="60"/>
      <c r="AL106" s="56"/>
      <c r="AM106" s="56"/>
      <c r="AN106" s="55"/>
      <c r="AO106" s="55"/>
      <c r="AP106" s="56"/>
      <c r="AQ106" s="55"/>
      <c r="AR106" s="55"/>
      <c r="AS106" s="56"/>
      <c r="AT106" s="56"/>
      <c r="AU106" s="56"/>
      <c r="AV106" s="60"/>
      <c r="AW106" s="56"/>
      <c r="AX106" s="56"/>
      <c r="AY106" s="55"/>
      <c r="AZ106" s="55"/>
      <c r="BA106" s="56"/>
      <c r="BB106" s="55"/>
      <c r="BC106" s="55"/>
      <c r="BD106" s="56"/>
      <c r="BE106" s="56"/>
      <c r="BF106" s="56"/>
      <c r="BG106" s="60"/>
      <c r="BL106" s="4"/>
      <c r="BM106" s="5"/>
      <c r="BN106" s="5"/>
    </row>
    <row r="107" spans="2:66" ht="135" customHeight="1">
      <c r="B107" s="64" t="s">
        <v>107</v>
      </c>
      <c r="C107" s="65" t="s">
        <v>1327</v>
      </c>
      <c r="D107" s="122" t="s">
        <v>1328</v>
      </c>
      <c r="E107" s="65" t="s">
        <v>810</v>
      </c>
      <c r="F107" s="65" t="s">
        <v>1329</v>
      </c>
      <c r="G107" s="122" t="s">
        <v>1330</v>
      </c>
      <c r="H107" s="59">
        <v>20</v>
      </c>
      <c r="I107" s="56">
        <v>0.02</v>
      </c>
      <c r="J107" s="59" t="s">
        <v>83</v>
      </c>
      <c r="K107" s="63" t="s">
        <v>1331</v>
      </c>
      <c r="L107" s="59" t="s">
        <v>1332</v>
      </c>
      <c r="M107" s="59" t="s">
        <v>1333</v>
      </c>
      <c r="N107" s="61">
        <v>1</v>
      </c>
      <c r="O107" s="59" t="s">
        <v>111</v>
      </c>
      <c r="P107" s="56" t="s">
        <v>1334</v>
      </c>
      <c r="Q107" s="56" t="s">
        <v>1335</v>
      </c>
      <c r="R107" s="55">
        <v>0</v>
      </c>
      <c r="S107" s="55">
        <v>1</v>
      </c>
      <c r="T107" s="61">
        <v>0</v>
      </c>
      <c r="U107" s="55">
        <v>0</v>
      </c>
      <c r="V107" s="55">
        <v>1</v>
      </c>
      <c r="W107" s="61">
        <v>0</v>
      </c>
      <c r="X107" s="56">
        <v>0</v>
      </c>
      <c r="Y107" s="61">
        <v>1</v>
      </c>
      <c r="Z107" s="60">
        <v>0.21</v>
      </c>
      <c r="AA107" s="56" t="s">
        <v>1336</v>
      </c>
      <c r="AB107" s="56" t="s">
        <v>1337</v>
      </c>
      <c r="AC107" s="55">
        <v>0.25</v>
      </c>
      <c r="AD107" s="55">
        <v>1</v>
      </c>
      <c r="AE107" s="61">
        <v>0</v>
      </c>
      <c r="AF107" s="55">
        <v>0.25</v>
      </c>
      <c r="AG107" s="55">
        <v>1</v>
      </c>
      <c r="AH107" s="61">
        <v>0.25</v>
      </c>
      <c r="AI107" s="56">
        <v>0.25</v>
      </c>
      <c r="AJ107" s="61">
        <v>0.75</v>
      </c>
      <c r="AK107" s="60">
        <v>0.52500000000000002</v>
      </c>
      <c r="AL107" s="56" t="s">
        <v>1338</v>
      </c>
      <c r="AM107" s="56" t="s">
        <v>1339</v>
      </c>
      <c r="AN107" s="55">
        <v>0.01</v>
      </c>
      <c r="AO107" s="55">
        <v>1</v>
      </c>
      <c r="AP107" s="61">
        <v>0</v>
      </c>
      <c r="AQ107" s="55">
        <v>0.25999999999999995</v>
      </c>
      <c r="AR107" s="55">
        <v>1</v>
      </c>
      <c r="AS107" s="61">
        <v>0.26</v>
      </c>
      <c r="AT107" s="56">
        <v>0.26</v>
      </c>
      <c r="AU107" s="61">
        <v>0.74</v>
      </c>
      <c r="AV107" s="60">
        <v>0.57999999999999996</v>
      </c>
      <c r="AW107" s="56" t="s">
        <v>94</v>
      </c>
      <c r="AX107" s="56" t="s">
        <v>94</v>
      </c>
      <c r="AY107" s="55">
        <v>0</v>
      </c>
      <c r="AZ107" s="55">
        <v>0</v>
      </c>
      <c r="BA107" s="61">
        <v>0</v>
      </c>
      <c r="BB107" s="55">
        <v>0</v>
      </c>
      <c r="BC107" s="55">
        <v>0</v>
      </c>
      <c r="BD107" s="61">
        <v>0</v>
      </c>
      <c r="BE107" s="56">
        <v>0</v>
      </c>
      <c r="BF107" s="61">
        <v>0</v>
      </c>
      <c r="BG107" s="60">
        <v>0</v>
      </c>
      <c r="BL107" s="4"/>
      <c r="BM107" s="5"/>
      <c r="BN107" s="5"/>
    </row>
    <row r="108" spans="2:66">
      <c r="B108" s="64"/>
      <c r="C108" s="65"/>
      <c r="D108" s="122"/>
      <c r="E108" s="65"/>
      <c r="F108" s="65"/>
      <c r="G108" s="122"/>
      <c r="H108" s="59"/>
      <c r="I108" s="56"/>
      <c r="J108" s="59"/>
      <c r="K108" s="63"/>
      <c r="L108" s="59"/>
      <c r="M108" s="59"/>
      <c r="N108" s="61"/>
      <c r="O108" s="59"/>
      <c r="P108" s="56"/>
      <c r="Q108" s="56"/>
      <c r="R108" s="55"/>
      <c r="S108" s="55"/>
      <c r="T108" s="61"/>
      <c r="U108" s="55"/>
      <c r="V108" s="55"/>
      <c r="W108" s="61"/>
      <c r="X108" s="56"/>
      <c r="Y108" s="61"/>
      <c r="Z108" s="60"/>
      <c r="AA108" s="56"/>
      <c r="AB108" s="56"/>
      <c r="AC108" s="55"/>
      <c r="AD108" s="55"/>
      <c r="AE108" s="61"/>
      <c r="AF108" s="55"/>
      <c r="AG108" s="55"/>
      <c r="AH108" s="61"/>
      <c r="AI108" s="56"/>
      <c r="AJ108" s="61"/>
      <c r="AK108" s="60"/>
      <c r="AL108" s="56"/>
      <c r="AM108" s="56"/>
      <c r="AN108" s="55"/>
      <c r="AO108" s="55"/>
      <c r="AP108" s="61"/>
      <c r="AQ108" s="55"/>
      <c r="AR108" s="55"/>
      <c r="AS108" s="61"/>
      <c r="AT108" s="56"/>
      <c r="AU108" s="61"/>
      <c r="AV108" s="60"/>
      <c r="AW108" s="56"/>
      <c r="AX108" s="56"/>
      <c r="AY108" s="55"/>
      <c r="AZ108" s="55"/>
      <c r="BA108" s="61"/>
      <c r="BB108" s="55"/>
      <c r="BC108" s="55"/>
      <c r="BD108" s="61"/>
      <c r="BE108" s="56"/>
      <c r="BF108" s="61"/>
      <c r="BG108" s="60"/>
      <c r="BL108" s="4"/>
      <c r="BM108" s="5"/>
      <c r="BN108" s="5"/>
    </row>
    <row r="109" spans="2:66">
      <c r="B109" s="62"/>
      <c r="C109" s="62"/>
      <c r="D109" s="62"/>
      <c r="E109" s="62"/>
      <c r="F109" s="62"/>
      <c r="G109" s="62"/>
      <c r="H109" s="59"/>
      <c r="I109" s="56"/>
      <c r="J109" s="59"/>
      <c r="K109" s="63"/>
      <c r="L109" s="59"/>
      <c r="M109" s="59"/>
      <c r="N109" s="61"/>
      <c r="O109" s="59"/>
      <c r="P109" s="56"/>
      <c r="Q109" s="56"/>
      <c r="R109" s="55"/>
      <c r="S109" s="55"/>
      <c r="T109" s="61"/>
      <c r="U109" s="55"/>
      <c r="V109" s="55"/>
      <c r="W109" s="61"/>
      <c r="X109" s="56"/>
      <c r="Y109" s="61"/>
      <c r="Z109" s="60"/>
      <c r="AA109" s="56"/>
      <c r="AB109" s="56"/>
      <c r="AC109" s="55"/>
      <c r="AD109" s="55"/>
      <c r="AE109" s="61"/>
      <c r="AF109" s="55"/>
      <c r="AG109" s="55"/>
      <c r="AH109" s="61"/>
      <c r="AI109" s="56"/>
      <c r="AJ109" s="61"/>
      <c r="AK109" s="60"/>
      <c r="AL109" s="56"/>
      <c r="AM109" s="56"/>
      <c r="AN109" s="55"/>
      <c r="AO109" s="55"/>
      <c r="AP109" s="61"/>
      <c r="AQ109" s="55"/>
      <c r="AR109" s="55"/>
      <c r="AS109" s="61"/>
      <c r="AT109" s="56"/>
      <c r="AU109" s="61"/>
      <c r="AV109" s="60"/>
      <c r="AW109" s="56"/>
      <c r="AX109" s="56"/>
      <c r="AY109" s="55"/>
      <c r="AZ109" s="55"/>
      <c r="BA109" s="61"/>
      <c r="BB109" s="55"/>
      <c r="BC109" s="55"/>
      <c r="BD109" s="61"/>
      <c r="BE109" s="56"/>
      <c r="BF109" s="61"/>
      <c r="BG109" s="60"/>
      <c r="BL109" s="4"/>
      <c r="BM109" s="5"/>
      <c r="BN109" s="5"/>
    </row>
    <row r="110" spans="2:66">
      <c r="B110" s="62"/>
      <c r="C110" s="62"/>
      <c r="D110" s="62"/>
      <c r="E110" s="62"/>
      <c r="F110" s="62"/>
      <c r="G110" s="62"/>
      <c r="H110" s="59"/>
      <c r="I110" s="56"/>
      <c r="J110" s="59"/>
      <c r="K110" s="63"/>
      <c r="L110" s="59" t="s">
        <v>1340</v>
      </c>
      <c r="M110" s="59" t="s">
        <v>1341</v>
      </c>
      <c r="N110" s="56">
        <v>1</v>
      </c>
      <c r="O110" s="59" t="s">
        <v>87</v>
      </c>
      <c r="P110" s="56"/>
      <c r="Q110" s="56"/>
      <c r="R110" s="55">
        <v>0.42</v>
      </c>
      <c r="S110" s="55">
        <v>1</v>
      </c>
      <c r="T110" s="56">
        <v>0.42</v>
      </c>
      <c r="U110" s="55">
        <v>0.42</v>
      </c>
      <c r="V110" s="55">
        <v>1</v>
      </c>
      <c r="W110" s="56">
        <v>0.42</v>
      </c>
      <c r="X110" s="56">
        <v>0.42</v>
      </c>
      <c r="Y110" s="56">
        <v>0.57999999999999996</v>
      </c>
      <c r="Z110" s="60"/>
      <c r="AA110" s="56"/>
      <c r="AB110" s="56"/>
      <c r="AC110" s="55">
        <v>0.38</v>
      </c>
      <c r="AD110" s="55">
        <v>1</v>
      </c>
      <c r="AE110" s="56">
        <v>0.38</v>
      </c>
      <c r="AF110" s="55">
        <v>0.79999999999999993</v>
      </c>
      <c r="AG110" s="55">
        <v>1</v>
      </c>
      <c r="AH110" s="56">
        <v>0.8</v>
      </c>
      <c r="AI110" s="56">
        <v>0.8</v>
      </c>
      <c r="AJ110" s="56">
        <v>0.2</v>
      </c>
      <c r="AK110" s="60"/>
      <c r="AL110" s="56"/>
      <c r="AM110" s="56"/>
      <c r="AN110" s="55">
        <v>0.1</v>
      </c>
      <c r="AO110" s="55">
        <v>1</v>
      </c>
      <c r="AP110" s="56">
        <v>0.1</v>
      </c>
      <c r="AQ110" s="55">
        <v>0.90000000000000069</v>
      </c>
      <c r="AR110" s="55">
        <v>1</v>
      </c>
      <c r="AS110" s="56">
        <v>0.9</v>
      </c>
      <c r="AT110" s="56">
        <v>0.9</v>
      </c>
      <c r="AU110" s="56">
        <v>0.1</v>
      </c>
      <c r="AV110" s="60"/>
      <c r="AW110" s="56"/>
      <c r="AX110" s="56"/>
      <c r="AY110" s="55">
        <v>0</v>
      </c>
      <c r="AZ110" s="55">
        <v>0</v>
      </c>
      <c r="BA110" s="56">
        <v>0</v>
      </c>
      <c r="BB110" s="55">
        <v>0</v>
      </c>
      <c r="BC110" s="55">
        <v>0</v>
      </c>
      <c r="BD110" s="56">
        <v>0</v>
      </c>
      <c r="BE110" s="56">
        <v>0</v>
      </c>
      <c r="BF110" s="56">
        <v>0</v>
      </c>
      <c r="BG110" s="60"/>
      <c r="BL110" s="4"/>
      <c r="BM110" s="5"/>
      <c r="BN110" s="5"/>
    </row>
    <row r="111" spans="2:66">
      <c r="B111" s="62"/>
      <c r="C111" s="62"/>
      <c r="D111" s="62"/>
      <c r="E111" s="62"/>
      <c r="F111" s="62"/>
      <c r="G111" s="62"/>
      <c r="H111" s="59"/>
      <c r="I111" s="56"/>
      <c r="J111" s="59"/>
      <c r="K111" s="63"/>
      <c r="L111" s="59"/>
      <c r="M111" s="59"/>
      <c r="N111" s="56"/>
      <c r="O111" s="59"/>
      <c r="P111" s="56"/>
      <c r="Q111" s="56"/>
      <c r="R111" s="55"/>
      <c r="S111" s="55"/>
      <c r="T111" s="56"/>
      <c r="U111" s="55"/>
      <c r="V111" s="55"/>
      <c r="W111" s="56"/>
      <c r="X111" s="56"/>
      <c r="Y111" s="56"/>
      <c r="Z111" s="60"/>
      <c r="AA111" s="56"/>
      <c r="AB111" s="56"/>
      <c r="AC111" s="55"/>
      <c r="AD111" s="55"/>
      <c r="AE111" s="56"/>
      <c r="AF111" s="55"/>
      <c r="AG111" s="55"/>
      <c r="AH111" s="56"/>
      <c r="AI111" s="56"/>
      <c r="AJ111" s="56"/>
      <c r="AK111" s="60"/>
      <c r="AL111" s="56"/>
      <c r="AM111" s="56"/>
      <c r="AN111" s="55"/>
      <c r="AO111" s="55"/>
      <c r="AP111" s="56"/>
      <c r="AQ111" s="55"/>
      <c r="AR111" s="55"/>
      <c r="AS111" s="56"/>
      <c r="AT111" s="56"/>
      <c r="AU111" s="56"/>
      <c r="AV111" s="60"/>
      <c r="AW111" s="56"/>
      <c r="AX111" s="56"/>
      <c r="AY111" s="55"/>
      <c r="AZ111" s="55"/>
      <c r="BA111" s="56"/>
      <c r="BB111" s="55"/>
      <c r="BC111" s="55"/>
      <c r="BD111" s="56"/>
      <c r="BE111" s="56"/>
      <c r="BF111" s="56"/>
      <c r="BG111" s="60"/>
      <c r="BL111" s="4"/>
      <c r="BM111" s="5"/>
      <c r="BN111" s="5"/>
    </row>
    <row r="112" spans="2:66">
      <c r="B112" s="62"/>
      <c r="C112" s="62"/>
      <c r="D112" s="62"/>
      <c r="E112" s="62"/>
      <c r="F112" s="62"/>
      <c r="G112" s="62"/>
      <c r="H112" s="59"/>
      <c r="I112" s="56"/>
      <c r="J112" s="59"/>
      <c r="K112" s="63"/>
      <c r="L112" s="59"/>
      <c r="M112" s="59"/>
      <c r="N112" s="56"/>
      <c r="O112" s="59"/>
      <c r="P112" s="56"/>
      <c r="Q112" s="56"/>
      <c r="R112" s="55"/>
      <c r="S112" s="55"/>
      <c r="T112" s="56"/>
      <c r="U112" s="55"/>
      <c r="V112" s="55"/>
      <c r="W112" s="56"/>
      <c r="X112" s="56"/>
      <c r="Y112" s="56"/>
      <c r="Z112" s="60"/>
      <c r="AA112" s="56"/>
      <c r="AB112" s="56"/>
      <c r="AC112" s="55"/>
      <c r="AD112" s="55"/>
      <c r="AE112" s="56"/>
      <c r="AF112" s="55"/>
      <c r="AG112" s="55"/>
      <c r="AH112" s="56"/>
      <c r="AI112" s="56"/>
      <c r="AJ112" s="56"/>
      <c r="AK112" s="60"/>
      <c r="AL112" s="56"/>
      <c r="AM112" s="56"/>
      <c r="AN112" s="55"/>
      <c r="AO112" s="55"/>
      <c r="AP112" s="56"/>
      <c r="AQ112" s="55"/>
      <c r="AR112" s="55"/>
      <c r="AS112" s="56"/>
      <c r="AT112" s="56"/>
      <c r="AU112" s="56"/>
      <c r="AV112" s="60"/>
      <c r="AW112" s="56"/>
      <c r="AX112" s="56"/>
      <c r="AY112" s="55"/>
      <c r="AZ112" s="55"/>
      <c r="BA112" s="56"/>
      <c r="BB112" s="55"/>
      <c r="BC112" s="55"/>
      <c r="BD112" s="56"/>
      <c r="BE112" s="56"/>
      <c r="BF112" s="56"/>
      <c r="BG112" s="60"/>
      <c r="BL112" s="4"/>
      <c r="BM112" s="5"/>
      <c r="BN112" s="5"/>
    </row>
    <row r="113" spans="2:66" ht="135" customHeight="1">
      <c r="B113" s="62" t="s">
        <v>398</v>
      </c>
      <c r="C113" s="59" t="s">
        <v>1145</v>
      </c>
      <c r="D113" s="63" t="s">
        <v>1342</v>
      </c>
      <c r="E113" s="59" t="s">
        <v>97</v>
      </c>
      <c r="F113" s="59" t="s">
        <v>1146</v>
      </c>
      <c r="G113" s="63" t="s">
        <v>1343</v>
      </c>
      <c r="H113" s="59">
        <v>21</v>
      </c>
      <c r="I113" s="56">
        <v>0.01</v>
      </c>
      <c r="J113" s="59" t="s">
        <v>83</v>
      </c>
      <c r="K113" s="63" t="s">
        <v>1344</v>
      </c>
      <c r="L113" s="59" t="s">
        <v>1345</v>
      </c>
      <c r="M113" s="59" t="s">
        <v>1341</v>
      </c>
      <c r="N113" s="56">
        <v>1</v>
      </c>
      <c r="O113" s="59" t="s">
        <v>87</v>
      </c>
      <c r="P113" s="56" t="s">
        <v>1346</v>
      </c>
      <c r="Q113" s="56" t="s">
        <v>133</v>
      </c>
      <c r="R113" s="55">
        <v>0.28000000000000003</v>
      </c>
      <c r="S113" s="55">
        <v>1</v>
      </c>
      <c r="T113" s="56">
        <v>0.28000000000000003</v>
      </c>
      <c r="U113" s="55">
        <v>0.28000000000000003</v>
      </c>
      <c r="V113" s="55">
        <v>1</v>
      </c>
      <c r="W113" s="56">
        <v>0.28000000000000003</v>
      </c>
      <c r="X113" s="56">
        <v>0.28000000000000003</v>
      </c>
      <c r="Y113" s="56">
        <v>0.72</v>
      </c>
      <c r="Z113" s="60">
        <v>0.28000000000000003</v>
      </c>
      <c r="AA113" s="56" t="s">
        <v>1347</v>
      </c>
      <c r="AB113" s="56" t="s">
        <v>133</v>
      </c>
      <c r="AC113" s="55">
        <v>0.31</v>
      </c>
      <c r="AD113" s="55">
        <v>1</v>
      </c>
      <c r="AE113" s="56">
        <v>0.31</v>
      </c>
      <c r="AF113" s="55">
        <v>0.59000000000000008</v>
      </c>
      <c r="AG113" s="55">
        <v>1</v>
      </c>
      <c r="AH113" s="56">
        <v>0.59</v>
      </c>
      <c r="AI113" s="56">
        <v>0.59</v>
      </c>
      <c r="AJ113" s="56">
        <v>0.41</v>
      </c>
      <c r="AK113" s="60">
        <v>0.59</v>
      </c>
      <c r="AL113" s="56" t="s">
        <v>1348</v>
      </c>
      <c r="AM113" s="56" t="s">
        <v>1349</v>
      </c>
      <c r="AN113" s="55">
        <v>0.15</v>
      </c>
      <c r="AO113" s="55">
        <v>1</v>
      </c>
      <c r="AP113" s="56">
        <v>0.15</v>
      </c>
      <c r="AQ113" s="55">
        <v>0.73999999999999988</v>
      </c>
      <c r="AR113" s="55">
        <v>1</v>
      </c>
      <c r="AS113" s="56">
        <v>0.74</v>
      </c>
      <c r="AT113" s="56">
        <v>0.74</v>
      </c>
      <c r="AU113" s="56">
        <v>0.26</v>
      </c>
      <c r="AV113" s="60">
        <v>0.74</v>
      </c>
      <c r="AW113" s="56" t="s">
        <v>94</v>
      </c>
      <c r="AX113" s="56" t="s">
        <v>94</v>
      </c>
      <c r="AY113" s="55">
        <v>0</v>
      </c>
      <c r="AZ113" s="55">
        <v>0</v>
      </c>
      <c r="BA113" s="56">
        <v>0</v>
      </c>
      <c r="BB113" s="55">
        <v>0</v>
      </c>
      <c r="BC113" s="55">
        <v>0</v>
      </c>
      <c r="BD113" s="56">
        <v>0</v>
      </c>
      <c r="BE113" s="56">
        <v>0</v>
      </c>
      <c r="BF113" s="56">
        <v>0</v>
      </c>
      <c r="BG113" s="60">
        <v>0</v>
      </c>
      <c r="BL113" s="4"/>
      <c r="BM113" s="5"/>
      <c r="BN113" s="5"/>
    </row>
    <row r="114" spans="2:66">
      <c r="B114" s="62"/>
      <c r="C114" s="59"/>
      <c r="D114" s="63"/>
      <c r="E114" s="59"/>
      <c r="F114" s="59"/>
      <c r="G114" s="63"/>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2"/>
      <c r="C115" s="59"/>
      <c r="D115" s="63"/>
      <c r="E115" s="59"/>
      <c r="F115" s="59"/>
      <c r="G115" s="63"/>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ht="135" customHeight="1">
      <c r="B116" s="64" t="s">
        <v>1350</v>
      </c>
      <c r="C116" s="65" t="s">
        <v>1351</v>
      </c>
      <c r="D116" s="65" t="s">
        <v>81</v>
      </c>
      <c r="E116" s="65" t="s">
        <v>810</v>
      </c>
      <c r="F116" s="65" t="s">
        <v>1352</v>
      </c>
      <c r="G116" s="65" t="s">
        <v>81</v>
      </c>
      <c r="H116" s="59">
        <v>22</v>
      </c>
      <c r="I116" s="56">
        <v>0.02</v>
      </c>
      <c r="J116" s="59" t="s">
        <v>83</v>
      </c>
      <c r="K116" s="63" t="s">
        <v>1353</v>
      </c>
      <c r="L116" s="59" t="s">
        <v>1354</v>
      </c>
      <c r="M116" s="59" t="s">
        <v>1355</v>
      </c>
      <c r="N116" s="61">
        <v>2</v>
      </c>
      <c r="O116" s="59" t="s">
        <v>111</v>
      </c>
      <c r="P116" s="56" t="s">
        <v>1356</v>
      </c>
      <c r="Q116" s="56" t="s">
        <v>572</v>
      </c>
      <c r="R116" s="55">
        <v>0</v>
      </c>
      <c r="S116" s="55">
        <v>1</v>
      </c>
      <c r="T116" s="61">
        <v>0</v>
      </c>
      <c r="U116" s="55">
        <v>0</v>
      </c>
      <c r="V116" s="55">
        <v>1</v>
      </c>
      <c r="W116" s="61">
        <v>0</v>
      </c>
      <c r="X116" s="56">
        <v>0</v>
      </c>
      <c r="Y116" s="61">
        <v>2</v>
      </c>
      <c r="Z116" s="60">
        <v>0</v>
      </c>
      <c r="AA116" s="56" t="s">
        <v>1357</v>
      </c>
      <c r="AB116" s="56" t="s">
        <v>572</v>
      </c>
      <c r="AC116" s="55">
        <v>0.25</v>
      </c>
      <c r="AD116" s="55">
        <v>1</v>
      </c>
      <c r="AE116" s="61">
        <v>0</v>
      </c>
      <c r="AF116" s="55">
        <v>0.25</v>
      </c>
      <c r="AG116" s="55">
        <v>1</v>
      </c>
      <c r="AH116" s="61">
        <v>0.25</v>
      </c>
      <c r="AI116" s="56">
        <v>0.125</v>
      </c>
      <c r="AJ116" s="61">
        <v>1.75</v>
      </c>
      <c r="AK116" s="60">
        <v>9.4E-2</v>
      </c>
      <c r="AL116" s="56" t="s">
        <v>1358</v>
      </c>
      <c r="AM116" s="56" t="s">
        <v>572</v>
      </c>
      <c r="AN116" s="55">
        <v>0.15</v>
      </c>
      <c r="AO116" s="55">
        <v>1</v>
      </c>
      <c r="AP116" s="61">
        <v>0</v>
      </c>
      <c r="AQ116" s="55">
        <v>0.4</v>
      </c>
      <c r="AR116" s="55">
        <v>1</v>
      </c>
      <c r="AS116" s="61">
        <v>0.4</v>
      </c>
      <c r="AT116" s="56">
        <v>0.2</v>
      </c>
      <c r="AU116" s="61">
        <v>1.8</v>
      </c>
      <c r="AV116" s="60">
        <v>0.15</v>
      </c>
      <c r="AW116" s="56" t="s">
        <v>94</v>
      </c>
      <c r="AX116" s="56" t="s">
        <v>94</v>
      </c>
      <c r="AY116" s="55">
        <v>0</v>
      </c>
      <c r="AZ116" s="55">
        <v>0</v>
      </c>
      <c r="BA116" s="61">
        <v>0</v>
      </c>
      <c r="BB116" s="55">
        <v>0</v>
      </c>
      <c r="BC116" s="55">
        <v>0</v>
      </c>
      <c r="BD116" s="61">
        <v>0</v>
      </c>
      <c r="BE116" s="56">
        <v>0</v>
      </c>
      <c r="BF116" s="61">
        <v>0</v>
      </c>
      <c r="BG116" s="60">
        <v>0</v>
      </c>
      <c r="BL116" s="4"/>
      <c r="BM116" s="5"/>
      <c r="BN116" s="5"/>
    </row>
    <row r="117" spans="2:66">
      <c r="B117" s="64"/>
      <c r="C117" s="65"/>
      <c r="D117" s="65"/>
      <c r="E117" s="65"/>
      <c r="F117" s="65"/>
      <c r="G117" s="65"/>
      <c r="H117" s="59"/>
      <c r="I117" s="56"/>
      <c r="J117" s="59"/>
      <c r="K117" s="63"/>
      <c r="L117" s="59"/>
      <c r="M117" s="59"/>
      <c r="N117" s="61"/>
      <c r="O117" s="59"/>
      <c r="P117" s="56"/>
      <c r="Q117" s="56"/>
      <c r="R117" s="55"/>
      <c r="S117" s="55"/>
      <c r="T117" s="61"/>
      <c r="U117" s="55"/>
      <c r="V117" s="55"/>
      <c r="W117" s="61"/>
      <c r="X117" s="56"/>
      <c r="Y117" s="61"/>
      <c r="Z117" s="60"/>
      <c r="AA117" s="56"/>
      <c r="AB117" s="56"/>
      <c r="AC117" s="55"/>
      <c r="AD117" s="55"/>
      <c r="AE117" s="61"/>
      <c r="AF117" s="55"/>
      <c r="AG117" s="55"/>
      <c r="AH117" s="61"/>
      <c r="AI117" s="56"/>
      <c r="AJ117" s="61"/>
      <c r="AK117" s="60"/>
      <c r="AL117" s="56"/>
      <c r="AM117" s="56"/>
      <c r="AN117" s="55"/>
      <c r="AO117" s="55"/>
      <c r="AP117" s="61"/>
      <c r="AQ117" s="55"/>
      <c r="AR117" s="55"/>
      <c r="AS117" s="61"/>
      <c r="AT117" s="56"/>
      <c r="AU117" s="61"/>
      <c r="AV117" s="60"/>
      <c r="AW117" s="56"/>
      <c r="AX117" s="56"/>
      <c r="AY117" s="55"/>
      <c r="AZ117" s="55"/>
      <c r="BA117" s="61"/>
      <c r="BB117" s="55"/>
      <c r="BC117" s="55"/>
      <c r="BD117" s="61"/>
      <c r="BE117" s="56"/>
      <c r="BF117" s="61"/>
      <c r="BG117" s="60"/>
      <c r="BL117" s="4"/>
      <c r="BM117" s="5"/>
      <c r="BN117" s="5"/>
    </row>
    <row r="118" spans="2:66">
      <c r="B118" s="62"/>
      <c r="C118" s="62"/>
      <c r="D118" s="62"/>
      <c r="E118" s="62"/>
      <c r="F118" s="62"/>
      <c r="G118" s="62"/>
      <c r="H118" s="59"/>
      <c r="I118" s="56"/>
      <c r="J118" s="59"/>
      <c r="K118" s="63"/>
      <c r="L118" s="59"/>
      <c r="M118" s="59"/>
      <c r="N118" s="61"/>
      <c r="O118" s="59"/>
      <c r="P118" s="56"/>
      <c r="Q118" s="56"/>
      <c r="R118" s="55"/>
      <c r="S118" s="55"/>
      <c r="T118" s="61"/>
      <c r="U118" s="55"/>
      <c r="V118" s="55"/>
      <c r="W118" s="61"/>
      <c r="X118" s="56"/>
      <c r="Y118" s="61"/>
      <c r="Z118" s="60"/>
      <c r="AA118" s="56"/>
      <c r="AB118" s="56"/>
      <c r="AC118" s="55"/>
      <c r="AD118" s="55"/>
      <c r="AE118" s="61"/>
      <c r="AF118" s="55"/>
      <c r="AG118" s="55"/>
      <c r="AH118" s="61"/>
      <c r="AI118" s="56"/>
      <c r="AJ118" s="61"/>
      <c r="AK118" s="60"/>
      <c r="AL118" s="56"/>
      <c r="AM118" s="56"/>
      <c r="AN118" s="55"/>
      <c r="AO118" s="55"/>
      <c r="AP118" s="61"/>
      <c r="AQ118" s="55"/>
      <c r="AR118" s="55"/>
      <c r="AS118" s="61"/>
      <c r="AT118" s="56"/>
      <c r="AU118" s="61"/>
      <c r="AV118" s="60"/>
      <c r="AW118" s="56"/>
      <c r="AX118" s="56"/>
      <c r="AY118" s="55"/>
      <c r="AZ118" s="55"/>
      <c r="BA118" s="61"/>
      <c r="BB118" s="55"/>
      <c r="BC118" s="55"/>
      <c r="BD118" s="61"/>
      <c r="BE118" s="56"/>
      <c r="BF118" s="61"/>
      <c r="BG118" s="60"/>
      <c r="BL118" s="4"/>
      <c r="BM118" s="5"/>
      <c r="BN118" s="5"/>
    </row>
    <row r="119" spans="2:66">
      <c r="B119" s="62"/>
      <c r="C119" s="62"/>
      <c r="D119" s="62"/>
      <c r="E119" s="62"/>
      <c r="F119" s="62"/>
      <c r="G119" s="62"/>
      <c r="H119" s="59"/>
      <c r="I119" s="56"/>
      <c r="J119" s="59"/>
      <c r="K119" s="63"/>
      <c r="L119" s="59" t="s">
        <v>1359</v>
      </c>
      <c r="M119" s="59" t="s">
        <v>1355</v>
      </c>
      <c r="N119" s="61">
        <v>4</v>
      </c>
      <c r="O119" s="59" t="s">
        <v>111</v>
      </c>
      <c r="P119" s="56"/>
      <c r="Q119" s="56"/>
      <c r="R119" s="55">
        <v>0</v>
      </c>
      <c r="S119" s="55">
        <v>1</v>
      </c>
      <c r="T119" s="61">
        <v>0</v>
      </c>
      <c r="U119" s="55">
        <v>0</v>
      </c>
      <c r="V119" s="55">
        <v>1</v>
      </c>
      <c r="W119" s="61">
        <v>0</v>
      </c>
      <c r="X119" s="56">
        <v>0</v>
      </c>
      <c r="Y119" s="61">
        <v>4</v>
      </c>
      <c r="Z119" s="60"/>
      <c r="AA119" s="56"/>
      <c r="AB119" s="56"/>
      <c r="AC119" s="55">
        <v>0.25</v>
      </c>
      <c r="AD119" s="55">
        <v>1</v>
      </c>
      <c r="AE119" s="61">
        <v>0</v>
      </c>
      <c r="AF119" s="55">
        <v>0.25</v>
      </c>
      <c r="AG119" s="55">
        <v>1</v>
      </c>
      <c r="AH119" s="61">
        <v>0.25</v>
      </c>
      <c r="AI119" s="56">
        <v>6.3E-2</v>
      </c>
      <c r="AJ119" s="61">
        <v>3.75</v>
      </c>
      <c r="AK119" s="60"/>
      <c r="AL119" s="56"/>
      <c r="AM119" s="56"/>
      <c r="AN119" s="55">
        <v>0.15</v>
      </c>
      <c r="AO119" s="55">
        <v>1</v>
      </c>
      <c r="AP119" s="61">
        <v>0</v>
      </c>
      <c r="AQ119" s="55">
        <v>0.4</v>
      </c>
      <c r="AR119" s="55">
        <v>1</v>
      </c>
      <c r="AS119" s="61">
        <v>0.4</v>
      </c>
      <c r="AT119" s="56">
        <v>0.1</v>
      </c>
      <c r="AU119" s="61">
        <v>3.9</v>
      </c>
      <c r="AV119" s="60"/>
      <c r="AW119" s="56"/>
      <c r="AX119" s="56"/>
      <c r="AY119" s="55">
        <v>0</v>
      </c>
      <c r="AZ119" s="55">
        <v>0</v>
      </c>
      <c r="BA119" s="61">
        <v>0</v>
      </c>
      <c r="BB119" s="55">
        <v>0</v>
      </c>
      <c r="BC119" s="55">
        <v>0</v>
      </c>
      <c r="BD119" s="61">
        <v>0</v>
      </c>
      <c r="BE119" s="56">
        <v>0</v>
      </c>
      <c r="BF119" s="61">
        <v>0</v>
      </c>
      <c r="BG119" s="60"/>
      <c r="BL119" s="4"/>
      <c r="BM119" s="5"/>
      <c r="BN119" s="5"/>
    </row>
    <row r="120" spans="2:66">
      <c r="B120" s="62"/>
      <c r="C120" s="62"/>
      <c r="D120" s="62"/>
      <c r="E120" s="62"/>
      <c r="F120" s="62"/>
      <c r="G120" s="62"/>
      <c r="H120" s="59"/>
      <c r="I120" s="56"/>
      <c r="J120" s="59"/>
      <c r="K120" s="63"/>
      <c r="L120" s="59"/>
      <c r="M120" s="59"/>
      <c r="N120" s="61"/>
      <c r="O120" s="59"/>
      <c r="P120" s="56"/>
      <c r="Q120" s="56"/>
      <c r="R120" s="55"/>
      <c r="S120" s="55"/>
      <c r="T120" s="61"/>
      <c r="U120" s="55"/>
      <c r="V120" s="55"/>
      <c r="W120" s="61"/>
      <c r="X120" s="56"/>
      <c r="Y120" s="61"/>
      <c r="Z120" s="60"/>
      <c r="AA120" s="56"/>
      <c r="AB120" s="56"/>
      <c r="AC120" s="55"/>
      <c r="AD120" s="55"/>
      <c r="AE120" s="61"/>
      <c r="AF120" s="55"/>
      <c r="AG120" s="55"/>
      <c r="AH120" s="61"/>
      <c r="AI120" s="56"/>
      <c r="AJ120" s="61"/>
      <c r="AK120" s="60"/>
      <c r="AL120" s="56"/>
      <c r="AM120" s="56"/>
      <c r="AN120" s="55"/>
      <c r="AO120" s="55"/>
      <c r="AP120" s="61"/>
      <c r="AQ120" s="55"/>
      <c r="AR120" s="55"/>
      <c r="AS120" s="61"/>
      <c r="AT120" s="56"/>
      <c r="AU120" s="61"/>
      <c r="AV120" s="60"/>
      <c r="AW120" s="56"/>
      <c r="AX120" s="56"/>
      <c r="AY120" s="55"/>
      <c r="AZ120" s="55"/>
      <c r="BA120" s="61"/>
      <c r="BB120" s="55"/>
      <c r="BC120" s="55"/>
      <c r="BD120" s="61"/>
      <c r="BE120" s="56"/>
      <c r="BF120" s="61"/>
      <c r="BG120" s="60"/>
      <c r="BL120" s="4"/>
      <c r="BM120" s="5"/>
      <c r="BN120" s="5"/>
    </row>
    <row r="121" spans="2:66">
      <c r="B121" s="62"/>
      <c r="C121" s="62"/>
      <c r="D121" s="62"/>
      <c r="E121" s="62"/>
      <c r="F121" s="62"/>
      <c r="G121" s="62"/>
      <c r="H121" s="59"/>
      <c r="I121" s="56"/>
      <c r="J121" s="59"/>
      <c r="K121" s="63"/>
      <c r="L121" s="59"/>
      <c r="M121" s="59"/>
      <c r="N121" s="61"/>
      <c r="O121" s="59"/>
      <c r="P121" s="56"/>
      <c r="Q121" s="56"/>
      <c r="R121" s="55"/>
      <c r="S121" s="55"/>
      <c r="T121" s="61"/>
      <c r="U121" s="55"/>
      <c r="V121" s="55"/>
      <c r="W121" s="61"/>
      <c r="X121" s="56"/>
      <c r="Y121" s="61"/>
      <c r="Z121" s="60"/>
      <c r="AA121" s="56"/>
      <c r="AB121" s="56"/>
      <c r="AC121" s="55"/>
      <c r="AD121" s="55"/>
      <c r="AE121" s="61"/>
      <c r="AF121" s="55"/>
      <c r="AG121" s="55"/>
      <c r="AH121" s="61"/>
      <c r="AI121" s="56"/>
      <c r="AJ121" s="61"/>
      <c r="AK121" s="60"/>
      <c r="AL121" s="56"/>
      <c r="AM121" s="56"/>
      <c r="AN121" s="55"/>
      <c r="AO121" s="55"/>
      <c r="AP121" s="61"/>
      <c r="AQ121" s="55"/>
      <c r="AR121" s="55"/>
      <c r="AS121" s="61"/>
      <c r="AT121" s="56"/>
      <c r="AU121" s="61"/>
      <c r="AV121" s="60"/>
      <c r="AW121" s="56"/>
      <c r="AX121" s="56"/>
      <c r="AY121" s="55"/>
      <c r="AZ121" s="55"/>
      <c r="BA121" s="61"/>
      <c r="BB121" s="55"/>
      <c r="BC121" s="55"/>
      <c r="BD121" s="61"/>
      <c r="BE121" s="56"/>
      <c r="BF121" s="61"/>
      <c r="BG121" s="60"/>
      <c r="BL121" s="4"/>
      <c r="BM121" s="5"/>
      <c r="BN121" s="5"/>
    </row>
    <row r="122" spans="2:66" ht="135" customHeight="1">
      <c r="B122" s="62" t="s">
        <v>398</v>
      </c>
      <c r="C122" s="59" t="s">
        <v>1145</v>
      </c>
      <c r="D122" s="63" t="s">
        <v>1342</v>
      </c>
      <c r="E122" s="59" t="s">
        <v>97</v>
      </c>
      <c r="F122" s="59" t="s">
        <v>1146</v>
      </c>
      <c r="G122" s="63" t="s">
        <v>1343</v>
      </c>
      <c r="H122" s="59">
        <v>23</v>
      </c>
      <c r="I122" s="56">
        <v>0.02</v>
      </c>
      <c r="J122" s="59" t="s">
        <v>83</v>
      </c>
      <c r="K122" s="63" t="s">
        <v>1360</v>
      </c>
      <c r="L122" s="59" t="s">
        <v>1361</v>
      </c>
      <c r="M122" s="59" t="s">
        <v>1362</v>
      </c>
      <c r="N122" s="61">
        <v>1</v>
      </c>
      <c r="O122" s="59" t="s">
        <v>111</v>
      </c>
      <c r="P122" s="56" t="s">
        <v>1363</v>
      </c>
      <c r="Q122" s="56" t="s">
        <v>572</v>
      </c>
      <c r="R122" s="55">
        <v>0</v>
      </c>
      <c r="S122" s="55">
        <v>1</v>
      </c>
      <c r="T122" s="61">
        <v>0</v>
      </c>
      <c r="U122" s="55">
        <v>0</v>
      </c>
      <c r="V122" s="55">
        <v>1</v>
      </c>
      <c r="W122" s="61">
        <v>0</v>
      </c>
      <c r="X122" s="56">
        <v>0</v>
      </c>
      <c r="Y122" s="61">
        <v>1</v>
      </c>
      <c r="Z122" s="60">
        <v>0</v>
      </c>
      <c r="AA122" s="56" t="s">
        <v>1364</v>
      </c>
      <c r="AB122" s="56" t="s">
        <v>133</v>
      </c>
      <c r="AC122" s="55">
        <v>0.15</v>
      </c>
      <c r="AD122" s="55">
        <v>1</v>
      </c>
      <c r="AE122" s="61">
        <v>0</v>
      </c>
      <c r="AF122" s="55">
        <v>0.15</v>
      </c>
      <c r="AG122" s="55">
        <v>1</v>
      </c>
      <c r="AH122" s="61">
        <v>0.15</v>
      </c>
      <c r="AI122" s="56">
        <v>0.15</v>
      </c>
      <c r="AJ122" s="61">
        <v>0.85</v>
      </c>
      <c r="AK122" s="60">
        <v>0.15</v>
      </c>
      <c r="AL122" s="56" t="s">
        <v>1365</v>
      </c>
      <c r="AM122" s="56" t="s">
        <v>572</v>
      </c>
      <c r="AN122" s="55">
        <v>0.25</v>
      </c>
      <c r="AO122" s="55">
        <v>1</v>
      </c>
      <c r="AP122" s="61">
        <v>0</v>
      </c>
      <c r="AQ122" s="55">
        <v>0.4</v>
      </c>
      <c r="AR122" s="55">
        <v>1</v>
      </c>
      <c r="AS122" s="61">
        <v>0.4</v>
      </c>
      <c r="AT122" s="56">
        <v>0.4</v>
      </c>
      <c r="AU122" s="61">
        <v>0.6</v>
      </c>
      <c r="AV122" s="60">
        <v>0.4</v>
      </c>
      <c r="AW122" s="56" t="s">
        <v>94</v>
      </c>
      <c r="AX122" s="56" t="s">
        <v>94</v>
      </c>
      <c r="AY122" s="55">
        <v>0</v>
      </c>
      <c r="AZ122" s="55">
        <v>0</v>
      </c>
      <c r="BA122" s="61">
        <v>0</v>
      </c>
      <c r="BB122" s="55">
        <v>0</v>
      </c>
      <c r="BC122" s="55">
        <v>0</v>
      </c>
      <c r="BD122" s="61">
        <v>0</v>
      </c>
      <c r="BE122" s="56">
        <v>0</v>
      </c>
      <c r="BF122" s="61">
        <v>0</v>
      </c>
      <c r="BG122" s="60">
        <v>0</v>
      </c>
      <c r="BL122" s="4"/>
      <c r="BM122" s="5"/>
      <c r="BN122" s="5"/>
    </row>
    <row r="123" spans="2:66">
      <c r="B123" s="62"/>
      <c r="C123" s="59"/>
      <c r="D123" s="63"/>
      <c r="E123" s="59"/>
      <c r="F123" s="59"/>
      <c r="G123" s="63"/>
      <c r="H123" s="59"/>
      <c r="I123" s="56"/>
      <c r="J123" s="59"/>
      <c r="K123" s="63"/>
      <c r="L123" s="59"/>
      <c r="M123" s="59"/>
      <c r="N123" s="61"/>
      <c r="O123" s="59"/>
      <c r="P123" s="56"/>
      <c r="Q123" s="56"/>
      <c r="R123" s="55"/>
      <c r="S123" s="55"/>
      <c r="T123" s="61"/>
      <c r="U123" s="55"/>
      <c r="V123" s="55"/>
      <c r="W123" s="61"/>
      <c r="X123" s="56"/>
      <c r="Y123" s="61"/>
      <c r="Z123" s="60"/>
      <c r="AA123" s="56"/>
      <c r="AB123" s="56"/>
      <c r="AC123" s="55"/>
      <c r="AD123" s="55"/>
      <c r="AE123" s="61"/>
      <c r="AF123" s="55"/>
      <c r="AG123" s="55"/>
      <c r="AH123" s="61"/>
      <c r="AI123" s="56"/>
      <c r="AJ123" s="61"/>
      <c r="AK123" s="60"/>
      <c r="AL123" s="56"/>
      <c r="AM123" s="56"/>
      <c r="AN123" s="55"/>
      <c r="AO123" s="55"/>
      <c r="AP123" s="61"/>
      <c r="AQ123" s="55"/>
      <c r="AR123" s="55"/>
      <c r="AS123" s="61"/>
      <c r="AT123" s="56"/>
      <c r="AU123" s="61"/>
      <c r="AV123" s="60"/>
      <c r="AW123" s="56"/>
      <c r="AX123" s="56"/>
      <c r="AY123" s="55"/>
      <c r="AZ123" s="55"/>
      <c r="BA123" s="61"/>
      <c r="BB123" s="55"/>
      <c r="BC123" s="55"/>
      <c r="BD123" s="61"/>
      <c r="BE123" s="56"/>
      <c r="BF123" s="61"/>
      <c r="BG123" s="60"/>
      <c r="BL123" s="4"/>
      <c r="BM123" s="5"/>
      <c r="BN123" s="5"/>
    </row>
    <row r="124" spans="2:66">
      <c r="B124" s="62"/>
      <c r="C124" s="59"/>
      <c r="D124" s="63"/>
      <c r="E124" s="59"/>
      <c r="F124" s="59"/>
      <c r="G124" s="63"/>
      <c r="H124" s="59"/>
      <c r="I124" s="56"/>
      <c r="J124" s="59"/>
      <c r="K124" s="63"/>
      <c r="L124" s="59"/>
      <c r="M124" s="59"/>
      <c r="N124" s="61"/>
      <c r="O124" s="59"/>
      <c r="P124" s="56"/>
      <c r="Q124" s="56"/>
      <c r="R124" s="55"/>
      <c r="S124" s="55"/>
      <c r="T124" s="61"/>
      <c r="U124" s="55"/>
      <c r="V124" s="55"/>
      <c r="W124" s="61"/>
      <c r="X124" s="56"/>
      <c r="Y124" s="61"/>
      <c r="Z124" s="60"/>
      <c r="AA124" s="56"/>
      <c r="AB124" s="56"/>
      <c r="AC124" s="55"/>
      <c r="AD124" s="55"/>
      <c r="AE124" s="61"/>
      <c r="AF124" s="55"/>
      <c r="AG124" s="55"/>
      <c r="AH124" s="61"/>
      <c r="AI124" s="56"/>
      <c r="AJ124" s="61"/>
      <c r="AK124" s="60"/>
      <c r="AL124" s="56"/>
      <c r="AM124" s="56"/>
      <c r="AN124" s="55"/>
      <c r="AO124" s="55"/>
      <c r="AP124" s="61"/>
      <c r="AQ124" s="55"/>
      <c r="AR124" s="55"/>
      <c r="AS124" s="61"/>
      <c r="AT124" s="56"/>
      <c r="AU124" s="61"/>
      <c r="AV124" s="60"/>
      <c r="AW124" s="56"/>
      <c r="AX124" s="56"/>
      <c r="AY124" s="55"/>
      <c r="AZ124" s="55"/>
      <c r="BA124" s="61"/>
      <c r="BB124" s="55"/>
      <c r="BC124" s="55"/>
      <c r="BD124" s="61"/>
      <c r="BE124" s="56"/>
      <c r="BF124" s="61"/>
      <c r="BG124" s="60"/>
      <c r="BL124" s="4"/>
      <c r="BM124" s="5"/>
      <c r="BN124" s="5"/>
    </row>
    <row r="125" spans="2:66" ht="135" customHeight="1">
      <c r="B125" s="64" t="s">
        <v>1350</v>
      </c>
      <c r="C125" s="65" t="s">
        <v>1351</v>
      </c>
      <c r="D125" s="65" t="s">
        <v>81</v>
      </c>
      <c r="E125" s="65" t="s">
        <v>810</v>
      </c>
      <c r="F125" s="65" t="s">
        <v>1352</v>
      </c>
      <c r="G125" s="65" t="s">
        <v>81</v>
      </c>
      <c r="H125" s="59">
        <v>24</v>
      </c>
      <c r="I125" s="56">
        <v>0.02</v>
      </c>
      <c r="J125" s="59" t="s">
        <v>83</v>
      </c>
      <c r="K125" s="63" t="s">
        <v>1366</v>
      </c>
      <c r="L125" s="59" t="s">
        <v>1367</v>
      </c>
      <c r="M125" s="59" t="s">
        <v>1368</v>
      </c>
      <c r="N125" s="61">
        <v>1</v>
      </c>
      <c r="O125" s="59" t="s">
        <v>111</v>
      </c>
      <c r="P125" s="56" t="s">
        <v>1369</v>
      </c>
      <c r="Q125" s="56" t="s">
        <v>1370</v>
      </c>
      <c r="R125" s="55">
        <v>0</v>
      </c>
      <c r="S125" s="55">
        <v>2</v>
      </c>
      <c r="T125" s="61">
        <v>0</v>
      </c>
      <c r="U125" s="55">
        <v>0</v>
      </c>
      <c r="V125" s="55">
        <v>2</v>
      </c>
      <c r="W125" s="61">
        <v>0</v>
      </c>
      <c r="X125" s="56">
        <v>0</v>
      </c>
      <c r="Y125" s="61">
        <v>1</v>
      </c>
      <c r="Z125" s="60">
        <v>0</v>
      </c>
      <c r="AA125" s="56" t="s">
        <v>1371</v>
      </c>
      <c r="AB125" s="56" t="s">
        <v>133</v>
      </c>
      <c r="AC125" s="55">
        <v>0.15</v>
      </c>
      <c r="AD125" s="55">
        <v>1</v>
      </c>
      <c r="AE125" s="61">
        <v>0.15</v>
      </c>
      <c r="AF125" s="55">
        <v>0.15</v>
      </c>
      <c r="AG125" s="55">
        <v>1</v>
      </c>
      <c r="AH125" s="61">
        <v>0.15</v>
      </c>
      <c r="AI125" s="56">
        <v>0.15</v>
      </c>
      <c r="AJ125" s="61">
        <v>0.85</v>
      </c>
      <c r="AK125" s="60">
        <v>0.15</v>
      </c>
      <c r="AL125" s="56" t="s">
        <v>1372</v>
      </c>
      <c r="AM125" s="56" t="s">
        <v>572</v>
      </c>
      <c r="AN125" s="55">
        <v>0.2</v>
      </c>
      <c r="AO125" s="55">
        <v>1</v>
      </c>
      <c r="AP125" s="61">
        <v>0.2</v>
      </c>
      <c r="AQ125" s="55">
        <v>0.35</v>
      </c>
      <c r="AR125" s="55">
        <v>1</v>
      </c>
      <c r="AS125" s="61">
        <v>0.35</v>
      </c>
      <c r="AT125" s="56">
        <v>0.35</v>
      </c>
      <c r="AU125" s="61">
        <v>0.65</v>
      </c>
      <c r="AV125" s="60">
        <v>0.35</v>
      </c>
      <c r="AW125" s="56" t="s">
        <v>94</v>
      </c>
      <c r="AX125" s="56" t="s">
        <v>94</v>
      </c>
      <c r="AY125" s="55">
        <v>0</v>
      </c>
      <c r="AZ125" s="55">
        <v>0</v>
      </c>
      <c r="BA125" s="61">
        <v>0</v>
      </c>
      <c r="BB125" s="55">
        <v>0</v>
      </c>
      <c r="BC125" s="55">
        <v>0</v>
      </c>
      <c r="BD125" s="61">
        <v>0</v>
      </c>
      <c r="BE125" s="56">
        <v>0</v>
      </c>
      <c r="BF125" s="61">
        <v>0</v>
      </c>
      <c r="BG125" s="60">
        <v>0</v>
      </c>
      <c r="BL125" s="4"/>
      <c r="BM125" s="5"/>
      <c r="BN125" s="5"/>
    </row>
    <row r="126" spans="2:66">
      <c r="B126" s="64"/>
      <c r="C126" s="65"/>
      <c r="D126" s="65"/>
      <c r="E126" s="65"/>
      <c r="F126" s="65"/>
      <c r="G126" s="65"/>
      <c r="H126" s="59"/>
      <c r="I126" s="56"/>
      <c r="J126" s="59"/>
      <c r="K126" s="63"/>
      <c r="L126" s="59"/>
      <c r="M126" s="59"/>
      <c r="N126" s="61"/>
      <c r="O126" s="59"/>
      <c r="P126" s="56"/>
      <c r="Q126" s="56"/>
      <c r="R126" s="55"/>
      <c r="S126" s="55"/>
      <c r="T126" s="61"/>
      <c r="U126" s="55"/>
      <c r="V126" s="55"/>
      <c r="W126" s="61"/>
      <c r="X126" s="56"/>
      <c r="Y126" s="61"/>
      <c r="Z126" s="60"/>
      <c r="AA126" s="56"/>
      <c r="AB126" s="56"/>
      <c r="AC126" s="55"/>
      <c r="AD126" s="55"/>
      <c r="AE126" s="61"/>
      <c r="AF126" s="55"/>
      <c r="AG126" s="55"/>
      <c r="AH126" s="61"/>
      <c r="AI126" s="56"/>
      <c r="AJ126" s="61"/>
      <c r="AK126" s="60"/>
      <c r="AL126" s="56"/>
      <c r="AM126" s="56"/>
      <c r="AN126" s="55"/>
      <c r="AO126" s="55"/>
      <c r="AP126" s="61"/>
      <c r="AQ126" s="55"/>
      <c r="AR126" s="55"/>
      <c r="AS126" s="61"/>
      <c r="AT126" s="56"/>
      <c r="AU126" s="61"/>
      <c r="AV126" s="60"/>
      <c r="AW126" s="56"/>
      <c r="AX126" s="56"/>
      <c r="AY126" s="55"/>
      <c r="AZ126" s="55"/>
      <c r="BA126" s="61"/>
      <c r="BB126" s="55"/>
      <c r="BC126" s="55"/>
      <c r="BD126" s="61"/>
      <c r="BE126" s="56"/>
      <c r="BF126" s="61"/>
      <c r="BG126" s="60"/>
      <c r="BL126" s="4"/>
      <c r="BM126" s="5"/>
      <c r="BN126" s="5"/>
    </row>
    <row r="127" spans="2:66">
      <c r="B127" s="64"/>
      <c r="C127" s="65"/>
      <c r="D127" s="65"/>
      <c r="E127" s="65"/>
      <c r="F127" s="65"/>
      <c r="G127" s="65"/>
      <c r="H127" s="59"/>
      <c r="I127" s="56"/>
      <c r="J127" s="59"/>
      <c r="K127" s="63"/>
      <c r="L127" s="59"/>
      <c r="M127" s="59"/>
      <c r="N127" s="61"/>
      <c r="O127" s="59"/>
      <c r="P127" s="56"/>
      <c r="Q127" s="56"/>
      <c r="R127" s="55"/>
      <c r="S127" s="55"/>
      <c r="T127" s="61"/>
      <c r="U127" s="55"/>
      <c r="V127" s="55"/>
      <c r="W127" s="61"/>
      <c r="X127" s="56"/>
      <c r="Y127" s="61"/>
      <c r="Z127" s="60"/>
      <c r="AA127" s="56"/>
      <c r="AB127" s="56"/>
      <c r="AC127" s="55"/>
      <c r="AD127" s="55"/>
      <c r="AE127" s="61"/>
      <c r="AF127" s="55"/>
      <c r="AG127" s="55"/>
      <c r="AH127" s="61"/>
      <c r="AI127" s="56"/>
      <c r="AJ127" s="61"/>
      <c r="AK127" s="60"/>
      <c r="AL127" s="56"/>
      <c r="AM127" s="56"/>
      <c r="AN127" s="55"/>
      <c r="AO127" s="55"/>
      <c r="AP127" s="61"/>
      <c r="AQ127" s="55"/>
      <c r="AR127" s="55"/>
      <c r="AS127" s="61"/>
      <c r="AT127" s="56"/>
      <c r="AU127" s="61"/>
      <c r="AV127" s="60"/>
      <c r="AW127" s="56"/>
      <c r="AX127" s="56"/>
      <c r="AY127" s="55"/>
      <c r="AZ127" s="55"/>
      <c r="BA127" s="61"/>
      <c r="BB127" s="55"/>
      <c r="BC127" s="55"/>
      <c r="BD127" s="61"/>
      <c r="BE127" s="56"/>
      <c r="BF127" s="61"/>
      <c r="BG127" s="60"/>
      <c r="BL127" s="4"/>
      <c r="BM127" s="5"/>
      <c r="BN127" s="5"/>
    </row>
    <row r="128" spans="2:66" ht="135" customHeight="1">
      <c r="B128" s="62" t="s">
        <v>1350</v>
      </c>
      <c r="C128" s="59" t="s">
        <v>1351</v>
      </c>
      <c r="D128" s="59" t="s">
        <v>81</v>
      </c>
      <c r="E128" s="59" t="s">
        <v>810</v>
      </c>
      <c r="F128" s="59" t="s">
        <v>1352</v>
      </c>
      <c r="G128" s="59" t="s">
        <v>81</v>
      </c>
      <c r="H128" s="59">
        <v>25</v>
      </c>
      <c r="I128" s="56">
        <v>0.02</v>
      </c>
      <c r="J128" s="59" t="s">
        <v>83</v>
      </c>
      <c r="K128" s="63" t="s">
        <v>1373</v>
      </c>
      <c r="L128" s="59" t="s">
        <v>1374</v>
      </c>
      <c r="M128" s="59" t="s">
        <v>1375</v>
      </c>
      <c r="N128" s="61">
        <v>200</v>
      </c>
      <c r="O128" s="59" t="s">
        <v>111</v>
      </c>
      <c r="P128" s="56" t="s">
        <v>1376</v>
      </c>
      <c r="Q128" s="56" t="s">
        <v>1370</v>
      </c>
      <c r="R128" s="55">
        <v>45</v>
      </c>
      <c r="S128" s="55">
        <v>1</v>
      </c>
      <c r="T128" s="61">
        <v>45</v>
      </c>
      <c r="U128" s="55">
        <v>45</v>
      </c>
      <c r="V128" s="55">
        <v>1</v>
      </c>
      <c r="W128" s="61">
        <v>45</v>
      </c>
      <c r="X128" s="56">
        <v>0.22500000000000001</v>
      </c>
      <c r="Y128" s="61">
        <v>155</v>
      </c>
      <c r="Z128" s="60">
        <v>0.22500000000000001</v>
      </c>
      <c r="AA128" s="56" t="s">
        <v>1377</v>
      </c>
      <c r="AB128" s="56" t="s">
        <v>133</v>
      </c>
      <c r="AC128" s="55">
        <v>117</v>
      </c>
      <c r="AD128" s="55">
        <v>1</v>
      </c>
      <c r="AE128" s="61">
        <v>117</v>
      </c>
      <c r="AF128" s="55">
        <v>162</v>
      </c>
      <c r="AG128" s="55">
        <v>1</v>
      </c>
      <c r="AH128" s="61">
        <v>162</v>
      </c>
      <c r="AI128" s="56">
        <v>0.81</v>
      </c>
      <c r="AJ128" s="61">
        <v>38</v>
      </c>
      <c r="AK128" s="60">
        <v>0.81</v>
      </c>
      <c r="AL128" s="56" t="s">
        <v>1378</v>
      </c>
      <c r="AM128" s="56" t="s">
        <v>572</v>
      </c>
      <c r="AN128" s="55">
        <v>164</v>
      </c>
      <c r="AO128" s="55">
        <v>1</v>
      </c>
      <c r="AP128" s="61">
        <v>164</v>
      </c>
      <c r="AQ128" s="55">
        <v>326</v>
      </c>
      <c r="AR128" s="55">
        <v>1</v>
      </c>
      <c r="AS128" s="61">
        <v>326</v>
      </c>
      <c r="AT128" s="56">
        <v>1.63</v>
      </c>
      <c r="AU128" s="61">
        <v>0</v>
      </c>
      <c r="AV128" s="60">
        <v>1</v>
      </c>
      <c r="AW128" s="56" t="s">
        <v>94</v>
      </c>
      <c r="AX128" s="56" t="s">
        <v>94</v>
      </c>
      <c r="AY128" s="55">
        <v>0</v>
      </c>
      <c r="AZ128" s="55">
        <v>0</v>
      </c>
      <c r="BA128" s="61">
        <v>0</v>
      </c>
      <c r="BB128" s="55">
        <v>0</v>
      </c>
      <c r="BC128" s="55">
        <v>0</v>
      </c>
      <c r="BD128" s="61">
        <v>0</v>
      </c>
      <c r="BE128" s="56">
        <v>0</v>
      </c>
      <c r="BF128" s="61">
        <v>0</v>
      </c>
      <c r="BG128" s="60">
        <v>0</v>
      </c>
      <c r="BL128" s="4"/>
      <c r="BM128" s="5"/>
      <c r="BN128" s="5"/>
    </row>
    <row r="129" spans="2:66">
      <c r="B129" s="62"/>
      <c r="C129" s="59"/>
      <c r="D129" s="59"/>
      <c r="E129" s="59"/>
      <c r="F129" s="59"/>
      <c r="G129" s="59"/>
      <c r="H129" s="59"/>
      <c r="I129" s="56"/>
      <c r="J129" s="59"/>
      <c r="K129" s="63"/>
      <c r="L129" s="59"/>
      <c r="M129" s="59"/>
      <c r="N129" s="61"/>
      <c r="O129" s="59"/>
      <c r="P129" s="56"/>
      <c r="Q129" s="56"/>
      <c r="R129" s="55"/>
      <c r="S129" s="55"/>
      <c r="T129" s="61"/>
      <c r="U129" s="55"/>
      <c r="V129" s="55"/>
      <c r="W129" s="61"/>
      <c r="X129" s="56"/>
      <c r="Y129" s="61"/>
      <c r="Z129" s="60"/>
      <c r="AA129" s="56"/>
      <c r="AB129" s="56"/>
      <c r="AC129" s="55"/>
      <c r="AD129" s="55"/>
      <c r="AE129" s="61"/>
      <c r="AF129" s="55"/>
      <c r="AG129" s="55"/>
      <c r="AH129" s="61"/>
      <c r="AI129" s="56"/>
      <c r="AJ129" s="61"/>
      <c r="AK129" s="60"/>
      <c r="AL129" s="56"/>
      <c r="AM129" s="56"/>
      <c r="AN129" s="55"/>
      <c r="AO129" s="55"/>
      <c r="AP129" s="61"/>
      <c r="AQ129" s="55"/>
      <c r="AR129" s="55"/>
      <c r="AS129" s="61"/>
      <c r="AT129" s="56"/>
      <c r="AU129" s="61"/>
      <c r="AV129" s="60"/>
      <c r="AW129" s="56"/>
      <c r="AX129" s="56"/>
      <c r="AY129" s="55"/>
      <c r="AZ129" s="55"/>
      <c r="BA129" s="61"/>
      <c r="BB129" s="55"/>
      <c r="BC129" s="55"/>
      <c r="BD129" s="61"/>
      <c r="BE129" s="56"/>
      <c r="BF129" s="61"/>
      <c r="BG129" s="60"/>
      <c r="BL129" s="4"/>
      <c r="BM129" s="5"/>
      <c r="BN129" s="5"/>
    </row>
    <row r="130" spans="2:66">
      <c r="B130" s="62"/>
      <c r="C130" s="59"/>
      <c r="D130" s="59"/>
      <c r="E130" s="59"/>
      <c r="F130" s="59"/>
      <c r="G130" s="59"/>
      <c r="H130" s="59"/>
      <c r="I130" s="56"/>
      <c r="J130" s="59"/>
      <c r="K130" s="63"/>
      <c r="L130" s="59"/>
      <c r="M130" s="59"/>
      <c r="N130" s="61"/>
      <c r="O130" s="59"/>
      <c r="P130" s="56"/>
      <c r="Q130" s="56"/>
      <c r="R130" s="55"/>
      <c r="S130" s="55"/>
      <c r="T130" s="61"/>
      <c r="U130" s="55"/>
      <c r="V130" s="55"/>
      <c r="W130" s="61"/>
      <c r="X130" s="56"/>
      <c r="Y130" s="61"/>
      <c r="Z130" s="60"/>
      <c r="AA130" s="56"/>
      <c r="AB130" s="56"/>
      <c r="AC130" s="55"/>
      <c r="AD130" s="55"/>
      <c r="AE130" s="61"/>
      <c r="AF130" s="55"/>
      <c r="AG130" s="55"/>
      <c r="AH130" s="61"/>
      <c r="AI130" s="56"/>
      <c r="AJ130" s="61"/>
      <c r="AK130" s="60"/>
      <c r="AL130" s="56"/>
      <c r="AM130" s="56"/>
      <c r="AN130" s="55"/>
      <c r="AO130" s="55"/>
      <c r="AP130" s="61"/>
      <c r="AQ130" s="55"/>
      <c r="AR130" s="55"/>
      <c r="AS130" s="61"/>
      <c r="AT130" s="56"/>
      <c r="AU130" s="61"/>
      <c r="AV130" s="60"/>
      <c r="AW130" s="56"/>
      <c r="AX130" s="56"/>
      <c r="AY130" s="55"/>
      <c r="AZ130" s="55"/>
      <c r="BA130" s="61"/>
      <c r="BB130" s="55"/>
      <c r="BC130" s="55"/>
      <c r="BD130" s="61"/>
      <c r="BE130" s="56"/>
      <c r="BF130" s="61"/>
      <c r="BG130" s="60"/>
      <c r="BL130" s="4"/>
      <c r="BM130" s="5"/>
      <c r="BN130" s="5"/>
    </row>
    <row r="131" spans="2:66" ht="135" customHeight="1">
      <c r="B131" s="64" t="s">
        <v>398</v>
      </c>
      <c r="C131" s="65" t="s">
        <v>1145</v>
      </c>
      <c r="D131" s="122" t="s">
        <v>1342</v>
      </c>
      <c r="E131" s="65" t="s">
        <v>317</v>
      </c>
      <c r="F131" s="65" t="s">
        <v>1379</v>
      </c>
      <c r="G131" s="65" t="s">
        <v>81</v>
      </c>
      <c r="H131" s="59">
        <v>26</v>
      </c>
      <c r="I131" s="56">
        <v>0.02</v>
      </c>
      <c r="J131" s="59" t="s">
        <v>83</v>
      </c>
      <c r="K131" s="63" t="s">
        <v>1380</v>
      </c>
      <c r="L131" s="59" t="s">
        <v>1381</v>
      </c>
      <c r="M131" s="59" t="s">
        <v>1382</v>
      </c>
      <c r="N131" s="56">
        <v>0.8</v>
      </c>
      <c r="O131" s="59" t="s">
        <v>87</v>
      </c>
      <c r="P131" s="56" t="s">
        <v>1383</v>
      </c>
      <c r="Q131" s="56" t="s">
        <v>1384</v>
      </c>
      <c r="R131" s="55">
        <v>5</v>
      </c>
      <c r="S131" s="55">
        <v>11</v>
      </c>
      <c r="T131" s="56">
        <v>0.45450000000000002</v>
      </c>
      <c r="U131" s="55">
        <v>5</v>
      </c>
      <c r="V131" s="55">
        <v>11</v>
      </c>
      <c r="W131" s="56">
        <v>0.45450000000000002</v>
      </c>
      <c r="X131" s="56">
        <v>0.56810000000000005</v>
      </c>
      <c r="Y131" s="56">
        <v>0.34549999999999997</v>
      </c>
      <c r="Z131" s="60">
        <v>0.56799999999999995</v>
      </c>
      <c r="AA131" s="56" t="s">
        <v>1385</v>
      </c>
      <c r="AB131" s="56" t="s">
        <v>1386</v>
      </c>
      <c r="AC131" s="55">
        <v>6</v>
      </c>
      <c r="AD131" s="55">
        <v>17</v>
      </c>
      <c r="AE131" s="56">
        <v>0.35289999999999999</v>
      </c>
      <c r="AF131" s="55">
        <v>11</v>
      </c>
      <c r="AG131" s="55">
        <v>28</v>
      </c>
      <c r="AH131" s="56">
        <v>0.19642857142857142</v>
      </c>
      <c r="AI131" s="56">
        <v>0.24553571428571427</v>
      </c>
      <c r="AJ131" s="56">
        <v>0.40710000000000002</v>
      </c>
      <c r="AK131" s="60">
        <v>0.245</v>
      </c>
      <c r="AL131" s="56" t="s">
        <v>1387</v>
      </c>
      <c r="AM131" s="56" t="s">
        <v>1388</v>
      </c>
      <c r="AN131" s="55">
        <v>6</v>
      </c>
      <c r="AO131" s="55">
        <v>17</v>
      </c>
      <c r="AP131" s="56">
        <v>0.35289999999999999</v>
      </c>
      <c r="AQ131" s="55">
        <v>17</v>
      </c>
      <c r="AR131" s="55">
        <v>17</v>
      </c>
      <c r="AS131" s="56">
        <v>1</v>
      </c>
      <c r="AT131" s="56">
        <v>1.25</v>
      </c>
      <c r="AU131" s="56">
        <v>0</v>
      </c>
      <c r="AV131" s="60">
        <v>1</v>
      </c>
      <c r="AW131" s="56" t="s">
        <v>94</v>
      </c>
      <c r="AX131" s="56" t="s">
        <v>94</v>
      </c>
      <c r="AY131" s="55">
        <v>0</v>
      </c>
      <c r="AZ131" s="55">
        <v>0</v>
      </c>
      <c r="BA131" s="56">
        <v>0</v>
      </c>
      <c r="BB131" s="55">
        <v>0</v>
      </c>
      <c r="BC131" s="55">
        <v>0</v>
      </c>
      <c r="BD131" s="56">
        <v>0</v>
      </c>
      <c r="BE131" s="56">
        <v>0</v>
      </c>
      <c r="BF131" s="56">
        <v>0</v>
      </c>
      <c r="BG131" s="60">
        <v>0</v>
      </c>
      <c r="BL131" s="4"/>
      <c r="BM131" s="5"/>
      <c r="BN131" s="5"/>
    </row>
    <row r="132" spans="2:66">
      <c r="B132" s="64"/>
      <c r="C132" s="65"/>
      <c r="D132" s="122"/>
      <c r="E132" s="65"/>
      <c r="F132" s="65"/>
      <c r="G132" s="65"/>
      <c r="H132" s="59"/>
      <c r="I132" s="56"/>
      <c r="J132" s="59"/>
      <c r="K132" s="63"/>
      <c r="L132" s="59"/>
      <c r="M132" s="59"/>
      <c r="N132" s="56"/>
      <c r="O132" s="59"/>
      <c r="P132" s="56"/>
      <c r="Q132" s="56"/>
      <c r="R132" s="55"/>
      <c r="S132" s="55"/>
      <c r="T132" s="56"/>
      <c r="U132" s="55"/>
      <c r="V132" s="55"/>
      <c r="W132" s="56"/>
      <c r="X132" s="56"/>
      <c r="Y132" s="56"/>
      <c r="Z132" s="60"/>
      <c r="AA132" s="56"/>
      <c r="AB132" s="56"/>
      <c r="AC132" s="55"/>
      <c r="AD132" s="55"/>
      <c r="AE132" s="56"/>
      <c r="AF132" s="55"/>
      <c r="AG132" s="55"/>
      <c r="AH132" s="56"/>
      <c r="AI132" s="56"/>
      <c r="AJ132" s="56"/>
      <c r="AK132" s="60"/>
      <c r="AL132" s="56"/>
      <c r="AM132" s="56"/>
      <c r="AN132" s="55"/>
      <c r="AO132" s="55"/>
      <c r="AP132" s="56"/>
      <c r="AQ132" s="55"/>
      <c r="AR132" s="55"/>
      <c r="AS132" s="56"/>
      <c r="AT132" s="56"/>
      <c r="AU132" s="56"/>
      <c r="AV132" s="60"/>
      <c r="AW132" s="56"/>
      <c r="AX132" s="56"/>
      <c r="AY132" s="55"/>
      <c r="AZ132" s="55"/>
      <c r="BA132" s="56"/>
      <c r="BB132" s="55"/>
      <c r="BC132" s="55"/>
      <c r="BD132" s="56"/>
      <c r="BE132" s="56"/>
      <c r="BF132" s="56"/>
      <c r="BG132" s="60"/>
      <c r="BL132" s="4"/>
      <c r="BM132" s="5"/>
      <c r="BN132" s="5"/>
    </row>
    <row r="133" spans="2:66">
      <c r="B133" s="64"/>
      <c r="C133" s="65"/>
      <c r="D133" s="122"/>
      <c r="E133" s="65"/>
      <c r="F133" s="65"/>
      <c r="G133" s="65"/>
      <c r="H133" s="59"/>
      <c r="I133" s="56"/>
      <c r="J133" s="59"/>
      <c r="K133" s="63"/>
      <c r="L133" s="59"/>
      <c r="M133" s="59"/>
      <c r="N133" s="56"/>
      <c r="O133" s="59"/>
      <c r="P133" s="56"/>
      <c r="Q133" s="56"/>
      <c r="R133" s="55"/>
      <c r="S133" s="55"/>
      <c r="T133" s="56"/>
      <c r="U133" s="55"/>
      <c r="V133" s="55"/>
      <c r="W133" s="56"/>
      <c r="X133" s="56"/>
      <c r="Y133" s="56"/>
      <c r="Z133" s="60"/>
      <c r="AA133" s="56"/>
      <c r="AB133" s="56"/>
      <c r="AC133" s="55"/>
      <c r="AD133" s="55"/>
      <c r="AE133" s="56"/>
      <c r="AF133" s="55"/>
      <c r="AG133" s="55"/>
      <c r="AH133" s="56"/>
      <c r="AI133" s="56"/>
      <c r="AJ133" s="56"/>
      <c r="AK133" s="60"/>
      <c r="AL133" s="56"/>
      <c r="AM133" s="56"/>
      <c r="AN133" s="55"/>
      <c r="AO133" s="55"/>
      <c r="AP133" s="56"/>
      <c r="AQ133" s="55"/>
      <c r="AR133" s="55"/>
      <c r="AS133" s="56"/>
      <c r="AT133" s="56"/>
      <c r="AU133" s="56"/>
      <c r="AV133" s="60"/>
      <c r="AW133" s="56"/>
      <c r="AX133" s="56"/>
      <c r="AY133" s="55"/>
      <c r="AZ133" s="55"/>
      <c r="BA133" s="56"/>
      <c r="BB133" s="55"/>
      <c r="BC133" s="55"/>
      <c r="BD133" s="56"/>
      <c r="BE133" s="56"/>
      <c r="BF133" s="56"/>
      <c r="BG133" s="60"/>
      <c r="BL133" s="4"/>
      <c r="BM133" s="5"/>
      <c r="BN133" s="5"/>
    </row>
    <row r="134" spans="2:66" ht="135" customHeight="1">
      <c r="B134" s="62" t="s">
        <v>398</v>
      </c>
      <c r="C134" s="59" t="s">
        <v>1294</v>
      </c>
      <c r="D134" s="63" t="s">
        <v>1295</v>
      </c>
      <c r="E134" s="59" t="s">
        <v>317</v>
      </c>
      <c r="F134" s="59" t="s">
        <v>1389</v>
      </c>
      <c r="G134" s="59" t="s">
        <v>81</v>
      </c>
      <c r="H134" s="59">
        <v>27</v>
      </c>
      <c r="I134" s="56">
        <v>0.02</v>
      </c>
      <c r="J134" s="59" t="s">
        <v>83</v>
      </c>
      <c r="K134" s="63" t="s">
        <v>1390</v>
      </c>
      <c r="L134" s="59" t="s">
        <v>1391</v>
      </c>
      <c r="M134" s="59" t="s">
        <v>1392</v>
      </c>
      <c r="N134" s="61">
        <v>1500</v>
      </c>
      <c r="O134" s="59" t="s">
        <v>111</v>
      </c>
      <c r="P134" s="56" t="s">
        <v>1393</v>
      </c>
      <c r="Q134" s="56" t="s">
        <v>1394</v>
      </c>
      <c r="R134" s="55">
        <v>36</v>
      </c>
      <c r="S134" s="55">
        <v>1</v>
      </c>
      <c r="T134" s="61">
        <v>36</v>
      </c>
      <c r="U134" s="55">
        <v>36</v>
      </c>
      <c r="V134" s="55">
        <v>1</v>
      </c>
      <c r="W134" s="61">
        <v>36</v>
      </c>
      <c r="X134" s="56">
        <v>2.4E-2</v>
      </c>
      <c r="Y134" s="61">
        <v>1464</v>
      </c>
      <c r="Z134" s="60">
        <v>1.2E-2</v>
      </c>
      <c r="AA134" s="56" t="s">
        <v>1395</v>
      </c>
      <c r="AB134" s="56" t="s">
        <v>1396</v>
      </c>
      <c r="AC134" s="55">
        <v>510</v>
      </c>
      <c r="AD134" s="55">
        <v>1</v>
      </c>
      <c r="AE134" s="61">
        <v>510</v>
      </c>
      <c r="AF134" s="55">
        <v>546</v>
      </c>
      <c r="AG134" s="55">
        <v>1</v>
      </c>
      <c r="AH134" s="61">
        <v>546</v>
      </c>
      <c r="AI134" s="56">
        <v>0.36399999999999999</v>
      </c>
      <c r="AJ134" s="61">
        <v>954</v>
      </c>
      <c r="AK134" s="60">
        <v>0.48199999999999998</v>
      </c>
      <c r="AL134" s="56" t="s">
        <v>1397</v>
      </c>
      <c r="AM134" s="56" t="s">
        <v>1398</v>
      </c>
      <c r="AN134" s="55">
        <v>399</v>
      </c>
      <c r="AO134" s="55">
        <v>1</v>
      </c>
      <c r="AP134" s="61">
        <v>399</v>
      </c>
      <c r="AQ134" s="55">
        <v>945</v>
      </c>
      <c r="AR134" s="55">
        <v>1</v>
      </c>
      <c r="AS134" s="61">
        <v>945</v>
      </c>
      <c r="AT134" s="56">
        <v>0.63</v>
      </c>
      <c r="AU134" s="61">
        <v>1499.37</v>
      </c>
      <c r="AV134" s="60">
        <v>0.81499999999999995</v>
      </c>
      <c r="AW134" s="56" t="s">
        <v>94</v>
      </c>
      <c r="AX134" s="56" t="s">
        <v>94</v>
      </c>
      <c r="AY134" s="55">
        <v>0</v>
      </c>
      <c r="AZ134" s="55">
        <v>0</v>
      </c>
      <c r="BA134" s="61">
        <v>0</v>
      </c>
      <c r="BB134" s="55">
        <v>0</v>
      </c>
      <c r="BC134" s="55">
        <v>0</v>
      </c>
      <c r="BD134" s="61">
        <v>0</v>
      </c>
      <c r="BE134" s="56">
        <v>0</v>
      </c>
      <c r="BF134" s="61">
        <v>0</v>
      </c>
      <c r="BG134" s="60">
        <v>0</v>
      </c>
      <c r="BL134" s="4"/>
      <c r="BM134" s="5"/>
      <c r="BN134" s="5"/>
    </row>
    <row r="135" spans="2:66">
      <c r="B135" s="62"/>
      <c r="C135" s="59"/>
      <c r="D135" s="63"/>
      <c r="E135" s="59"/>
      <c r="F135" s="59"/>
      <c r="G135" s="59"/>
      <c r="H135" s="59"/>
      <c r="I135" s="56"/>
      <c r="J135" s="59"/>
      <c r="K135" s="63"/>
      <c r="L135" s="59"/>
      <c r="M135" s="59"/>
      <c r="N135" s="61"/>
      <c r="O135" s="59"/>
      <c r="P135" s="56"/>
      <c r="Q135" s="56"/>
      <c r="R135" s="55"/>
      <c r="S135" s="55"/>
      <c r="T135" s="61"/>
      <c r="U135" s="55"/>
      <c r="V135" s="55"/>
      <c r="W135" s="61"/>
      <c r="X135" s="56"/>
      <c r="Y135" s="61"/>
      <c r="Z135" s="60"/>
      <c r="AA135" s="56"/>
      <c r="AB135" s="56"/>
      <c r="AC135" s="55"/>
      <c r="AD135" s="55"/>
      <c r="AE135" s="61"/>
      <c r="AF135" s="55"/>
      <c r="AG135" s="55"/>
      <c r="AH135" s="61"/>
      <c r="AI135" s="56"/>
      <c r="AJ135" s="61"/>
      <c r="AK135" s="60"/>
      <c r="AL135" s="56"/>
      <c r="AM135" s="56"/>
      <c r="AN135" s="55"/>
      <c r="AO135" s="55"/>
      <c r="AP135" s="61"/>
      <c r="AQ135" s="55"/>
      <c r="AR135" s="55"/>
      <c r="AS135" s="61"/>
      <c r="AT135" s="56"/>
      <c r="AU135" s="61"/>
      <c r="AV135" s="60"/>
      <c r="AW135" s="56"/>
      <c r="AX135" s="56"/>
      <c r="AY135" s="55"/>
      <c r="AZ135" s="55"/>
      <c r="BA135" s="61"/>
      <c r="BB135" s="55"/>
      <c r="BC135" s="55"/>
      <c r="BD135" s="61"/>
      <c r="BE135" s="56"/>
      <c r="BF135" s="61"/>
      <c r="BG135" s="60"/>
      <c r="BL135" s="4"/>
      <c r="BM135" s="5"/>
      <c r="BN135" s="5"/>
    </row>
    <row r="136" spans="2:66">
      <c r="B136" s="62"/>
      <c r="C136" s="62"/>
      <c r="D136" s="62"/>
      <c r="E136" s="62"/>
      <c r="F136" s="62"/>
      <c r="G136" s="62"/>
      <c r="H136" s="59"/>
      <c r="I136" s="56"/>
      <c r="J136" s="59"/>
      <c r="K136" s="63"/>
      <c r="L136" s="59"/>
      <c r="M136" s="59"/>
      <c r="N136" s="61"/>
      <c r="O136" s="59"/>
      <c r="P136" s="56"/>
      <c r="Q136" s="56"/>
      <c r="R136" s="55"/>
      <c r="S136" s="55"/>
      <c r="T136" s="61"/>
      <c r="U136" s="55"/>
      <c r="V136" s="55"/>
      <c r="W136" s="61"/>
      <c r="X136" s="56"/>
      <c r="Y136" s="61"/>
      <c r="Z136" s="60"/>
      <c r="AA136" s="56"/>
      <c r="AB136" s="56"/>
      <c r="AC136" s="55"/>
      <c r="AD136" s="55"/>
      <c r="AE136" s="61"/>
      <c r="AF136" s="55"/>
      <c r="AG136" s="55"/>
      <c r="AH136" s="61"/>
      <c r="AI136" s="56"/>
      <c r="AJ136" s="61"/>
      <c r="AK136" s="60"/>
      <c r="AL136" s="56"/>
      <c r="AM136" s="56"/>
      <c r="AN136" s="55"/>
      <c r="AO136" s="55"/>
      <c r="AP136" s="61"/>
      <c r="AQ136" s="55"/>
      <c r="AR136" s="55"/>
      <c r="AS136" s="61"/>
      <c r="AT136" s="56"/>
      <c r="AU136" s="61"/>
      <c r="AV136" s="60"/>
      <c r="AW136" s="56"/>
      <c r="AX136" s="56"/>
      <c r="AY136" s="55"/>
      <c r="AZ136" s="55"/>
      <c r="BA136" s="61"/>
      <c r="BB136" s="55"/>
      <c r="BC136" s="55"/>
      <c r="BD136" s="61"/>
      <c r="BE136" s="56"/>
      <c r="BF136" s="61"/>
      <c r="BG136" s="60"/>
      <c r="BL136" s="4"/>
      <c r="BM136" s="5"/>
      <c r="BN136" s="5"/>
    </row>
    <row r="137" spans="2:66">
      <c r="B137" s="62"/>
      <c r="C137" s="62"/>
      <c r="D137" s="62"/>
      <c r="E137" s="62"/>
      <c r="F137" s="62"/>
      <c r="G137" s="62"/>
      <c r="H137" s="59"/>
      <c r="I137" s="56"/>
      <c r="J137" s="59"/>
      <c r="K137" s="63"/>
      <c r="L137" s="59" t="s">
        <v>1399</v>
      </c>
      <c r="M137" s="59" t="s">
        <v>1400</v>
      </c>
      <c r="N137" s="61">
        <v>15</v>
      </c>
      <c r="O137" s="59" t="s">
        <v>111</v>
      </c>
      <c r="P137" s="56"/>
      <c r="Q137" s="56"/>
      <c r="R137" s="55">
        <v>0</v>
      </c>
      <c r="S137" s="55">
        <v>1</v>
      </c>
      <c r="T137" s="61">
        <v>0</v>
      </c>
      <c r="U137" s="55">
        <v>0</v>
      </c>
      <c r="V137" s="55">
        <v>1</v>
      </c>
      <c r="W137" s="61">
        <v>0</v>
      </c>
      <c r="X137" s="56">
        <v>0</v>
      </c>
      <c r="Y137" s="61">
        <v>15</v>
      </c>
      <c r="Z137" s="60"/>
      <c r="AA137" s="56"/>
      <c r="AB137" s="56"/>
      <c r="AC137" s="55">
        <v>9</v>
      </c>
      <c r="AD137" s="55">
        <v>1</v>
      </c>
      <c r="AE137" s="61">
        <v>9</v>
      </c>
      <c r="AF137" s="55">
        <v>9</v>
      </c>
      <c r="AG137" s="55">
        <v>1</v>
      </c>
      <c r="AH137" s="61">
        <v>9</v>
      </c>
      <c r="AI137" s="56">
        <v>0.6</v>
      </c>
      <c r="AJ137" s="61">
        <v>6</v>
      </c>
      <c r="AK137" s="60"/>
      <c r="AL137" s="56"/>
      <c r="AM137" s="56"/>
      <c r="AN137" s="55">
        <v>18</v>
      </c>
      <c r="AO137" s="55">
        <v>1</v>
      </c>
      <c r="AP137" s="61">
        <v>18</v>
      </c>
      <c r="AQ137" s="55">
        <v>27</v>
      </c>
      <c r="AR137" s="55">
        <v>1</v>
      </c>
      <c r="AS137" s="61">
        <v>27</v>
      </c>
      <c r="AT137" s="56">
        <v>1.8</v>
      </c>
      <c r="AU137" s="61">
        <v>0</v>
      </c>
      <c r="AV137" s="60"/>
      <c r="AW137" s="56"/>
      <c r="AX137" s="56"/>
      <c r="AY137" s="55">
        <v>0</v>
      </c>
      <c r="AZ137" s="55">
        <v>0</v>
      </c>
      <c r="BA137" s="61">
        <v>0</v>
      </c>
      <c r="BB137" s="55">
        <v>0</v>
      </c>
      <c r="BC137" s="55">
        <v>0</v>
      </c>
      <c r="BD137" s="61">
        <v>0</v>
      </c>
      <c r="BE137" s="56">
        <v>0</v>
      </c>
      <c r="BF137" s="61">
        <v>0</v>
      </c>
      <c r="BG137" s="60"/>
      <c r="BL137" s="4"/>
      <c r="BM137" s="5"/>
      <c r="BN137" s="5"/>
    </row>
    <row r="138" spans="2:66">
      <c r="B138" s="62"/>
      <c r="C138" s="62"/>
      <c r="D138" s="62"/>
      <c r="E138" s="62"/>
      <c r="F138" s="62"/>
      <c r="G138" s="62"/>
      <c r="H138" s="59"/>
      <c r="I138" s="56"/>
      <c r="J138" s="59"/>
      <c r="K138" s="63"/>
      <c r="L138" s="59"/>
      <c r="M138" s="59"/>
      <c r="N138" s="61"/>
      <c r="O138" s="59"/>
      <c r="P138" s="56"/>
      <c r="Q138" s="56"/>
      <c r="R138" s="55"/>
      <c r="S138" s="55"/>
      <c r="T138" s="61"/>
      <c r="U138" s="55"/>
      <c r="V138" s="55"/>
      <c r="W138" s="61"/>
      <c r="X138" s="56"/>
      <c r="Y138" s="61"/>
      <c r="Z138" s="60"/>
      <c r="AA138" s="56"/>
      <c r="AB138" s="56"/>
      <c r="AC138" s="55"/>
      <c r="AD138" s="55"/>
      <c r="AE138" s="61"/>
      <c r="AF138" s="55"/>
      <c r="AG138" s="55"/>
      <c r="AH138" s="61"/>
      <c r="AI138" s="56"/>
      <c r="AJ138" s="61"/>
      <c r="AK138" s="60"/>
      <c r="AL138" s="56"/>
      <c r="AM138" s="56"/>
      <c r="AN138" s="55"/>
      <c r="AO138" s="55"/>
      <c r="AP138" s="61"/>
      <c r="AQ138" s="55"/>
      <c r="AR138" s="55"/>
      <c r="AS138" s="61"/>
      <c r="AT138" s="56"/>
      <c r="AU138" s="61"/>
      <c r="AV138" s="60"/>
      <c r="AW138" s="56"/>
      <c r="AX138" s="56"/>
      <c r="AY138" s="55"/>
      <c r="AZ138" s="55"/>
      <c r="BA138" s="61"/>
      <c r="BB138" s="55"/>
      <c r="BC138" s="55"/>
      <c r="BD138" s="61"/>
      <c r="BE138" s="56"/>
      <c r="BF138" s="61"/>
      <c r="BG138" s="60"/>
      <c r="BL138" s="4"/>
      <c r="BM138" s="5"/>
      <c r="BN138" s="5"/>
    </row>
    <row r="139" spans="2:66">
      <c r="B139" s="62"/>
      <c r="C139" s="62"/>
      <c r="D139" s="62"/>
      <c r="E139" s="62"/>
      <c r="F139" s="62"/>
      <c r="G139" s="62"/>
      <c r="H139" s="59"/>
      <c r="I139" s="56"/>
      <c r="J139" s="59"/>
      <c r="K139" s="63"/>
      <c r="L139" s="59"/>
      <c r="M139" s="59"/>
      <c r="N139" s="61"/>
      <c r="O139" s="59"/>
      <c r="P139" s="56"/>
      <c r="Q139" s="56"/>
      <c r="R139" s="55"/>
      <c r="S139" s="55"/>
      <c r="T139" s="61"/>
      <c r="U139" s="55"/>
      <c r="V139" s="55"/>
      <c r="W139" s="61"/>
      <c r="X139" s="56"/>
      <c r="Y139" s="61"/>
      <c r="Z139" s="60"/>
      <c r="AA139" s="56"/>
      <c r="AB139" s="56"/>
      <c r="AC139" s="55"/>
      <c r="AD139" s="55"/>
      <c r="AE139" s="61"/>
      <c r="AF139" s="55"/>
      <c r="AG139" s="55"/>
      <c r="AH139" s="61"/>
      <c r="AI139" s="56"/>
      <c r="AJ139" s="61"/>
      <c r="AK139" s="60"/>
      <c r="AL139" s="56"/>
      <c r="AM139" s="56"/>
      <c r="AN139" s="55"/>
      <c r="AO139" s="55"/>
      <c r="AP139" s="61"/>
      <c r="AQ139" s="55"/>
      <c r="AR139" s="55"/>
      <c r="AS139" s="61"/>
      <c r="AT139" s="56"/>
      <c r="AU139" s="61"/>
      <c r="AV139" s="60"/>
      <c r="AW139" s="56"/>
      <c r="AX139" s="56"/>
      <c r="AY139" s="55"/>
      <c r="AZ139" s="55"/>
      <c r="BA139" s="61"/>
      <c r="BB139" s="55"/>
      <c r="BC139" s="55"/>
      <c r="BD139" s="61"/>
      <c r="BE139" s="56"/>
      <c r="BF139" s="61"/>
      <c r="BG139" s="60"/>
      <c r="BL139" s="4"/>
      <c r="BM139" s="5"/>
      <c r="BN139" s="5"/>
    </row>
    <row r="140" spans="2:66" ht="135" customHeight="1">
      <c r="B140" s="64" t="s">
        <v>80</v>
      </c>
      <c r="C140" s="65" t="s">
        <v>81</v>
      </c>
      <c r="D140" s="65" t="s">
        <v>81</v>
      </c>
      <c r="E140" s="65" t="s">
        <v>179</v>
      </c>
      <c r="F140" s="65" t="s">
        <v>81</v>
      </c>
      <c r="G140" s="65" t="s">
        <v>81</v>
      </c>
      <c r="H140" s="59">
        <v>28</v>
      </c>
      <c r="I140" s="56">
        <v>0.02</v>
      </c>
      <c r="J140" s="59" t="s">
        <v>83</v>
      </c>
      <c r="K140" s="63" t="s">
        <v>1401</v>
      </c>
      <c r="L140" s="59" t="s">
        <v>1402</v>
      </c>
      <c r="M140" s="59" t="s">
        <v>1403</v>
      </c>
      <c r="N140" s="56">
        <v>0.96</v>
      </c>
      <c r="O140" s="59" t="s">
        <v>87</v>
      </c>
      <c r="P140" s="56" t="s">
        <v>1404</v>
      </c>
      <c r="Q140" s="56" t="s">
        <v>1405</v>
      </c>
      <c r="R140" s="55">
        <v>6.72</v>
      </c>
      <c r="S140" s="55">
        <v>7</v>
      </c>
      <c r="T140" s="56">
        <v>0.96</v>
      </c>
      <c r="U140" s="55">
        <v>6.72</v>
      </c>
      <c r="V140" s="55">
        <v>7</v>
      </c>
      <c r="W140" s="56">
        <v>0.96</v>
      </c>
      <c r="X140" s="56">
        <v>1</v>
      </c>
      <c r="Y140" s="56">
        <v>0</v>
      </c>
      <c r="Z140" s="60">
        <v>1</v>
      </c>
      <c r="AA140" s="56" t="s">
        <v>1406</v>
      </c>
      <c r="AB140" s="56" t="s">
        <v>1407</v>
      </c>
      <c r="AC140" s="55">
        <v>6.86</v>
      </c>
      <c r="AD140" s="55">
        <v>7</v>
      </c>
      <c r="AE140" s="56">
        <v>0.98</v>
      </c>
      <c r="AF140" s="55">
        <v>13.58</v>
      </c>
      <c r="AG140" s="55">
        <v>7</v>
      </c>
      <c r="AH140" s="56">
        <v>1.94</v>
      </c>
      <c r="AI140" s="56">
        <v>2.0207999999999999</v>
      </c>
      <c r="AJ140" s="56">
        <v>0</v>
      </c>
      <c r="AK140" s="60">
        <v>1</v>
      </c>
      <c r="AL140" s="56" t="s">
        <v>1408</v>
      </c>
      <c r="AM140" s="56" t="s">
        <v>1409</v>
      </c>
      <c r="AN140" s="55">
        <v>6.86</v>
      </c>
      <c r="AO140" s="55">
        <v>7</v>
      </c>
      <c r="AP140" s="56">
        <v>0.98</v>
      </c>
      <c r="AQ140" s="55">
        <v>20.440000000000001</v>
      </c>
      <c r="AR140" s="55">
        <v>7</v>
      </c>
      <c r="AS140" s="56">
        <v>2.92</v>
      </c>
      <c r="AT140" s="56">
        <v>3.0417000000000001</v>
      </c>
      <c r="AU140" s="56">
        <v>0</v>
      </c>
      <c r="AV140" s="60">
        <v>1</v>
      </c>
      <c r="AW140" s="56" t="s">
        <v>94</v>
      </c>
      <c r="AX140" s="56" t="s">
        <v>94</v>
      </c>
      <c r="AY140" s="55">
        <v>0</v>
      </c>
      <c r="AZ140" s="55">
        <v>0</v>
      </c>
      <c r="BA140" s="56">
        <v>0</v>
      </c>
      <c r="BB140" s="55">
        <v>0</v>
      </c>
      <c r="BC140" s="55">
        <v>0</v>
      </c>
      <c r="BD140" s="56">
        <v>0</v>
      </c>
      <c r="BE140" s="56">
        <v>0</v>
      </c>
      <c r="BF140" s="56">
        <v>0</v>
      </c>
      <c r="BG140" s="60">
        <v>0</v>
      </c>
      <c r="BL140" s="4"/>
      <c r="BM140" s="5"/>
      <c r="BN140" s="5"/>
    </row>
    <row r="141" spans="2:66">
      <c r="B141" s="64"/>
      <c r="C141" s="65"/>
      <c r="D141" s="65"/>
      <c r="E141" s="65"/>
      <c r="F141" s="65"/>
      <c r="G141" s="65"/>
      <c r="H141" s="59"/>
      <c r="I141" s="56"/>
      <c r="J141" s="59"/>
      <c r="K141" s="63"/>
      <c r="L141" s="59"/>
      <c r="M141" s="59"/>
      <c r="N141" s="56"/>
      <c r="O141" s="59"/>
      <c r="P141" s="56"/>
      <c r="Q141" s="56"/>
      <c r="R141" s="55"/>
      <c r="S141" s="55"/>
      <c r="T141" s="56"/>
      <c r="U141" s="55"/>
      <c r="V141" s="55"/>
      <c r="W141" s="56"/>
      <c r="X141" s="56"/>
      <c r="Y141" s="56"/>
      <c r="Z141" s="60"/>
      <c r="AA141" s="56"/>
      <c r="AB141" s="56"/>
      <c r="AC141" s="55"/>
      <c r="AD141" s="55"/>
      <c r="AE141" s="56"/>
      <c r="AF141" s="55"/>
      <c r="AG141" s="55"/>
      <c r="AH141" s="56"/>
      <c r="AI141" s="56"/>
      <c r="AJ141" s="56"/>
      <c r="AK141" s="60"/>
      <c r="AL141" s="56"/>
      <c r="AM141" s="56"/>
      <c r="AN141" s="55"/>
      <c r="AO141" s="55"/>
      <c r="AP141" s="56"/>
      <c r="AQ141" s="55"/>
      <c r="AR141" s="55"/>
      <c r="AS141" s="56"/>
      <c r="AT141" s="56"/>
      <c r="AU141" s="56"/>
      <c r="AV141" s="60"/>
      <c r="AW141" s="56"/>
      <c r="AX141" s="56"/>
      <c r="AY141" s="55"/>
      <c r="AZ141" s="55"/>
      <c r="BA141" s="56"/>
      <c r="BB141" s="55"/>
      <c r="BC141" s="55"/>
      <c r="BD141" s="56"/>
      <c r="BE141" s="56"/>
      <c r="BF141" s="56"/>
      <c r="BG141" s="60"/>
      <c r="BL141" s="4"/>
      <c r="BM141" s="5"/>
      <c r="BN141" s="5"/>
    </row>
    <row r="142" spans="2:66">
      <c r="B142" s="64"/>
      <c r="C142" s="65"/>
      <c r="D142" s="65"/>
      <c r="E142" s="65"/>
      <c r="F142" s="65"/>
      <c r="G142" s="65"/>
      <c r="H142" s="59"/>
      <c r="I142" s="56"/>
      <c r="J142" s="59"/>
      <c r="K142" s="63"/>
      <c r="L142" s="59"/>
      <c r="M142" s="59"/>
      <c r="N142" s="56"/>
      <c r="O142" s="59"/>
      <c r="P142" s="56"/>
      <c r="Q142" s="56"/>
      <c r="R142" s="55"/>
      <c r="S142" s="55"/>
      <c r="T142" s="56"/>
      <c r="U142" s="55"/>
      <c r="V142" s="55"/>
      <c r="W142" s="56"/>
      <c r="X142" s="56"/>
      <c r="Y142" s="56"/>
      <c r="Z142" s="60"/>
      <c r="AA142" s="56"/>
      <c r="AB142" s="56"/>
      <c r="AC142" s="55"/>
      <c r="AD142" s="55"/>
      <c r="AE142" s="56"/>
      <c r="AF142" s="55"/>
      <c r="AG142" s="55"/>
      <c r="AH142" s="56"/>
      <c r="AI142" s="56"/>
      <c r="AJ142" s="56"/>
      <c r="AK142" s="60"/>
      <c r="AL142" s="56"/>
      <c r="AM142" s="56"/>
      <c r="AN142" s="55"/>
      <c r="AO142" s="55"/>
      <c r="AP142" s="56"/>
      <c r="AQ142" s="55"/>
      <c r="AR142" s="55"/>
      <c r="AS142" s="56"/>
      <c r="AT142" s="56"/>
      <c r="AU142" s="56"/>
      <c r="AV142" s="60"/>
      <c r="AW142" s="56"/>
      <c r="AX142" s="56"/>
      <c r="AY142" s="55"/>
      <c r="AZ142" s="55"/>
      <c r="BA142" s="56"/>
      <c r="BB142" s="55"/>
      <c r="BC142" s="55"/>
      <c r="BD142" s="56"/>
      <c r="BE142" s="56"/>
      <c r="BF142" s="56"/>
      <c r="BG142" s="60"/>
      <c r="BL142" s="4"/>
      <c r="BM142" s="5"/>
      <c r="BN142" s="5"/>
    </row>
    <row r="143" spans="2:66" ht="135" customHeight="1">
      <c r="B143" s="62" t="s">
        <v>114</v>
      </c>
      <c r="C143" s="59" t="s">
        <v>162</v>
      </c>
      <c r="D143" s="59" t="s">
        <v>81</v>
      </c>
      <c r="E143" s="59" t="s">
        <v>82</v>
      </c>
      <c r="F143" s="59" t="s">
        <v>81</v>
      </c>
      <c r="G143" s="59" t="s">
        <v>81</v>
      </c>
      <c r="H143" s="59">
        <v>29</v>
      </c>
      <c r="I143" s="56">
        <v>0.02</v>
      </c>
      <c r="J143" s="59" t="s">
        <v>83</v>
      </c>
      <c r="K143" s="63" t="s">
        <v>1410</v>
      </c>
      <c r="L143" s="59" t="s">
        <v>164</v>
      </c>
      <c r="M143" s="59" t="s">
        <v>991</v>
      </c>
      <c r="N143" s="56">
        <v>0.96</v>
      </c>
      <c r="O143" s="59" t="s">
        <v>87</v>
      </c>
      <c r="P143" s="56" t="s">
        <v>1411</v>
      </c>
      <c r="Q143" s="56" t="s">
        <v>1412</v>
      </c>
      <c r="R143" s="55">
        <v>251</v>
      </c>
      <c r="S143" s="55">
        <v>251</v>
      </c>
      <c r="T143" s="56">
        <v>1</v>
      </c>
      <c r="U143" s="55">
        <v>251</v>
      </c>
      <c r="V143" s="55">
        <v>251</v>
      </c>
      <c r="W143" s="56">
        <v>1</v>
      </c>
      <c r="X143" s="56">
        <v>1.0417000000000001</v>
      </c>
      <c r="Y143" s="56">
        <v>0</v>
      </c>
      <c r="Z143" s="60">
        <v>1</v>
      </c>
      <c r="AA143" s="56" t="s">
        <v>1413</v>
      </c>
      <c r="AB143" s="56" t="s">
        <v>1414</v>
      </c>
      <c r="AC143" s="55">
        <v>425</v>
      </c>
      <c r="AD143" s="55">
        <v>425</v>
      </c>
      <c r="AE143" s="56">
        <v>1</v>
      </c>
      <c r="AF143" s="55">
        <v>676</v>
      </c>
      <c r="AG143" s="55">
        <v>676</v>
      </c>
      <c r="AH143" s="56">
        <v>0.5</v>
      </c>
      <c r="AI143" s="56">
        <v>0.52083333333333326</v>
      </c>
      <c r="AJ143" s="56">
        <v>0</v>
      </c>
      <c r="AK143" s="60">
        <v>0.52</v>
      </c>
      <c r="AL143" s="56" t="s">
        <v>1415</v>
      </c>
      <c r="AM143" s="56" t="s">
        <v>1416</v>
      </c>
      <c r="AN143" s="55">
        <v>432</v>
      </c>
      <c r="AO143" s="55">
        <v>432</v>
      </c>
      <c r="AP143" s="56">
        <v>1</v>
      </c>
      <c r="AQ143" s="55">
        <v>1108</v>
      </c>
      <c r="AR143" s="55">
        <v>1108</v>
      </c>
      <c r="AS143" s="56">
        <v>0.75</v>
      </c>
      <c r="AT143" s="56">
        <v>0.78125</v>
      </c>
      <c r="AU143" s="56">
        <v>0.1787</v>
      </c>
      <c r="AV143" s="60">
        <v>0.78100000000000003</v>
      </c>
      <c r="AW143" s="56" t="s">
        <v>94</v>
      </c>
      <c r="AX143" s="56" t="s">
        <v>94</v>
      </c>
      <c r="AY143" s="55">
        <v>0</v>
      </c>
      <c r="AZ143" s="55">
        <v>0</v>
      </c>
      <c r="BA143" s="56">
        <v>0</v>
      </c>
      <c r="BB143" s="55">
        <v>0</v>
      </c>
      <c r="BC143" s="55">
        <v>0</v>
      </c>
      <c r="BD143" s="56">
        <v>0</v>
      </c>
      <c r="BE143" s="56">
        <v>0</v>
      </c>
      <c r="BF143" s="56">
        <v>0</v>
      </c>
      <c r="BG143" s="60">
        <v>0</v>
      </c>
      <c r="BL143" s="4"/>
      <c r="BM143" s="5"/>
      <c r="BN143" s="5"/>
    </row>
    <row r="144" spans="2:66">
      <c r="B144" s="62"/>
      <c r="C144" s="59"/>
      <c r="D144" s="59"/>
      <c r="E144" s="59"/>
      <c r="F144" s="59"/>
      <c r="G144" s="59"/>
      <c r="H144" s="59"/>
      <c r="I144" s="56"/>
      <c r="J144" s="59"/>
      <c r="K144" s="63"/>
      <c r="L144" s="59"/>
      <c r="M144" s="59"/>
      <c r="N144" s="56"/>
      <c r="O144" s="59"/>
      <c r="P144" s="56"/>
      <c r="Q144" s="56"/>
      <c r="R144" s="55"/>
      <c r="S144" s="55"/>
      <c r="T144" s="56"/>
      <c r="U144" s="55"/>
      <c r="V144" s="55"/>
      <c r="W144" s="56"/>
      <c r="X144" s="56"/>
      <c r="Y144" s="56"/>
      <c r="Z144" s="60"/>
      <c r="AA144" s="56"/>
      <c r="AB144" s="56"/>
      <c r="AC144" s="55"/>
      <c r="AD144" s="55"/>
      <c r="AE144" s="56"/>
      <c r="AF144" s="55"/>
      <c r="AG144" s="55"/>
      <c r="AH144" s="56"/>
      <c r="AI144" s="56"/>
      <c r="AJ144" s="56"/>
      <c r="AK144" s="60"/>
      <c r="AL144" s="56"/>
      <c r="AM144" s="56"/>
      <c r="AN144" s="55"/>
      <c r="AO144" s="55"/>
      <c r="AP144" s="56"/>
      <c r="AQ144" s="55"/>
      <c r="AR144" s="55"/>
      <c r="AS144" s="56"/>
      <c r="AT144" s="56"/>
      <c r="AU144" s="56"/>
      <c r="AV144" s="60"/>
      <c r="AW144" s="56"/>
      <c r="AX144" s="56"/>
      <c r="AY144" s="55"/>
      <c r="AZ144" s="55"/>
      <c r="BA144" s="56"/>
      <c r="BB144" s="55"/>
      <c r="BC144" s="55"/>
      <c r="BD144" s="56"/>
      <c r="BE144" s="56"/>
      <c r="BF144" s="56"/>
      <c r="BG144" s="60"/>
      <c r="BL144" s="4"/>
      <c r="BM144" s="5"/>
      <c r="BN144" s="5"/>
    </row>
    <row r="145" spans="2:66">
      <c r="B145" s="62"/>
      <c r="C145" s="59"/>
      <c r="D145" s="59"/>
      <c r="E145" s="59"/>
      <c r="F145" s="59"/>
      <c r="G145" s="59"/>
      <c r="H145" s="59"/>
      <c r="I145" s="56"/>
      <c r="J145" s="59"/>
      <c r="K145" s="63"/>
      <c r="L145" s="59"/>
      <c r="M145" s="59"/>
      <c r="N145" s="56"/>
      <c r="O145" s="59"/>
      <c r="P145" s="56"/>
      <c r="Q145" s="56"/>
      <c r="R145" s="55"/>
      <c r="S145" s="55"/>
      <c r="T145" s="56"/>
      <c r="U145" s="55"/>
      <c r="V145" s="55"/>
      <c r="W145" s="56"/>
      <c r="X145" s="56"/>
      <c r="Y145" s="56"/>
      <c r="Z145" s="60"/>
      <c r="AA145" s="56"/>
      <c r="AB145" s="56"/>
      <c r="AC145" s="55"/>
      <c r="AD145" s="55"/>
      <c r="AE145" s="56"/>
      <c r="AF145" s="55"/>
      <c r="AG145" s="55"/>
      <c r="AH145" s="56"/>
      <c r="AI145" s="56"/>
      <c r="AJ145" s="56"/>
      <c r="AK145" s="60"/>
      <c r="AL145" s="56"/>
      <c r="AM145" s="56"/>
      <c r="AN145" s="55"/>
      <c r="AO145" s="55"/>
      <c r="AP145" s="56"/>
      <c r="AQ145" s="55"/>
      <c r="AR145" s="55"/>
      <c r="AS145" s="56"/>
      <c r="AT145" s="56"/>
      <c r="AU145" s="56"/>
      <c r="AV145" s="60"/>
      <c r="AW145" s="56"/>
      <c r="AX145" s="56"/>
      <c r="AY145" s="55"/>
      <c r="AZ145" s="55"/>
      <c r="BA145" s="56"/>
      <c r="BB145" s="55"/>
      <c r="BC145" s="55"/>
      <c r="BD145" s="56"/>
      <c r="BE145" s="56"/>
      <c r="BF145" s="56"/>
      <c r="BG145" s="60"/>
      <c r="BL145" s="4"/>
      <c r="BM145" s="5"/>
      <c r="BN145" s="5"/>
    </row>
    <row r="146" spans="2:66">
      <c r="B146" s="62"/>
      <c r="C146" s="59" t="s">
        <v>124</v>
      </c>
      <c r="D146" s="59" t="s">
        <v>81</v>
      </c>
      <c r="E146" s="59"/>
      <c r="F146" s="59"/>
      <c r="G146" s="59"/>
      <c r="H146" s="59"/>
      <c r="I146" s="56"/>
      <c r="J146" s="59"/>
      <c r="K146" s="63"/>
      <c r="L146" s="59"/>
      <c r="M146" s="59"/>
      <c r="N146" s="56"/>
      <c r="O146" s="59"/>
      <c r="P146" s="56"/>
      <c r="Q146" s="56"/>
      <c r="R146" s="55"/>
      <c r="S146" s="55"/>
      <c r="T146" s="56"/>
      <c r="U146" s="55"/>
      <c r="V146" s="55"/>
      <c r="W146" s="56"/>
      <c r="X146" s="56"/>
      <c r="Y146" s="56"/>
      <c r="Z146" s="60"/>
      <c r="AA146" s="56"/>
      <c r="AB146" s="56"/>
      <c r="AC146" s="55"/>
      <c r="AD146" s="55"/>
      <c r="AE146" s="56"/>
      <c r="AF146" s="55"/>
      <c r="AG146" s="55"/>
      <c r="AH146" s="56"/>
      <c r="AI146" s="56"/>
      <c r="AJ146" s="56"/>
      <c r="AK146" s="60"/>
      <c r="AL146" s="56"/>
      <c r="AM146" s="56"/>
      <c r="AN146" s="55"/>
      <c r="AO146" s="55"/>
      <c r="AP146" s="56"/>
      <c r="AQ146" s="55"/>
      <c r="AR146" s="55"/>
      <c r="AS146" s="56"/>
      <c r="AT146" s="56"/>
      <c r="AU146" s="56"/>
      <c r="AV146" s="60"/>
      <c r="AW146" s="56"/>
      <c r="AX146" s="56"/>
      <c r="AY146" s="55"/>
      <c r="AZ146" s="55"/>
      <c r="BA146" s="56"/>
      <c r="BB146" s="55"/>
      <c r="BC146" s="55"/>
      <c r="BD146" s="56"/>
      <c r="BE146" s="56"/>
      <c r="BF146" s="56"/>
      <c r="BG146" s="60"/>
      <c r="BL146" s="4"/>
      <c r="BM146" s="5"/>
      <c r="BN146" s="5"/>
    </row>
    <row r="147" spans="2:66">
      <c r="B147" s="62"/>
      <c r="C147" s="59"/>
      <c r="D147" s="59"/>
      <c r="E147" s="59"/>
      <c r="F147" s="59"/>
      <c r="G147" s="59"/>
      <c r="H147" s="59"/>
      <c r="I147" s="56"/>
      <c r="J147" s="59"/>
      <c r="K147" s="63"/>
      <c r="L147" s="59"/>
      <c r="M147" s="59"/>
      <c r="N147" s="56"/>
      <c r="O147" s="59"/>
      <c r="P147" s="56"/>
      <c r="Q147" s="56"/>
      <c r="R147" s="55"/>
      <c r="S147" s="55"/>
      <c r="T147" s="56"/>
      <c r="U147" s="55"/>
      <c r="V147" s="55"/>
      <c r="W147" s="56"/>
      <c r="X147" s="56"/>
      <c r="Y147" s="56"/>
      <c r="Z147" s="60"/>
      <c r="AA147" s="56"/>
      <c r="AB147" s="56"/>
      <c r="AC147" s="55"/>
      <c r="AD147" s="55"/>
      <c r="AE147" s="56"/>
      <c r="AF147" s="55"/>
      <c r="AG147" s="55"/>
      <c r="AH147" s="56"/>
      <c r="AI147" s="56"/>
      <c r="AJ147" s="56"/>
      <c r="AK147" s="60"/>
      <c r="AL147" s="56"/>
      <c r="AM147" s="56"/>
      <c r="AN147" s="55"/>
      <c r="AO147" s="55"/>
      <c r="AP147" s="56"/>
      <c r="AQ147" s="55"/>
      <c r="AR147" s="55"/>
      <c r="AS147" s="56"/>
      <c r="AT147" s="56"/>
      <c r="AU147" s="56"/>
      <c r="AV147" s="60"/>
      <c r="AW147" s="56"/>
      <c r="AX147" s="56"/>
      <c r="AY147" s="55"/>
      <c r="AZ147" s="55"/>
      <c r="BA147" s="56"/>
      <c r="BB147" s="55"/>
      <c r="BC147" s="55"/>
      <c r="BD147" s="56"/>
      <c r="BE147" s="56"/>
      <c r="BF147" s="56"/>
      <c r="BG147" s="60"/>
      <c r="BL147" s="4"/>
      <c r="BM147" s="5"/>
      <c r="BN147" s="5"/>
    </row>
    <row r="148" spans="2:66">
      <c r="B148" s="62"/>
      <c r="C148" s="59"/>
      <c r="D148" s="59"/>
      <c r="E148" s="59"/>
      <c r="F148" s="59"/>
      <c r="G148" s="59"/>
      <c r="H148" s="59"/>
      <c r="I148" s="56"/>
      <c r="J148" s="59"/>
      <c r="K148" s="63"/>
      <c r="L148" s="59"/>
      <c r="M148" s="59"/>
      <c r="N148" s="56"/>
      <c r="O148" s="59"/>
      <c r="P148" s="56"/>
      <c r="Q148" s="56"/>
      <c r="R148" s="55"/>
      <c r="S148" s="55"/>
      <c r="T148" s="56"/>
      <c r="U148" s="55"/>
      <c r="V148" s="55"/>
      <c r="W148" s="56"/>
      <c r="X148" s="56"/>
      <c r="Y148" s="56"/>
      <c r="Z148" s="60"/>
      <c r="AA148" s="56"/>
      <c r="AB148" s="56"/>
      <c r="AC148" s="55"/>
      <c r="AD148" s="55"/>
      <c r="AE148" s="56"/>
      <c r="AF148" s="55"/>
      <c r="AG148" s="55"/>
      <c r="AH148" s="56"/>
      <c r="AI148" s="56"/>
      <c r="AJ148" s="56"/>
      <c r="AK148" s="60"/>
      <c r="AL148" s="56"/>
      <c r="AM148" s="56"/>
      <c r="AN148" s="55"/>
      <c r="AO148" s="55"/>
      <c r="AP148" s="56"/>
      <c r="AQ148" s="55"/>
      <c r="AR148" s="55"/>
      <c r="AS148" s="56"/>
      <c r="AT148" s="56"/>
      <c r="AU148" s="56"/>
      <c r="AV148" s="60"/>
      <c r="AW148" s="56"/>
      <c r="AX148" s="56"/>
      <c r="AY148" s="55"/>
      <c r="AZ148" s="55"/>
      <c r="BA148" s="56"/>
      <c r="BB148" s="55"/>
      <c r="BC148" s="55"/>
      <c r="BD148" s="56"/>
      <c r="BE148" s="56"/>
      <c r="BF148" s="56"/>
      <c r="BG148" s="60"/>
      <c r="BL148" s="4"/>
      <c r="BM148" s="5"/>
      <c r="BN148" s="5"/>
    </row>
    <row r="149" spans="2:66" ht="135" customHeight="1">
      <c r="B149" s="64" t="s">
        <v>398</v>
      </c>
      <c r="C149" s="65" t="s">
        <v>1145</v>
      </c>
      <c r="D149" s="122" t="s">
        <v>1342</v>
      </c>
      <c r="E149" s="65" t="s">
        <v>317</v>
      </c>
      <c r="F149" s="65" t="s">
        <v>1389</v>
      </c>
      <c r="G149" s="122" t="s">
        <v>1417</v>
      </c>
      <c r="H149" s="59">
        <v>30</v>
      </c>
      <c r="I149" s="56">
        <v>0.02</v>
      </c>
      <c r="J149" s="59" t="s">
        <v>83</v>
      </c>
      <c r="K149" s="63" t="s">
        <v>1418</v>
      </c>
      <c r="L149" s="59" t="s">
        <v>1419</v>
      </c>
      <c r="M149" s="59" t="s">
        <v>1420</v>
      </c>
      <c r="N149" s="56">
        <v>0.36</v>
      </c>
      <c r="O149" s="59" t="s">
        <v>87</v>
      </c>
      <c r="P149" s="56" t="s">
        <v>1421</v>
      </c>
      <c r="Q149" s="56" t="s">
        <v>1422</v>
      </c>
      <c r="R149" s="55">
        <v>1</v>
      </c>
      <c r="S149" s="55">
        <v>1</v>
      </c>
      <c r="T149" s="56">
        <v>1</v>
      </c>
      <c r="U149" s="55">
        <v>1</v>
      </c>
      <c r="V149" s="55">
        <v>1</v>
      </c>
      <c r="W149" s="56">
        <v>1</v>
      </c>
      <c r="X149" s="56">
        <v>2.7778</v>
      </c>
      <c r="Y149" s="56">
        <v>0</v>
      </c>
      <c r="Z149" s="60">
        <v>0.64700000000000002</v>
      </c>
      <c r="AA149" s="56" t="s">
        <v>1423</v>
      </c>
      <c r="AB149" s="56" t="s">
        <v>1424</v>
      </c>
      <c r="AC149" s="55">
        <v>17</v>
      </c>
      <c r="AD149" s="55">
        <v>1</v>
      </c>
      <c r="AE149" s="56">
        <v>17</v>
      </c>
      <c r="AF149" s="55">
        <v>18</v>
      </c>
      <c r="AG149" s="55">
        <v>1</v>
      </c>
      <c r="AH149" s="56">
        <v>18</v>
      </c>
      <c r="AI149" s="56">
        <v>0.9</v>
      </c>
      <c r="AJ149" s="56">
        <v>2</v>
      </c>
      <c r="AK149" s="60">
        <v>0.74399999999999999</v>
      </c>
      <c r="AL149" s="56" t="s">
        <v>1425</v>
      </c>
      <c r="AM149" s="56" t="s">
        <v>1426</v>
      </c>
      <c r="AN149" s="55">
        <v>10</v>
      </c>
      <c r="AO149" s="55">
        <v>1</v>
      </c>
      <c r="AP149" s="56">
        <v>10</v>
      </c>
      <c r="AQ149" s="55">
        <v>28</v>
      </c>
      <c r="AR149" s="55">
        <v>1</v>
      </c>
      <c r="AS149" s="56">
        <v>28</v>
      </c>
      <c r="AT149" s="56">
        <v>1.4</v>
      </c>
      <c r="AU149" s="56">
        <v>0</v>
      </c>
      <c r="AV149" s="60">
        <v>0.94099999999999995</v>
      </c>
      <c r="AW149" s="56" t="s">
        <v>94</v>
      </c>
      <c r="AX149" s="56" t="s">
        <v>94</v>
      </c>
      <c r="AY149" s="55">
        <v>0</v>
      </c>
      <c r="AZ149" s="55">
        <v>0</v>
      </c>
      <c r="BA149" s="56">
        <v>0</v>
      </c>
      <c r="BB149" s="55">
        <v>0</v>
      </c>
      <c r="BC149" s="55">
        <v>0</v>
      </c>
      <c r="BD149" s="56">
        <v>0</v>
      </c>
      <c r="BE149" s="56">
        <v>0</v>
      </c>
      <c r="BF149" s="56">
        <v>0</v>
      </c>
      <c r="BG149" s="60">
        <v>0</v>
      </c>
      <c r="BL149" s="4"/>
      <c r="BM149" s="5"/>
      <c r="BN149" s="5"/>
    </row>
    <row r="150" spans="2:66">
      <c r="B150" s="64"/>
      <c r="C150" s="65"/>
      <c r="D150" s="122"/>
      <c r="E150" s="65"/>
      <c r="F150" s="65"/>
      <c r="G150" s="122"/>
      <c r="H150" s="59"/>
      <c r="I150" s="56"/>
      <c r="J150" s="59"/>
      <c r="K150" s="63"/>
      <c r="L150" s="59"/>
      <c r="M150" s="59"/>
      <c r="N150" s="56"/>
      <c r="O150" s="59"/>
      <c r="P150" s="56"/>
      <c r="Q150" s="56"/>
      <c r="R150" s="55"/>
      <c r="S150" s="55"/>
      <c r="T150" s="56"/>
      <c r="U150" s="55"/>
      <c r="V150" s="55"/>
      <c r="W150" s="56"/>
      <c r="X150" s="56"/>
      <c r="Y150" s="56"/>
      <c r="Z150" s="60"/>
      <c r="AA150" s="56"/>
      <c r="AB150" s="56"/>
      <c r="AC150" s="55"/>
      <c r="AD150" s="55"/>
      <c r="AE150" s="56"/>
      <c r="AF150" s="55"/>
      <c r="AG150" s="55"/>
      <c r="AH150" s="56"/>
      <c r="AI150" s="56"/>
      <c r="AJ150" s="56"/>
      <c r="AK150" s="60"/>
      <c r="AL150" s="56"/>
      <c r="AM150" s="56"/>
      <c r="AN150" s="55"/>
      <c r="AO150" s="55"/>
      <c r="AP150" s="56"/>
      <c r="AQ150" s="55"/>
      <c r="AR150" s="55"/>
      <c r="AS150" s="56"/>
      <c r="AT150" s="56"/>
      <c r="AU150" s="56"/>
      <c r="AV150" s="60"/>
      <c r="AW150" s="56"/>
      <c r="AX150" s="56"/>
      <c r="AY150" s="55"/>
      <c r="AZ150" s="55"/>
      <c r="BA150" s="56"/>
      <c r="BB150" s="55"/>
      <c r="BC150" s="55"/>
      <c r="BD150" s="56"/>
      <c r="BE150" s="56"/>
      <c r="BF150" s="56"/>
      <c r="BG150" s="60"/>
      <c r="BL150" s="4"/>
      <c r="BM150" s="5"/>
      <c r="BN150" s="5"/>
    </row>
    <row r="151" spans="2:66">
      <c r="B151" s="62"/>
      <c r="C151" s="62"/>
      <c r="D151" s="62"/>
      <c r="E151" s="62"/>
      <c r="F151" s="62"/>
      <c r="G151" s="62"/>
      <c r="H151" s="59"/>
      <c r="I151" s="56"/>
      <c r="J151" s="59"/>
      <c r="K151" s="63"/>
      <c r="L151" s="59"/>
      <c r="M151" s="59"/>
      <c r="N151" s="56"/>
      <c r="O151" s="59"/>
      <c r="P151" s="56"/>
      <c r="Q151" s="56"/>
      <c r="R151" s="55"/>
      <c r="S151" s="55"/>
      <c r="T151" s="56"/>
      <c r="U151" s="55"/>
      <c r="V151" s="55"/>
      <c r="W151" s="56"/>
      <c r="X151" s="56"/>
      <c r="Y151" s="56"/>
      <c r="Z151" s="60"/>
      <c r="AA151" s="56"/>
      <c r="AB151" s="56"/>
      <c r="AC151" s="55"/>
      <c r="AD151" s="55"/>
      <c r="AE151" s="56"/>
      <c r="AF151" s="55"/>
      <c r="AG151" s="55"/>
      <c r="AH151" s="56"/>
      <c r="AI151" s="56"/>
      <c r="AJ151" s="56"/>
      <c r="AK151" s="60"/>
      <c r="AL151" s="56"/>
      <c r="AM151" s="56"/>
      <c r="AN151" s="55"/>
      <c r="AO151" s="55"/>
      <c r="AP151" s="56"/>
      <c r="AQ151" s="55"/>
      <c r="AR151" s="55"/>
      <c r="AS151" s="56"/>
      <c r="AT151" s="56"/>
      <c r="AU151" s="56"/>
      <c r="AV151" s="60"/>
      <c r="AW151" s="56"/>
      <c r="AX151" s="56"/>
      <c r="AY151" s="55"/>
      <c r="AZ151" s="55"/>
      <c r="BA151" s="56"/>
      <c r="BB151" s="55"/>
      <c r="BC151" s="55"/>
      <c r="BD151" s="56"/>
      <c r="BE151" s="56"/>
      <c r="BF151" s="56"/>
      <c r="BG151" s="60"/>
      <c r="BL151" s="4"/>
      <c r="BM151" s="5"/>
      <c r="BN151" s="5"/>
    </row>
    <row r="152" spans="2:66">
      <c r="B152" s="62"/>
      <c r="C152" s="62"/>
      <c r="D152" s="62"/>
      <c r="E152" s="62"/>
      <c r="F152" s="62"/>
      <c r="G152" s="62"/>
      <c r="H152" s="59"/>
      <c r="I152" s="56"/>
      <c r="J152" s="59"/>
      <c r="K152" s="63"/>
      <c r="L152" s="59" t="s">
        <v>1427</v>
      </c>
      <c r="M152" s="59" t="s">
        <v>1428</v>
      </c>
      <c r="N152" s="56">
        <v>0.85</v>
      </c>
      <c r="O152" s="59" t="s">
        <v>87</v>
      </c>
      <c r="P152" s="56"/>
      <c r="Q152" s="56"/>
      <c r="R152" s="55">
        <v>0</v>
      </c>
      <c r="S152" s="55">
        <v>0</v>
      </c>
      <c r="T152" s="56">
        <v>0</v>
      </c>
      <c r="U152" s="55">
        <v>0</v>
      </c>
      <c r="V152" s="55">
        <v>0</v>
      </c>
      <c r="W152" s="56">
        <v>0.25</v>
      </c>
      <c r="X152" s="56">
        <v>0.29411764705882354</v>
      </c>
      <c r="Y152" s="56">
        <v>0</v>
      </c>
      <c r="Z152" s="60"/>
      <c r="AA152" s="56"/>
      <c r="AB152" s="56"/>
      <c r="AC152" s="55">
        <v>2</v>
      </c>
      <c r="AD152" s="55">
        <v>2</v>
      </c>
      <c r="AE152" s="56">
        <v>1</v>
      </c>
      <c r="AF152" s="55">
        <v>2</v>
      </c>
      <c r="AG152" s="55">
        <v>2</v>
      </c>
      <c r="AH152" s="56">
        <v>0.5</v>
      </c>
      <c r="AI152" s="56">
        <v>0.58823529411764708</v>
      </c>
      <c r="AJ152" s="56">
        <v>0</v>
      </c>
      <c r="AK152" s="60"/>
      <c r="AL152" s="56"/>
      <c r="AM152" s="56"/>
      <c r="AN152" s="55">
        <v>1</v>
      </c>
      <c r="AO152" s="55">
        <v>1</v>
      </c>
      <c r="AP152" s="56">
        <v>1</v>
      </c>
      <c r="AQ152" s="55">
        <v>3</v>
      </c>
      <c r="AR152" s="55">
        <v>3</v>
      </c>
      <c r="AS152" s="56">
        <v>0.75</v>
      </c>
      <c r="AT152" s="56">
        <v>0.88235294117647056</v>
      </c>
      <c r="AU152" s="56">
        <v>-3.2399999999999998E-2</v>
      </c>
      <c r="AV152" s="60"/>
      <c r="AW152" s="56"/>
      <c r="AX152" s="56"/>
      <c r="AY152" s="55">
        <v>0</v>
      </c>
      <c r="AZ152" s="55">
        <v>0</v>
      </c>
      <c r="BA152" s="56">
        <v>0</v>
      </c>
      <c r="BB152" s="55">
        <v>0</v>
      </c>
      <c r="BC152" s="55">
        <v>0</v>
      </c>
      <c r="BD152" s="56">
        <v>0</v>
      </c>
      <c r="BE152" s="56">
        <v>0</v>
      </c>
      <c r="BF152" s="56">
        <v>0</v>
      </c>
      <c r="BG152" s="60"/>
      <c r="BL152" s="4"/>
      <c r="BM152" s="5"/>
      <c r="BN152" s="5"/>
    </row>
    <row r="153" spans="2:66">
      <c r="B153" s="62"/>
      <c r="C153" s="62"/>
      <c r="D153" s="62"/>
      <c r="E153" s="62"/>
      <c r="F153" s="62"/>
      <c r="G153" s="62"/>
      <c r="H153" s="59"/>
      <c r="I153" s="56"/>
      <c r="J153" s="59"/>
      <c r="K153" s="63"/>
      <c r="L153" s="59"/>
      <c r="M153" s="59"/>
      <c r="N153" s="56"/>
      <c r="O153" s="59"/>
      <c r="P153" s="56"/>
      <c r="Q153" s="56"/>
      <c r="R153" s="55"/>
      <c r="S153" s="55"/>
      <c r="T153" s="56"/>
      <c r="U153" s="55"/>
      <c r="V153" s="55"/>
      <c r="W153" s="56"/>
      <c r="X153" s="56"/>
      <c r="Y153" s="56"/>
      <c r="Z153" s="60"/>
      <c r="AA153" s="56"/>
      <c r="AB153" s="56"/>
      <c r="AC153" s="55"/>
      <c r="AD153" s="55"/>
      <c r="AE153" s="56"/>
      <c r="AF153" s="55"/>
      <c r="AG153" s="55"/>
      <c r="AH153" s="56"/>
      <c r="AI153" s="56"/>
      <c r="AJ153" s="56"/>
      <c r="AK153" s="60"/>
      <c r="AL153" s="56"/>
      <c r="AM153" s="56"/>
      <c r="AN153" s="55"/>
      <c r="AO153" s="55"/>
      <c r="AP153" s="56"/>
      <c r="AQ153" s="55"/>
      <c r="AR153" s="55"/>
      <c r="AS153" s="56"/>
      <c r="AT153" s="56"/>
      <c r="AU153" s="56"/>
      <c r="AV153" s="60"/>
      <c r="AW153" s="56"/>
      <c r="AX153" s="56"/>
      <c r="AY153" s="55"/>
      <c r="AZ153" s="55"/>
      <c r="BA153" s="56"/>
      <c r="BB153" s="55"/>
      <c r="BC153" s="55"/>
      <c r="BD153" s="56"/>
      <c r="BE153" s="56"/>
      <c r="BF153" s="56"/>
      <c r="BG153" s="60"/>
      <c r="BL153" s="4"/>
      <c r="BM153" s="5"/>
      <c r="BN153" s="5"/>
    </row>
    <row r="154" spans="2:66">
      <c r="B154" s="62"/>
      <c r="C154" s="62"/>
      <c r="D154" s="62"/>
      <c r="E154" s="62"/>
      <c r="F154" s="62"/>
      <c r="G154" s="62"/>
      <c r="H154" s="59"/>
      <c r="I154" s="56"/>
      <c r="J154" s="59"/>
      <c r="K154" s="63"/>
      <c r="L154" s="59"/>
      <c r="M154" s="59"/>
      <c r="N154" s="56"/>
      <c r="O154" s="59"/>
      <c r="P154" s="56"/>
      <c r="Q154" s="56"/>
      <c r="R154" s="55"/>
      <c r="S154" s="55"/>
      <c r="T154" s="56"/>
      <c r="U154" s="55"/>
      <c r="V154" s="55"/>
      <c r="W154" s="56"/>
      <c r="X154" s="56"/>
      <c r="Y154" s="56"/>
      <c r="Z154" s="60"/>
      <c r="AA154" s="56"/>
      <c r="AB154" s="56"/>
      <c r="AC154" s="55"/>
      <c r="AD154" s="55"/>
      <c r="AE154" s="56"/>
      <c r="AF154" s="55"/>
      <c r="AG154" s="55"/>
      <c r="AH154" s="56"/>
      <c r="AI154" s="56"/>
      <c r="AJ154" s="56"/>
      <c r="AK154" s="60"/>
      <c r="AL154" s="56"/>
      <c r="AM154" s="56"/>
      <c r="AN154" s="55"/>
      <c r="AO154" s="55"/>
      <c r="AP154" s="56"/>
      <c r="AQ154" s="55"/>
      <c r="AR154" s="55"/>
      <c r="AS154" s="56"/>
      <c r="AT154" s="56"/>
      <c r="AU154" s="56"/>
      <c r="AV154" s="60"/>
      <c r="AW154" s="56"/>
      <c r="AX154" s="56"/>
      <c r="AY154" s="55"/>
      <c r="AZ154" s="55"/>
      <c r="BA154" s="56"/>
      <c r="BB154" s="55"/>
      <c r="BC154" s="55"/>
      <c r="BD154" s="56"/>
      <c r="BE154" s="56"/>
      <c r="BF154" s="56"/>
      <c r="BG154" s="60"/>
      <c r="BL154" s="4"/>
      <c r="BM154" s="5"/>
      <c r="BN154" s="5"/>
    </row>
    <row r="155" spans="2:66" ht="135" customHeight="1">
      <c r="B155" s="62" t="s">
        <v>398</v>
      </c>
      <c r="C155" s="59" t="s">
        <v>1429</v>
      </c>
      <c r="D155" s="59" t="s">
        <v>81</v>
      </c>
      <c r="E155" s="59" t="s">
        <v>97</v>
      </c>
      <c r="F155" s="59" t="s">
        <v>1430</v>
      </c>
      <c r="G155" s="59" t="s">
        <v>81</v>
      </c>
      <c r="H155" s="59">
        <v>31</v>
      </c>
      <c r="I155" s="56">
        <v>0.02</v>
      </c>
      <c r="J155" s="59" t="s">
        <v>83</v>
      </c>
      <c r="K155" s="63" t="s">
        <v>1431</v>
      </c>
      <c r="L155" s="59" t="s">
        <v>1432</v>
      </c>
      <c r="M155" s="59" t="s">
        <v>1433</v>
      </c>
      <c r="N155" s="61">
        <v>250</v>
      </c>
      <c r="O155" s="59" t="s">
        <v>111</v>
      </c>
      <c r="P155" s="56" t="s">
        <v>1434</v>
      </c>
      <c r="Q155" s="56" t="s">
        <v>133</v>
      </c>
      <c r="R155" s="55">
        <v>6</v>
      </c>
      <c r="S155" s="55">
        <v>1</v>
      </c>
      <c r="T155" s="61">
        <v>6</v>
      </c>
      <c r="U155" s="55">
        <v>6</v>
      </c>
      <c r="V155" s="55">
        <v>1</v>
      </c>
      <c r="W155" s="61">
        <v>6</v>
      </c>
      <c r="X155" s="56">
        <v>2.4E-2</v>
      </c>
      <c r="Y155" s="61">
        <v>244</v>
      </c>
      <c r="Z155" s="60">
        <v>2.4E-2</v>
      </c>
      <c r="AA155" s="56" t="s">
        <v>1435</v>
      </c>
      <c r="AB155" s="56" t="s">
        <v>133</v>
      </c>
      <c r="AC155" s="55">
        <v>399</v>
      </c>
      <c r="AD155" s="55">
        <v>1</v>
      </c>
      <c r="AE155" s="61">
        <v>399</v>
      </c>
      <c r="AF155" s="55">
        <v>405</v>
      </c>
      <c r="AG155" s="55">
        <v>1</v>
      </c>
      <c r="AH155" s="61">
        <v>405</v>
      </c>
      <c r="AI155" s="56">
        <v>0.81</v>
      </c>
      <c r="AJ155" s="61">
        <v>95</v>
      </c>
      <c r="AK155" s="60">
        <v>0.81</v>
      </c>
      <c r="AL155" s="56" t="s">
        <v>1436</v>
      </c>
      <c r="AM155" s="56" t="s">
        <v>133</v>
      </c>
      <c r="AN155" s="55">
        <v>147</v>
      </c>
      <c r="AO155" s="55">
        <v>1</v>
      </c>
      <c r="AP155" s="61">
        <v>147</v>
      </c>
      <c r="AQ155" s="55">
        <v>552</v>
      </c>
      <c r="AR155" s="55">
        <v>1</v>
      </c>
      <c r="AS155" s="61">
        <v>552</v>
      </c>
      <c r="AT155" s="56">
        <v>1.1040000000000001</v>
      </c>
      <c r="AU155" s="61">
        <v>0</v>
      </c>
      <c r="AV155" s="60">
        <v>1</v>
      </c>
      <c r="AW155" s="56" t="s">
        <v>94</v>
      </c>
      <c r="AX155" s="56" t="s">
        <v>94</v>
      </c>
      <c r="AY155" s="55">
        <v>0</v>
      </c>
      <c r="AZ155" s="55">
        <v>0</v>
      </c>
      <c r="BA155" s="61">
        <v>0</v>
      </c>
      <c r="BB155" s="55">
        <v>0</v>
      </c>
      <c r="BC155" s="55">
        <v>0</v>
      </c>
      <c r="BD155" s="61">
        <v>0</v>
      </c>
      <c r="BE155" s="56">
        <v>0</v>
      </c>
      <c r="BF155" s="61">
        <v>0</v>
      </c>
      <c r="BG155" s="60">
        <v>0</v>
      </c>
      <c r="BL155" s="4"/>
      <c r="BM155" s="5"/>
      <c r="BN155" s="5"/>
    </row>
    <row r="156" spans="2:66">
      <c r="B156" s="62"/>
      <c r="C156" s="59"/>
      <c r="D156" s="59"/>
      <c r="E156" s="59"/>
      <c r="F156" s="59"/>
      <c r="G156" s="59"/>
      <c r="H156" s="59"/>
      <c r="I156" s="56"/>
      <c r="J156" s="59"/>
      <c r="K156" s="63"/>
      <c r="L156" s="59"/>
      <c r="M156" s="59"/>
      <c r="N156" s="61"/>
      <c r="O156" s="59"/>
      <c r="P156" s="56"/>
      <c r="Q156" s="56"/>
      <c r="R156" s="55"/>
      <c r="S156" s="55"/>
      <c r="T156" s="61"/>
      <c r="U156" s="55"/>
      <c r="V156" s="55"/>
      <c r="W156" s="61"/>
      <c r="X156" s="56"/>
      <c r="Y156" s="61"/>
      <c r="Z156" s="60"/>
      <c r="AA156" s="56"/>
      <c r="AB156" s="56"/>
      <c r="AC156" s="55"/>
      <c r="AD156" s="55"/>
      <c r="AE156" s="61"/>
      <c r="AF156" s="55"/>
      <c r="AG156" s="55"/>
      <c r="AH156" s="61"/>
      <c r="AI156" s="56"/>
      <c r="AJ156" s="61"/>
      <c r="AK156" s="60"/>
      <c r="AL156" s="56"/>
      <c r="AM156" s="56"/>
      <c r="AN156" s="55"/>
      <c r="AO156" s="55"/>
      <c r="AP156" s="61"/>
      <c r="AQ156" s="55"/>
      <c r="AR156" s="55"/>
      <c r="AS156" s="61"/>
      <c r="AT156" s="56"/>
      <c r="AU156" s="61"/>
      <c r="AV156" s="60"/>
      <c r="AW156" s="56"/>
      <c r="AX156" s="56"/>
      <c r="AY156" s="55"/>
      <c r="AZ156" s="55"/>
      <c r="BA156" s="61"/>
      <c r="BB156" s="55"/>
      <c r="BC156" s="55"/>
      <c r="BD156" s="61"/>
      <c r="BE156" s="56"/>
      <c r="BF156" s="61"/>
      <c r="BG156" s="60"/>
      <c r="BL156" s="4"/>
      <c r="BM156" s="5"/>
      <c r="BN156" s="5"/>
    </row>
    <row r="157" spans="2:66">
      <c r="B157" s="62"/>
      <c r="C157" s="59"/>
      <c r="D157" s="59"/>
      <c r="E157" s="59"/>
      <c r="F157" s="59"/>
      <c r="G157" s="59"/>
      <c r="H157" s="59"/>
      <c r="I157" s="56"/>
      <c r="J157" s="59"/>
      <c r="K157" s="63"/>
      <c r="L157" s="59"/>
      <c r="M157" s="59"/>
      <c r="N157" s="61"/>
      <c r="O157" s="59"/>
      <c r="P157" s="56"/>
      <c r="Q157" s="56"/>
      <c r="R157" s="55"/>
      <c r="S157" s="55"/>
      <c r="T157" s="61"/>
      <c r="U157" s="55"/>
      <c r="V157" s="55"/>
      <c r="W157" s="61"/>
      <c r="X157" s="56"/>
      <c r="Y157" s="61"/>
      <c r="Z157" s="60"/>
      <c r="AA157" s="56"/>
      <c r="AB157" s="56"/>
      <c r="AC157" s="55"/>
      <c r="AD157" s="55"/>
      <c r="AE157" s="61"/>
      <c r="AF157" s="55"/>
      <c r="AG157" s="55"/>
      <c r="AH157" s="61"/>
      <c r="AI157" s="56"/>
      <c r="AJ157" s="61"/>
      <c r="AK157" s="60"/>
      <c r="AL157" s="56"/>
      <c r="AM157" s="56"/>
      <c r="AN157" s="55"/>
      <c r="AO157" s="55"/>
      <c r="AP157" s="61"/>
      <c r="AQ157" s="55"/>
      <c r="AR157" s="55"/>
      <c r="AS157" s="61"/>
      <c r="AT157" s="56"/>
      <c r="AU157" s="61"/>
      <c r="AV157" s="60"/>
      <c r="AW157" s="56"/>
      <c r="AX157" s="56"/>
      <c r="AY157" s="55"/>
      <c r="AZ157" s="55"/>
      <c r="BA157" s="61"/>
      <c r="BB157" s="55"/>
      <c r="BC157" s="55"/>
      <c r="BD157" s="61"/>
      <c r="BE157" s="56"/>
      <c r="BF157" s="61"/>
      <c r="BG157" s="60"/>
      <c r="BL157" s="4"/>
      <c r="BM157" s="5"/>
      <c r="BN157" s="5"/>
    </row>
    <row r="158" spans="2:66" ht="135" customHeight="1">
      <c r="B158" s="64" t="s">
        <v>280</v>
      </c>
      <c r="C158" s="65" t="s">
        <v>1437</v>
      </c>
      <c r="D158" s="65" t="s">
        <v>81</v>
      </c>
      <c r="E158" s="65" t="s">
        <v>179</v>
      </c>
      <c r="F158" s="65" t="s">
        <v>81</v>
      </c>
      <c r="G158" s="65" t="s">
        <v>81</v>
      </c>
      <c r="H158" s="59">
        <v>32</v>
      </c>
      <c r="I158" s="56">
        <v>0.02</v>
      </c>
      <c r="J158" s="59" t="s">
        <v>83</v>
      </c>
      <c r="K158" s="63" t="s">
        <v>1438</v>
      </c>
      <c r="L158" s="59" t="s">
        <v>1439</v>
      </c>
      <c r="M158" s="59" t="s">
        <v>1440</v>
      </c>
      <c r="N158" s="61">
        <v>10</v>
      </c>
      <c r="O158" s="59" t="s">
        <v>111</v>
      </c>
      <c r="P158" s="56" t="s">
        <v>1441</v>
      </c>
      <c r="Q158" s="56" t="s">
        <v>133</v>
      </c>
      <c r="R158" s="55">
        <v>4.2</v>
      </c>
      <c r="S158" s="55">
        <v>1</v>
      </c>
      <c r="T158" s="61">
        <v>4</v>
      </c>
      <c r="U158" s="55">
        <v>4.2</v>
      </c>
      <c r="V158" s="55">
        <v>1</v>
      </c>
      <c r="W158" s="61">
        <v>4.2</v>
      </c>
      <c r="X158" s="56">
        <v>0.42</v>
      </c>
      <c r="Y158" s="61">
        <v>5.8</v>
      </c>
      <c r="Z158" s="60">
        <v>0.28499999999999998</v>
      </c>
      <c r="AA158" s="56" t="s">
        <v>1442</v>
      </c>
      <c r="AB158" s="56" t="s">
        <v>1443</v>
      </c>
      <c r="AC158" s="55">
        <v>3.9</v>
      </c>
      <c r="AD158" s="55">
        <v>1</v>
      </c>
      <c r="AE158" s="61">
        <v>4</v>
      </c>
      <c r="AF158" s="55">
        <v>8.1</v>
      </c>
      <c r="AG158" s="55">
        <v>1</v>
      </c>
      <c r="AH158" s="61">
        <v>8.1</v>
      </c>
      <c r="AI158" s="56">
        <v>0.81</v>
      </c>
      <c r="AJ158" s="61">
        <v>1.9</v>
      </c>
      <c r="AK158" s="60">
        <v>0.79800000000000004</v>
      </c>
      <c r="AL158" s="56" t="s">
        <v>1444</v>
      </c>
      <c r="AM158" s="56" t="s">
        <v>1445</v>
      </c>
      <c r="AN158" s="55">
        <v>6</v>
      </c>
      <c r="AO158" s="55">
        <v>1</v>
      </c>
      <c r="AP158" s="61">
        <v>6</v>
      </c>
      <c r="AQ158" s="55">
        <v>14.1</v>
      </c>
      <c r="AR158" s="55">
        <v>1</v>
      </c>
      <c r="AS158" s="61">
        <v>14.1</v>
      </c>
      <c r="AT158" s="56">
        <v>1.41</v>
      </c>
      <c r="AU158" s="61">
        <v>0</v>
      </c>
      <c r="AV158" s="60">
        <v>0.96499999999999997</v>
      </c>
      <c r="AW158" s="56" t="s">
        <v>94</v>
      </c>
      <c r="AX158" s="56" t="s">
        <v>94</v>
      </c>
      <c r="AY158" s="55">
        <v>0</v>
      </c>
      <c r="AZ158" s="55">
        <v>0</v>
      </c>
      <c r="BA158" s="61">
        <v>0</v>
      </c>
      <c r="BB158" s="55">
        <v>0</v>
      </c>
      <c r="BC158" s="55">
        <v>0</v>
      </c>
      <c r="BD158" s="61">
        <v>0</v>
      </c>
      <c r="BE158" s="56">
        <v>0</v>
      </c>
      <c r="BF158" s="61">
        <v>0</v>
      </c>
      <c r="BG158" s="60">
        <v>0</v>
      </c>
      <c r="BL158" s="4"/>
      <c r="BM158" s="5"/>
      <c r="BN158" s="5"/>
    </row>
    <row r="159" spans="2:66">
      <c r="B159" s="64"/>
      <c r="C159" s="65"/>
      <c r="D159" s="65"/>
      <c r="E159" s="65"/>
      <c r="F159" s="65"/>
      <c r="G159" s="65"/>
      <c r="H159" s="59"/>
      <c r="I159" s="56"/>
      <c r="J159" s="59"/>
      <c r="K159" s="63"/>
      <c r="L159" s="59"/>
      <c r="M159" s="59"/>
      <c r="N159" s="61"/>
      <c r="O159" s="59"/>
      <c r="P159" s="56"/>
      <c r="Q159" s="56"/>
      <c r="R159" s="55"/>
      <c r="S159" s="55"/>
      <c r="T159" s="61"/>
      <c r="U159" s="55"/>
      <c r="V159" s="55"/>
      <c r="W159" s="61"/>
      <c r="X159" s="56"/>
      <c r="Y159" s="61"/>
      <c r="Z159" s="60"/>
      <c r="AA159" s="56"/>
      <c r="AB159" s="56"/>
      <c r="AC159" s="55"/>
      <c r="AD159" s="55"/>
      <c r="AE159" s="61"/>
      <c r="AF159" s="55"/>
      <c r="AG159" s="55"/>
      <c r="AH159" s="61"/>
      <c r="AI159" s="56"/>
      <c r="AJ159" s="61"/>
      <c r="AK159" s="60"/>
      <c r="AL159" s="56"/>
      <c r="AM159" s="56"/>
      <c r="AN159" s="55"/>
      <c r="AO159" s="55"/>
      <c r="AP159" s="61"/>
      <c r="AQ159" s="55"/>
      <c r="AR159" s="55"/>
      <c r="AS159" s="61"/>
      <c r="AT159" s="56"/>
      <c r="AU159" s="61"/>
      <c r="AV159" s="60"/>
      <c r="AW159" s="56"/>
      <c r="AX159" s="56"/>
      <c r="AY159" s="55"/>
      <c r="AZ159" s="55"/>
      <c r="BA159" s="61"/>
      <c r="BB159" s="55"/>
      <c r="BC159" s="55"/>
      <c r="BD159" s="61"/>
      <c r="BE159" s="56"/>
      <c r="BF159" s="61"/>
      <c r="BG159" s="60"/>
      <c r="BL159" s="4"/>
      <c r="BM159" s="5"/>
      <c r="BN159" s="5"/>
    </row>
    <row r="160" spans="2:66">
      <c r="B160" s="62"/>
      <c r="C160" s="62"/>
      <c r="D160" s="62"/>
      <c r="E160" s="62"/>
      <c r="F160" s="62"/>
      <c r="G160" s="62"/>
      <c r="H160" s="59"/>
      <c r="I160" s="56"/>
      <c r="J160" s="59"/>
      <c r="K160" s="63"/>
      <c r="L160" s="59"/>
      <c r="M160" s="59"/>
      <c r="N160" s="61"/>
      <c r="O160" s="59"/>
      <c r="P160" s="56"/>
      <c r="Q160" s="56"/>
      <c r="R160" s="55"/>
      <c r="S160" s="55"/>
      <c r="T160" s="61"/>
      <c r="U160" s="55"/>
      <c r="V160" s="55"/>
      <c r="W160" s="61"/>
      <c r="X160" s="56"/>
      <c r="Y160" s="61"/>
      <c r="Z160" s="60"/>
      <c r="AA160" s="56"/>
      <c r="AB160" s="56"/>
      <c r="AC160" s="55"/>
      <c r="AD160" s="55"/>
      <c r="AE160" s="61"/>
      <c r="AF160" s="55"/>
      <c r="AG160" s="55"/>
      <c r="AH160" s="61"/>
      <c r="AI160" s="56"/>
      <c r="AJ160" s="61"/>
      <c r="AK160" s="60"/>
      <c r="AL160" s="56"/>
      <c r="AM160" s="56"/>
      <c r="AN160" s="55"/>
      <c r="AO160" s="55"/>
      <c r="AP160" s="61"/>
      <c r="AQ160" s="55"/>
      <c r="AR160" s="55"/>
      <c r="AS160" s="61"/>
      <c r="AT160" s="56"/>
      <c r="AU160" s="61"/>
      <c r="AV160" s="60"/>
      <c r="AW160" s="56"/>
      <c r="AX160" s="56"/>
      <c r="AY160" s="55"/>
      <c r="AZ160" s="55"/>
      <c r="BA160" s="61"/>
      <c r="BB160" s="55"/>
      <c r="BC160" s="55"/>
      <c r="BD160" s="61"/>
      <c r="BE160" s="56"/>
      <c r="BF160" s="61"/>
      <c r="BG160" s="60"/>
      <c r="BL160" s="4"/>
      <c r="BM160" s="5"/>
      <c r="BN160" s="5"/>
    </row>
    <row r="161" spans="2:66">
      <c r="B161" s="62"/>
      <c r="C161" s="62"/>
      <c r="D161" s="62"/>
      <c r="E161" s="62"/>
      <c r="F161" s="62"/>
      <c r="G161" s="62"/>
      <c r="H161" s="59"/>
      <c r="I161" s="56"/>
      <c r="J161" s="59"/>
      <c r="K161" s="63"/>
      <c r="L161" s="59" t="s">
        <v>1446</v>
      </c>
      <c r="M161" s="59" t="s">
        <v>1447</v>
      </c>
      <c r="N161" s="61">
        <v>200</v>
      </c>
      <c r="O161" s="59" t="s">
        <v>111</v>
      </c>
      <c r="P161" s="56"/>
      <c r="Q161" s="56"/>
      <c r="R161" s="55">
        <v>30</v>
      </c>
      <c r="S161" s="55">
        <v>1</v>
      </c>
      <c r="T161" s="61">
        <v>30</v>
      </c>
      <c r="U161" s="55">
        <v>30</v>
      </c>
      <c r="V161" s="55">
        <v>1</v>
      </c>
      <c r="W161" s="61">
        <v>30</v>
      </c>
      <c r="X161" s="56">
        <v>0.15</v>
      </c>
      <c r="Y161" s="61">
        <v>170</v>
      </c>
      <c r="Z161" s="60"/>
      <c r="AA161" s="56"/>
      <c r="AB161" s="56"/>
      <c r="AC161" s="55">
        <v>245</v>
      </c>
      <c r="AD161" s="55">
        <v>1</v>
      </c>
      <c r="AE161" s="61">
        <v>245</v>
      </c>
      <c r="AF161" s="55">
        <v>275</v>
      </c>
      <c r="AG161" s="55">
        <v>1</v>
      </c>
      <c r="AH161" s="61">
        <v>275</v>
      </c>
      <c r="AI161" s="56">
        <v>0.78600000000000003</v>
      </c>
      <c r="AJ161" s="61">
        <v>75</v>
      </c>
      <c r="AK161" s="60"/>
      <c r="AL161" s="56"/>
      <c r="AM161" s="56"/>
      <c r="AN161" s="55">
        <v>51</v>
      </c>
      <c r="AO161" s="55">
        <v>1</v>
      </c>
      <c r="AP161" s="61">
        <v>51</v>
      </c>
      <c r="AQ161" s="55">
        <v>326</v>
      </c>
      <c r="AR161" s="55">
        <v>1</v>
      </c>
      <c r="AS161" s="61">
        <v>326</v>
      </c>
      <c r="AT161" s="56">
        <v>0.93100000000000005</v>
      </c>
      <c r="AU161" s="61">
        <v>349.06900000000002</v>
      </c>
      <c r="AV161" s="60"/>
      <c r="AW161" s="56"/>
      <c r="AX161" s="56"/>
      <c r="AY161" s="55">
        <v>0</v>
      </c>
      <c r="AZ161" s="55">
        <v>0</v>
      </c>
      <c r="BA161" s="61">
        <v>0</v>
      </c>
      <c r="BB161" s="55">
        <v>0</v>
      </c>
      <c r="BC161" s="55">
        <v>0</v>
      </c>
      <c r="BD161" s="61">
        <v>0</v>
      </c>
      <c r="BE161" s="56">
        <v>0</v>
      </c>
      <c r="BF161" s="61">
        <v>0</v>
      </c>
      <c r="BG161" s="60"/>
      <c r="BL161" s="4"/>
      <c r="BM161" s="5"/>
      <c r="BN161" s="5"/>
    </row>
    <row r="162" spans="2:66">
      <c r="B162" s="62"/>
      <c r="C162" s="62"/>
      <c r="D162" s="62"/>
      <c r="E162" s="62"/>
      <c r="F162" s="62"/>
      <c r="G162" s="62"/>
      <c r="H162" s="59"/>
      <c r="I162" s="56"/>
      <c r="J162" s="59"/>
      <c r="K162" s="63"/>
      <c r="L162" s="59"/>
      <c r="M162" s="59"/>
      <c r="N162" s="61"/>
      <c r="O162" s="59"/>
      <c r="P162" s="56"/>
      <c r="Q162" s="56"/>
      <c r="R162" s="55"/>
      <c r="S162" s="55"/>
      <c r="T162" s="61"/>
      <c r="U162" s="55"/>
      <c r="V162" s="55"/>
      <c r="W162" s="61"/>
      <c r="X162" s="56"/>
      <c r="Y162" s="61"/>
      <c r="Z162" s="60"/>
      <c r="AA162" s="56"/>
      <c r="AB162" s="56"/>
      <c r="AC162" s="55"/>
      <c r="AD162" s="55"/>
      <c r="AE162" s="61"/>
      <c r="AF162" s="55"/>
      <c r="AG162" s="55"/>
      <c r="AH162" s="61"/>
      <c r="AI162" s="56"/>
      <c r="AJ162" s="61"/>
      <c r="AK162" s="60"/>
      <c r="AL162" s="56"/>
      <c r="AM162" s="56"/>
      <c r="AN162" s="55"/>
      <c r="AO162" s="55"/>
      <c r="AP162" s="61"/>
      <c r="AQ162" s="55"/>
      <c r="AR162" s="55"/>
      <c r="AS162" s="61"/>
      <c r="AT162" s="56"/>
      <c r="AU162" s="61"/>
      <c r="AV162" s="60"/>
      <c r="AW162" s="56"/>
      <c r="AX162" s="56"/>
      <c r="AY162" s="55"/>
      <c r="AZ162" s="55"/>
      <c r="BA162" s="61"/>
      <c r="BB162" s="55"/>
      <c r="BC162" s="55"/>
      <c r="BD162" s="61"/>
      <c r="BE162" s="56"/>
      <c r="BF162" s="61"/>
      <c r="BG162" s="60"/>
      <c r="BL162" s="4"/>
      <c r="BM162" s="5"/>
      <c r="BN162" s="5"/>
    </row>
    <row r="163" spans="2:66">
      <c r="B163" s="62"/>
      <c r="C163" s="62"/>
      <c r="D163" s="62"/>
      <c r="E163" s="62"/>
      <c r="F163" s="62"/>
      <c r="G163" s="62"/>
      <c r="H163" s="59"/>
      <c r="I163" s="56"/>
      <c r="J163" s="59"/>
      <c r="K163" s="63"/>
      <c r="L163" s="59"/>
      <c r="M163" s="59"/>
      <c r="N163" s="61"/>
      <c r="O163" s="59"/>
      <c r="P163" s="56"/>
      <c r="Q163" s="56"/>
      <c r="R163" s="55"/>
      <c r="S163" s="55"/>
      <c r="T163" s="61"/>
      <c r="U163" s="55"/>
      <c r="V163" s="55"/>
      <c r="W163" s="61"/>
      <c r="X163" s="56"/>
      <c r="Y163" s="61"/>
      <c r="Z163" s="60"/>
      <c r="AA163" s="56"/>
      <c r="AB163" s="56"/>
      <c r="AC163" s="55"/>
      <c r="AD163" s="55"/>
      <c r="AE163" s="61"/>
      <c r="AF163" s="55"/>
      <c r="AG163" s="55"/>
      <c r="AH163" s="61"/>
      <c r="AI163" s="56"/>
      <c r="AJ163" s="61"/>
      <c r="AK163" s="60"/>
      <c r="AL163" s="56"/>
      <c r="AM163" s="56"/>
      <c r="AN163" s="55"/>
      <c r="AO163" s="55"/>
      <c r="AP163" s="61"/>
      <c r="AQ163" s="55"/>
      <c r="AR163" s="55"/>
      <c r="AS163" s="61"/>
      <c r="AT163" s="56"/>
      <c r="AU163" s="61"/>
      <c r="AV163" s="60"/>
      <c r="AW163" s="56"/>
      <c r="AX163" s="56"/>
      <c r="AY163" s="55"/>
      <c r="AZ163" s="55"/>
      <c r="BA163" s="61"/>
      <c r="BB163" s="55"/>
      <c r="BC163" s="55"/>
      <c r="BD163" s="61"/>
      <c r="BE163" s="56"/>
      <c r="BF163" s="61"/>
      <c r="BG163" s="60"/>
      <c r="BL163" s="4"/>
      <c r="BM163" s="5"/>
      <c r="BN163" s="5"/>
    </row>
    <row r="164" spans="2:66" ht="135" customHeight="1">
      <c r="B164" s="62" t="s">
        <v>107</v>
      </c>
      <c r="C164" s="59" t="s">
        <v>137</v>
      </c>
      <c r="D164" s="59" t="s">
        <v>81</v>
      </c>
      <c r="E164" s="59" t="s">
        <v>317</v>
      </c>
      <c r="F164" s="59" t="s">
        <v>1448</v>
      </c>
      <c r="G164" s="59" t="s">
        <v>81</v>
      </c>
      <c r="H164" s="59">
        <v>33</v>
      </c>
      <c r="I164" s="56">
        <v>0.01</v>
      </c>
      <c r="J164" s="59" t="s">
        <v>83</v>
      </c>
      <c r="K164" s="63" t="s">
        <v>1449</v>
      </c>
      <c r="L164" s="59" t="s">
        <v>1450</v>
      </c>
      <c r="M164" s="59" t="s">
        <v>1451</v>
      </c>
      <c r="N164" s="56">
        <v>1</v>
      </c>
      <c r="O164" s="59" t="s">
        <v>87</v>
      </c>
      <c r="P164" s="56" t="s">
        <v>1452</v>
      </c>
      <c r="Q164" s="56" t="s">
        <v>121</v>
      </c>
      <c r="R164" s="55">
        <v>4</v>
      </c>
      <c r="S164" s="55">
        <v>4</v>
      </c>
      <c r="T164" s="56">
        <v>1</v>
      </c>
      <c r="U164" s="55">
        <v>4</v>
      </c>
      <c r="V164" s="55">
        <v>4</v>
      </c>
      <c r="W164" s="56">
        <v>1</v>
      </c>
      <c r="X164" s="56">
        <v>1</v>
      </c>
      <c r="Y164" s="56">
        <v>0</v>
      </c>
      <c r="Z164" s="60">
        <v>0.56599999999999995</v>
      </c>
      <c r="AA164" s="56" t="s">
        <v>1453</v>
      </c>
      <c r="AB164" s="56" t="s">
        <v>133</v>
      </c>
      <c r="AC164" s="55">
        <v>7</v>
      </c>
      <c r="AD164" s="55">
        <v>7</v>
      </c>
      <c r="AE164" s="56">
        <v>1</v>
      </c>
      <c r="AF164" s="55">
        <v>11</v>
      </c>
      <c r="AG164" s="55">
        <v>11</v>
      </c>
      <c r="AH164" s="56">
        <v>0.5</v>
      </c>
      <c r="AI164" s="56">
        <v>0.5</v>
      </c>
      <c r="AJ164" s="56">
        <v>0</v>
      </c>
      <c r="AK164" s="60">
        <v>0.38500000000000001</v>
      </c>
      <c r="AL164" s="56" t="s">
        <v>1454</v>
      </c>
      <c r="AM164" s="56" t="s">
        <v>186</v>
      </c>
      <c r="AN164" s="55">
        <v>9</v>
      </c>
      <c r="AO164" s="55">
        <v>9</v>
      </c>
      <c r="AP164" s="56">
        <v>1</v>
      </c>
      <c r="AQ164" s="55">
        <v>20</v>
      </c>
      <c r="AR164" s="55">
        <v>9</v>
      </c>
      <c r="AS164" s="56">
        <v>2.2222</v>
      </c>
      <c r="AT164" s="56">
        <v>2.2222</v>
      </c>
      <c r="AU164" s="56">
        <v>0</v>
      </c>
      <c r="AV164" s="60">
        <v>0.7</v>
      </c>
      <c r="AW164" s="56" t="s">
        <v>94</v>
      </c>
      <c r="AX164" s="56" t="s">
        <v>94</v>
      </c>
      <c r="AY164" s="55">
        <v>0</v>
      </c>
      <c r="AZ164" s="55">
        <v>0</v>
      </c>
      <c r="BA164" s="56">
        <v>0</v>
      </c>
      <c r="BB164" s="55">
        <v>0</v>
      </c>
      <c r="BC164" s="55">
        <v>0</v>
      </c>
      <c r="BD164" s="56">
        <v>0</v>
      </c>
      <c r="BE164" s="56">
        <v>0</v>
      </c>
      <c r="BF164" s="56">
        <v>0</v>
      </c>
      <c r="BG164" s="60">
        <v>0</v>
      </c>
      <c r="BL164" s="4"/>
      <c r="BM164" s="5"/>
      <c r="BN164" s="5"/>
    </row>
    <row r="165" spans="2:66">
      <c r="B165" s="62"/>
      <c r="C165" s="59"/>
      <c r="D165" s="59"/>
      <c r="E165" s="59"/>
      <c r="F165" s="59"/>
      <c r="G165" s="59"/>
      <c r="H165" s="59"/>
      <c r="I165" s="56"/>
      <c r="J165" s="59"/>
      <c r="K165" s="63"/>
      <c r="L165" s="59"/>
      <c r="M165" s="59"/>
      <c r="N165" s="56"/>
      <c r="O165" s="59"/>
      <c r="P165" s="56"/>
      <c r="Q165" s="56"/>
      <c r="R165" s="55"/>
      <c r="S165" s="55"/>
      <c r="T165" s="56"/>
      <c r="U165" s="55"/>
      <c r="V165" s="55"/>
      <c r="W165" s="56"/>
      <c r="X165" s="56"/>
      <c r="Y165" s="56"/>
      <c r="Z165" s="60"/>
      <c r="AA165" s="56"/>
      <c r="AB165" s="56"/>
      <c r="AC165" s="55"/>
      <c r="AD165" s="55"/>
      <c r="AE165" s="56"/>
      <c r="AF165" s="55"/>
      <c r="AG165" s="55"/>
      <c r="AH165" s="56"/>
      <c r="AI165" s="56"/>
      <c r="AJ165" s="56"/>
      <c r="AK165" s="60"/>
      <c r="AL165" s="56"/>
      <c r="AM165" s="56"/>
      <c r="AN165" s="55"/>
      <c r="AO165" s="55"/>
      <c r="AP165" s="56"/>
      <c r="AQ165" s="55"/>
      <c r="AR165" s="55"/>
      <c r="AS165" s="56"/>
      <c r="AT165" s="56"/>
      <c r="AU165" s="56"/>
      <c r="AV165" s="60"/>
      <c r="AW165" s="56"/>
      <c r="AX165" s="56"/>
      <c r="AY165" s="55"/>
      <c r="AZ165" s="55"/>
      <c r="BA165" s="56"/>
      <c r="BB165" s="55"/>
      <c r="BC165" s="55"/>
      <c r="BD165" s="56"/>
      <c r="BE165" s="56"/>
      <c r="BF165" s="56"/>
      <c r="BG165" s="60"/>
      <c r="BL165" s="4"/>
      <c r="BM165" s="5"/>
      <c r="BN165" s="5"/>
    </row>
    <row r="166" spans="2:66">
      <c r="B166" s="62"/>
      <c r="C166" s="62"/>
      <c r="D166" s="62"/>
      <c r="E166" s="62"/>
      <c r="F166" s="62"/>
      <c r="G166" s="62"/>
      <c r="H166" s="59"/>
      <c r="I166" s="56"/>
      <c r="J166" s="59"/>
      <c r="K166" s="63"/>
      <c r="L166" s="59"/>
      <c r="M166" s="59"/>
      <c r="N166" s="56"/>
      <c r="O166" s="59"/>
      <c r="P166" s="56"/>
      <c r="Q166" s="56"/>
      <c r="R166" s="55"/>
      <c r="S166" s="55"/>
      <c r="T166" s="56"/>
      <c r="U166" s="55"/>
      <c r="V166" s="55"/>
      <c r="W166" s="56"/>
      <c r="X166" s="56"/>
      <c r="Y166" s="56"/>
      <c r="Z166" s="60"/>
      <c r="AA166" s="56"/>
      <c r="AB166" s="56"/>
      <c r="AC166" s="55"/>
      <c r="AD166" s="55"/>
      <c r="AE166" s="56"/>
      <c r="AF166" s="55"/>
      <c r="AG166" s="55"/>
      <c r="AH166" s="56"/>
      <c r="AI166" s="56"/>
      <c r="AJ166" s="56"/>
      <c r="AK166" s="60"/>
      <c r="AL166" s="56"/>
      <c r="AM166" s="56"/>
      <c r="AN166" s="55"/>
      <c r="AO166" s="55"/>
      <c r="AP166" s="56"/>
      <c r="AQ166" s="55"/>
      <c r="AR166" s="55"/>
      <c r="AS166" s="56"/>
      <c r="AT166" s="56"/>
      <c r="AU166" s="56"/>
      <c r="AV166" s="60"/>
      <c r="AW166" s="56"/>
      <c r="AX166" s="56"/>
      <c r="AY166" s="55"/>
      <c r="AZ166" s="55"/>
      <c r="BA166" s="56"/>
      <c r="BB166" s="55"/>
      <c r="BC166" s="55"/>
      <c r="BD166" s="56"/>
      <c r="BE166" s="56"/>
      <c r="BF166" s="56"/>
      <c r="BG166" s="60"/>
      <c r="BL166" s="4"/>
      <c r="BM166" s="5"/>
      <c r="BN166" s="5"/>
    </row>
    <row r="167" spans="2:66">
      <c r="B167" s="62"/>
      <c r="C167" s="62"/>
      <c r="D167" s="62"/>
      <c r="E167" s="62"/>
      <c r="F167" s="62"/>
      <c r="G167" s="62"/>
      <c r="H167" s="59"/>
      <c r="I167" s="56"/>
      <c r="J167" s="59"/>
      <c r="K167" s="63"/>
      <c r="L167" s="59" t="s">
        <v>1455</v>
      </c>
      <c r="M167" s="59" t="s">
        <v>1456</v>
      </c>
      <c r="N167" s="56">
        <v>1</v>
      </c>
      <c r="O167" s="59" t="s">
        <v>87</v>
      </c>
      <c r="P167" s="56"/>
      <c r="Q167" s="56"/>
      <c r="R167" s="55">
        <v>2</v>
      </c>
      <c r="S167" s="55">
        <v>4</v>
      </c>
      <c r="T167" s="56">
        <v>0.5</v>
      </c>
      <c r="U167" s="55">
        <v>2</v>
      </c>
      <c r="V167" s="55">
        <v>4</v>
      </c>
      <c r="W167" s="56">
        <v>0.5</v>
      </c>
      <c r="X167" s="56">
        <v>0.5</v>
      </c>
      <c r="Y167" s="56">
        <v>0.5</v>
      </c>
      <c r="Z167" s="60"/>
      <c r="AA167" s="56"/>
      <c r="AB167" s="56"/>
      <c r="AC167" s="55">
        <v>1.3</v>
      </c>
      <c r="AD167" s="55">
        <v>1</v>
      </c>
      <c r="AE167" s="56">
        <v>1.3</v>
      </c>
      <c r="AF167" s="55">
        <v>3.3</v>
      </c>
      <c r="AG167" s="55">
        <v>5</v>
      </c>
      <c r="AH167" s="56">
        <v>0.32999999999999996</v>
      </c>
      <c r="AI167" s="56">
        <v>0.32999999999999996</v>
      </c>
      <c r="AJ167" s="56">
        <v>0.34</v>
      </c>
      <c r="AK167" s="60"/>
      <c r="AL167" s="56"/>
      <c r="AM167" s="56"/>
      <c r="AN167" s="55">
        <v>0.5</v>
      </c>
      <c r="AO167" s="55">
        <v>1</v>
      </c>
      <c r="AP167" s="56">
        <v>0.5</v>
      </c>
      <c r="AQ167" s="55">
        <v>3.8</v>
      </c>
      <c r="AR167" s="55">
        <v>6</v>
      </c>
      <c r="AS167" s="56">
        <v>0.47499999999999998</v>
      </c>
      <c r="AT167" s="56">
        <v>0.47499999999999998</v>
      </c>
      <c r="AU167" s="56">
        <v>0.52500000000000002</v>
      </c>
      <c r="AV167" s="60"/>
      <c r="AW167" s="56"/>
      <c r="AX167" s="56"/>
      <c r="AY167" s="55">
        <v>0</v>
      </c>
      <c r="AZ167" s="55">
        <v>0</v>
      </c>
      <c r="BA167" s="56">
        <v>0</v>
      </c>
      <c r="BB167" s="55">
        <v>0</v>
      </c>
      <c r="BC167" s="55">
        <v>0</v>
      </c>
      <c r="BD167" s="56">
        <v>0</v>
      </c>
      <c r="BE167" s="56">
        <v>0</v>
      </c>
      <c r="BF167" s="56">
        <v>0</v>
      </c>
      <c r="BG167" s="60"/>
      <c r="BL167" s="4"/>
      <c r="BM167" s="5"/>
      <c r="BN167" s="5"/>
    </row>
    <row r="168" spans="2:66">
      <c r="B168" s="62"/>
      <c r="C168" s="62"/>
      <c r="D168" s="62"/>
      <c r="E168" s="62"/>
      <c r="F168" s="62"/>
      <c r="G168" s="62"/>
      <c r="H168" s="59"/>
      <c r="I168" s="56"/>
      <c r="J168" s="59"/>
      <c r="K168" s="63"/>
      <c r="L168" s="59"/>
      <c r="M168" s="59"/>
      <c r="N168" s="56"/>
      <c r="O168" s="59"/>
      <c r="P168" s="56"/>
      <c r="Q168" s="56"/>
      <c r="R168" s="55"/>
      <c r="S168" s="55"/>
      <c r="T168" s="56"/>
      <c r="U168" s="55"/>
      <c r="V168" s="55"/>
      <c r="W168" s="56"/>
      <c r="X168" s="56"/>
      <c r="Y168" s="56"/>
      <c r="Z168" s="60"/>
      <c r="AA168" s="56"/>
      <c r="AB168" s="56"/>
      <c r="AC168" s="55"/>
      <c r="AD168" s="55"/>
      <c r="AE168" s="56"/>
      <c r="AF168" s="55"/>
      <c r="AG168" s="55"/>
      <c r="AH168" s="56"/>
      <c r="AI168" s="56"/>
      <c r="AJ168" s="56"/>
      <c r="AK168" s="60"/>
      <c r="AL168" s="56"/>
      <c r="AM168" s="56"/>
      <c r="AN168" s="55"/>
      <c r="AO168" s="55"/>
      <c r="AP168" s="56"/>
      <c r="AQ168" s="55"/>
      <c r="AR168" s="55"/>
      <c r="AS168" s="56"/>
      <c r="AT168" s="56"/>
      <c r="AU168" s="56"/>
      <c r="AV168" s="60"/>
      <c r="AW168" s="56"/>
      <c r="AX168" s="56"/>
      <c r="AY168" s="55"/>
      <c r="AZ168" s="55"/>
      <c r="BA168" s="56"/>
      <c r="BB168" s="55"/>
      <c r="BC168" s="55"/>
      <c r="BD168" s="56"/>
      <c r="BE168" s="56"/>
      <c r="BF168" s="56"/>
      <c r="BG168" s="60"/>
      <c r="BL168" s="4"/>
      <c r="BM168" s="5"/>
      <c r="BN168" s="5"/>
    </row>
    <row r="169" spans="2:66">
      <c r="B169" s="62"/>
      <c r="C169" s="62"/>
      <c r="D169" s="62"/>
      <c r="E169" s="62"/>
      <c r="F169" s="62"/>
      <c r="G169" s="62"/>
      <c r="H169" s="59"/>
      <c r="I169" s="56"/>
      <c r="J169" s="59"/>
      <c r="K169" s="63"/>
      <c r="L169" s="59"/>
      <c r="M169" s="59"/>
      <c r="N169" s="56"/>
      <c r="O169" s="59"/>
      <c r="P169" s="56"/>
      <c r="Q169" s="56"/>
      <c r="R169" s="55"/>
      <c r="S169" s="55"/>
      <c r="T169" s="56"/>
      <c r="U169" s="55"/>
      <c r="V169" s="55"/>
      <c r="W169" s="56"/>
      <c r="X169" s="56"/>
      <c r="Y169" s="56"/>
      <c r="Z169" s="60"/>
      <c r="AA169" s="56"/>
      <c r="AB169" s="56"/>
      <c r="AC169" s="55"/>
      <c r="AD169" s="55"/>
      <c r="AE169" s="56"/>
      <c r="AF169" s="55"/>
      <c r="AG169" s="55"/>
      <c r="AH169" s="56"/>
      <c r="AI169" s="56"/>
      <c r="AJ169" s="56"/>
      <c r="AK169" s="60"/>
      <c r="AL169" s="56"/>
      <c r="AM169" s="56"/>
      <c r="AN169" s="55"/>
      <c r="AO169" s="55"/>
      <c r="AP169" s="56"/>
      <c r="AQ169" s="55"/>
      <c r="AR169" s="55"/>
      <c r="AS169" s="56"/>
      <c r="AT169" s="56"/>
      <c r="AU169" s="56"/>
      <c r="AV169" s="60"/>
      <c r="AW169" s="56"/>
      <c r="AX169" s="56"/>
      <c r="AY169" s="55"/>
      <c r="AZ169" s="55"/>
      <c r="BA169" s="56"/>
      <c r="BB169" s="55"/>
      <c r="BC169" s="55"/>
      <c r="BD169" s="56"/>
      <c r="BE169" s="56"/>
      <c r="BF169" s="56"/>
      <c r="BG169" s="60"/>
      <c r="BL169" s="4"/>
      <c r="BM169" s="5"/>
      <c r="BN169" s="5"/>
    </row>
    <row r="170" spans="2:66">
      <c r="B170" s="62"/>
      <c r="C170" s="62"/>
      <c r="D170" s="62"/>
      <c r="E170" s="62"/>
      <c r="F170" s="62"/>
      <c r="G170" s="62"/>
      <c r="H170" s="59"/>
      <c r="I170" s="56"/>
      <c r="J170" s="59"/>
      <c r="K170" s="63"/>
      <c r="L170" s="59" t="s">
        <v>1457</v>
      </c>
      <c r="M170" s="59" t="s">
        <v>1458</v>
      </c>
      <c r="N170" s="56">
        <v>1</v>
      </c>
      <c r="O170" s="59" t="s">
        <v>87</v>
      </c>
      <c r="P170" s="56"/>
      <c r="Q170" s="56"/>
      <c r="R170" s="55">
        <v>0.8</v>
      </c>
      <c r="S170" s="55">
        <v>4</v>
      </c>
      <c r="T170" s="56">
        <v>0.2</v>
      </c>
      <c r="U170" s="55">
        <v>0.8</v>
      </c>
      <c r="V170" s="55">
        <v>4</v>
      </c>
      <c r="W170" s="56">
        <v>0.2</v>
      </c>
      <c r="X170" s="56">
        <v>0.2</v>
      </c>
      <c r="Y170" s="56">
        <v>0.8</v>
      </c>
      <c r="Z170" s="60"/>
      <c r="AA170" s="56"/>
      <c r="AB170" s="56"/>
      <c r="AC170" s="55">
        <v>0.5</v>
      </c>
      <c r="AD170" s="55">
        <v>4</v>
      </c>
      <c r="AE170" s="56">
        <v>0.125</v>
      </c>
      <c r="AF170" s="55">
        <v>1.3</v>
      </c>
      <c r="AG170" s="55">
        <v>4</v>
      </c>
      <c r="AH170" s="56">
        <v>0.32500000000000001</v>
      </c>
      <c r="AI170" s="56">
        <v>0.32500000000000001</v>
      </c>
      <c r="AJ170" s="56">
        <v>0.67500000000000004</v>
      </c>
      <c r="AK170" s="60"/>
      <c r="AL170" s="56"/>
      <c r="AM170" s="56"/>
      <c r="AN170" s="55">
        <v>1.2</v>
      </c>
      <c r="AO170" s="55">
        <v>4</v>
      </c>
      <c r="AP170" s="56">
        <v>0.3</v>
      </c>
      <c r="AQ170" s="55">
        <v>2.5</v>
      </c>
      <c r="AR170" s="55">
        <v>4</v>
      </c>
      <c r="AS170" s="56">
        <v>0.625</v>
      </c>
      <c r="AT170" s="56">
        <v>0.625</v>
      </c>
      <c r="AU170" s="56">
        <v>0.375</v>
      </c>
      <c r="AV170" s="60"/>
      <c r="AW170" s="56"/>
      <c r="AX170" s="56"/>
      <c r="AY170" s="55">
        <v>0</v>
      </c>
      <c r="AZ170" s="55">
        <v>0</v>
      </c>
      <c r="BA170" s="56">
        <v>0</v>
      </c>
      <c r="BB170" s="55">
        <v>0</v>
      </c>
      <c r="BC170" s="55">
        <v>0</v>
      </c>
      <c r="BD170" s="56">
        <v>0</v>
      </c>
      <c r="BE170" s="56">
        <v>0</v>
      </c>
      <c r="BF170" s="56">
        <v>0</v>
      </c>
      <c r="BG170" s="60"/>
      <c r="BL170" s="4"/>
      <c r="BM170" s="5"/>
      <c r="BN170" s="5"/>
    </row>
    <row r="171" spans="2:66">
      <c r="B171" s="62"/>
      <c r="C171" s="62"/>
      <c r="D171" s="62"/>
      <c r="E171" s="62"/>
      <c r="F171" s="62"/>
      <c r="G171" s="62"/>
      <c r="H171" s="59"/>
      <c r="I171" s="56"/>
      <c r="J171" s="59"/>
      <c r="K171" s="63"/>
      <c r="L171" s="59"/>
      <c r="M171" s="59"/>
      <c r="N171" s="56"/>
      <c r="O171" s="59"/>
      <c r="P171" s="56"/>
      <c r="Q171" s="56"/>
      <c r="R171" s="55"/>
      <c r="S171" s="55"/>
      <c r="T171" s="56"/>
      <c r="U171" s="55"/>
      <c r="V171" s="55"/>
      <c r="W171" s="56"/>
      <c r="X171" s="56"/>
      <c r="Y171" s="56"/>
      <c r="Z171" s="60"/>
      <c r="AA171" s="56"/>
      <c r="AB171" s="56"/>
      <c r="AC171" s="55"/>
      <c r="AD171" s="55"/>
      <c r="AE171" s="56"/>
      <c r="AF171" s="55"/>
      <c r="AG171" s="55"/>
      <c r="AH171" s="56"/>
      <c r="AI171" s="56"/>
      <c r="AJ171" s="56"/>
      <c r="AK171" s="60"/>
      <c r="AL171" s="56"/>
      <c r="AM171" s="56"/>
      <c r="AN171" s="55"/>
      <c r="AO171" s="55"/>
      <c r="AP171" s="56"/>
      <c r="AQ171" s="55"/>
      <c r="AR171" s="55"/>
      <c r="AS171" s="56"/>
      <c r="AT171" s="56"/>
      <c r="AU171" s="56"/>
      <c r="AV171" s="60"/>
      <c r="AW171" s="56"/>
      <c r="AX171" s="56"/>
      <c r="AY171" s="55"/>
      <c r="AZ171" s="55"/>
      <c r="BA171" s="56"/>
      <c r="BB171" s="55"/>
      <c r="BC171" s="55"/>
      <c r="BD171" s="56"/>
      <c r="BE171" s="56"/>
      <c r="BF171" s="56"/>
      <c r="BG171" s="60"/>
      <c r="BL171" s="4"/>
      <c r="BM171" s="5"/>
      <c r="BN171" s="5"/>
    </row>
    <row r="172" spans="2:66">
      <c r="B172" s="62"/>
      <c r="C172" s="62"/>
      <c r="D172" s="62"/>
      <c r="E172" s="62"/>
      <c r="F172" s="62"/>
      <c r="G172" s="62"/>
      <c r="H172" s="59"/>
      <c r="I172" s="56"/>
      <c r="J172" s="59"/>
      <c r="K172" s="63"/>
      <c r="L172" s="59"/>
      <c r="M172" s="59"/>
      <c r="N172" s="56"/>
      <c r="O172" s="59"/>
      <c r="P172" s="56"/>
      <c r="Q172" s="56"/>
      <c r="R172" s="55"/>
      <c r="S172" s="55"/>
      <c r="T172" s="56"/>
      <c r="U172" s="55"/>
      <c r="V172" s="55"/>
      <c r="W172" s="56"/>
      <c r="X172" s="56"/>
      <c r="Y172" s="56"/>
      <c r="Z172" s="60"/>
      <c r="AA172" s="56"/>
      <c r="AB172" s="56"/>
      <c r="AC172" s="55"/>
      <c r="AD172" s="55"/>
      <c r="AE172" s="56"/>
      <c r="AF172" s="55"/>
      <c r="AG172" s="55"/>
      <c r="AH172" s="56"/>
      <c r="AI172" s="56"/>
      <c r="AJ172" s="56"/>
      <c r="AK172" s="60"/>
      <c r="AL172" s="56"/>
      <c r="AM172" s="56"/>
      <c r="AN172" s="55"/>
      <c r="AO172" s="55"/>
      <c r="AP172" s="56"/>
      <c r="AQ172" s="55"/>
      <c r="AR172" s="55"/>
      <c r="AS172" s="56"/>
      <c r="AT172" s="56"/>
      <c r="AU172" s="56"/>
      <c r="AV172" s="60"/>
      <c r="AW172" s="56"/>
      <c r="AX172" s="56"/>
      <c r="AY172" s="55"/>
      <c r="AZ172" s="55"/>
      <c r="BA172" s="56"/>
      <c r="BB172" s="55"/>
      <c r="BC172" s="55"/>
      <c r="BD172" s="56"/>
      <c r="BE172" s="56"/>
      <c r="BF172" s="56"/>
      <c r="BG172" s="60"/>
      <c r="BL172" s="4"/>
      <c r="BM172" s="5"/>
      <c r="BN172" s="5"/>
    </row>
    <row r="173" spans="2:66" ht="135" customHeight="1">
      <c r="B173" s="64" t="s">
        <v>107</v>
      </c>
      <c r="C173" s="65" t="s">
        <v>137</v>
      </c>
      <c r="D173" s="65" t="s">
        <v>81</v>
      </c>
      <c r="E173" s="65" t="s">
        <v>317</v>
      </c>
      <c r="F173" s="65" t="s">
        <v>1448</v>
      </c>
      <c r="G173" s="65" t="s">
        <v>81</v>
      </c>
      <c r="H173" s="59">
        <v>34</v>
      </c>
      <c r="I173" s="56">
        <v>0.01</v>
      </c>
      <c r="J173" s="59" t="s">
        <v>83</v>
      </c>
      <c r="K173" s="63" t="s">
        <v>1459</v>
      </c>
      <c r="L173" s="59" t="s">
        <v>1460</v>
      </c>
      <c r="M173" s="59" t="s">
        <v>1461</v>
      </c>
      <c r="N173" s="61">
        <v>200</v>
      </c>
      <c r="O173" s="59" t="s">
        <v>111</v>
      </c>
      <c r="P173" s="56" t="s">
        <v>1462</v>
      </c>
      <c r="Q173" s="56" t="s">
        <v>133</v>
      </c>
      <c r="R173" s="55" t="s">
        <v>136</v>
      </c>
      <c r="S173" s="55" t="s">
        <v>136</v>
      </c>
      <c r="T173" s="61"/>
      <c r="U173" s="55"/>
      <c r="V173" s="55"/>
      <c r="W173" s="61"/>
      <c r="X173" s="56"/>
      <c r="Y173" s="61"/>
      <c r="Z173" s="60">
        <v>0</v>
      </c>
      <c r="AA173" s="56" t="s">
        <v>1463</v>
      </c>
      <c r="AB173" s="56" t="s">
        <v>186</v>
      </c>
      <c r="AC173" s="55">
        <v>173</v>
      </c>
      <c r="AD173" s="55">
        <v>1</v>
      </c>
      <c r="AE173" s="61">
        <v>173</v>
      </c>
      <c r="AF173" s="55">
        <v>182</v>
      </c>
      <c r="AG173" s="55">
        <v>1</v>
      </c>
      <c r="AH173" s="61">
        <v>182</v>
      </c>
      <c r="AI173" s="56">
        <v>0.91</v>
      </c>
      <c r="AJ173" s="61">
        <v>18</v>
      </c>
      <c r="AK173" s="60">
        <v>0.91</v>
      </c>
      <c r="AL173" s="56" t="s">
        <v>1464</v>
      </c>
      <c r="AM173" s="56" t="s">
        <v>1465</v>
      </c>
      <c r="AN173" s="55">
        <v>77</v>
      </c>
      <c r="AO173" s="55">
        <v>1</v>
      </c>
      <c r="AP173" s="61">
        <v>77</v>
      </c>
      <c r="AQ173" s="55">
        <v>259</v>
      </c>
      <c r="AR173" s="55">
        <v>1</v>
      </c>
      <c r="AS173" s="61">
        <v>259</v>
      </c>
      <c r="AT173" s="56">
        <v>1.2949999999999999</v>
      </c>
      <c r="AU173" s="61">
        <v>0</v>
      </c>
      <c r="AV173" s="60">
        <v>1</v>
      </c>
      <c r="AW173" s="56" t="s">
        <v>94</v>
      </c>
      <c r="AX173" s="56" t="s">
        <v>94</v>
      </c>
      <c r="AY173" s="55">
        <v>0</v>
      </c>
      <c r="AZ173" s="55">
        <v>0</v>
      </c>
      <c r="BA173" s="61">
        <v>0</v>
      </c>
      <c r="BB173" s="55">
        <v>0</v>
      </c>
      <c r="BC173" s="55">
        <v>0</v>
      </c>
      <c r="BD173" s="61">
        <v>0</v>
      </c>
      <c r="BE173" s="56">
        <v>0</v>
      </c>
      <c r="BF173" s="61">
        <v>0</v>
      </c>
      <c r="BG173" s="60">
        <v>0</v>
      </c>
      <c r="BL173" s="4"/>
      <c r="BM173" s="5"/>
      <c r="BN173" s="5"/>
    </row>
    <row r="174" spans="2:66">
      <c r="B174" s="64"/>
      <c r="C174" s="65"/>
      <c r="D174" s="65"/>
      <c r="E174" s="65"/>
      <c r="F174" s="65"/>
      <c r="G174" s="65"/>
      <c r="H174" s="59"/>
      <c r="I174" s="56"/>
      <c r="J174" s="59"/>
      <c r="K174" s="63"/>
      <c r="L174" s="59"/>
      <c r="M174" s="59"/>
      <c r="N174" s="61"/>
      <c r="O174" s="59"/>
      <c r="P174" s="56"/>
      <c r="Q174" s="56"/>
      <c r="R174" s="55"/>
      <c r="S174" s="55"/>
      <c r="T174" s="61"/>
      <c r="U174" s="55"/>
      <c r="V174" s="55"/>
      <c r="W174" s="61"/>
      <c r="X174" s="56"/>
      <c r="Y174" s="61"/>
      <c r="Z174" s="60"/>
      <c r="AA174" s="56"/>
      <c r="AB174" s="56"/>
      <c r="AC174" s="55"/>
      <c r="AD174" s="55"/>
      <c r="AE174" s="61"/>
      <c r="AF174" s="55"/>
      <c r="AG174" s="55"/>
      <c r="AH174" s="61"/>
      <c r="AI174" s="56"/>
      <c r="AJ174" s="61"/>
      <c r="AK174" s="60"/>
      <c r="AL174" s="56"/>
      <c r="AM174" s="56"/>
      <c r="AN174" s="55"/>
      <c r="AO174" s="55"/>
      <c r="AP174" s="61"/>
      <c r="AQ174" s="55"/>
      <c r="AR174" s="55"/>
      <c r="AS174" s="61"/>
      <c r="AT174" s="56"/>
      <c r="AU174" s="61"/>
      <c r="AV174" s="60"/>
      <c r="AW174" s="56"/>
      <c r="AX174" s="56"/>
      <c r="AY174" s="55"/>
      <c r="AZ174" s="55"/>
      <c r="BA174" s="61"/>
      <c r="BB174" s="55"/>
      <c r="BC174" s="55"/>
      <c r="BD174" s="61"/>
      <c r="BE174" s="56"/>
      <c r="BF174" s="61"/>
      <c r="BG174" s="60"/>
      <c r="BL174" s="4"/>
      <c r="BM174" s="5"/>
      <c r="BN174" s="5"/>
    </row>
    <row r="175" spans="2:66">
      <c r="B175" s="64"/>
      <c r="C175" s="65"/>
      <c r="D175" s="65"/>
      <c r="E175" s="65"/>
      <c r="F175" s="65"/>
      <c r="G175" s="65"/>
      <c r="H175" s="59"/>
      <c r="I175" s="56"/>
      <c r="J175" s="59"/>
      <c r="K175" s="63"/>
      <c r="L175" s="59"/>
      <c r="M175" s="59"/>
      <c r="N175" s="61"/>
      <c r="O175" s="59"/>
      <c r="P175" s="56"/>
      <c r="Q175" s="56"/>
      <c r="R175" s="55"/>
      <c r="S175" s="55"/>
      <c r="T175" s="61"/>
      <c r="U175" s="55"/>
      <c r="V175" s="55"/>
      <c r="W175" s="61"/>
      <c r="X175" s="56"/>
      <c r="Y175" s="61"/>
      <c r="Z175" s="60"/>
      <c r="AA175" s="56"/>
      <c r="AB175" s="56"/>
      <c r="AC175" s="55"/>
      <c r="AD175" s="55"/>
      <c r="AE175" s="61"/>
      <c r="AF175" s="55"/>
      <c r="AG175" s="55"/>
      <c r="AH175" s="61"/>
      <c r="AI175" s="56"/>
      <c r="AJ175" s="61"/>
      <c r="AK175" s="60"/>
      <c r="AL175" s="56"/>
      <c r="AM175" s="56"/>
      <c r="AN175" s="55"/>
      <c r="AO175" s="55"/>
      <c r="AP175" s="61"/>
      <c r="AQ175" s="55"/>
      <c r="AR175" s="55"/>
      <c r="AS175" s="61"/>
      <c r="AT175" s="56"/>
      <c r="AU175" s="61"/>
      <c r="AV175" s="60"/>
      <c r="AW175" s="56"/>
      <c r="AX175" s="56"/>
      <c r="AY175" s="55"/>
      <c r="AZ175" s="55"/>
      <c r="BA175" s="61"/>
      <c r="BB175" s="55"/>
      <c r="BC175" s="55"/>
      <c r="BD175" s="61"/>
      <c r="BE175" s="56"/>
      <c r="BF175" s="61"/>
      <c r="BG175" s="60"/>
      <c r="BL175" s="4"/>
      <c r="BM175" s="5"/>
      <c r="BN175" s="5"/>
    </row>
    <row r="176" spans="2:66" ht="135" customHeight="1">
      <c r="B176" s="62" t="s">
        <v>280</v>
      </c>
      <c r="C176" s="59" t="s">
        <v>1437</v>
      </c>
      <c r="D176" s="59" t="s">
        <v>81</v>
      </c>
      <c r="E176" s="59" t="s">
        <v>138</v>
      </c>
      <c r="F176" s="59" t="s">
        <v>1466</v>
      </c>
      <c r="G176" s="59" t="s">
        <v>81</v>
      </c>
      <c r="H176" s="59">
        <v>35</v>
      </c>
      <c r="I176" s="56">
        <v>0.01</v>
      </c>
      <c r="J176" s="59" t="s">
        <v>83</v>
      </c>
      <c r="K176" s="63" t="s">
        <v>1467</v>
      </c>
      <c r="L176" s="59" t="s">
        <v>1468</v>
      </c>
      <c r="M176" s="59" t="s">
        <v>1469</v>
      </c>
      <c r="N176" s="56">
        <v>1</v>
      </c>
      <c r="O176" s="59" t="s">
        <v>87</v>
      </c>
      <c r="P176" s="56" t="s">
        <v>1470</v>
      </c>
      <c r="Q176" s="56" t="s">
        <v>1471</v>
      </c>
      <c r="R176" s="55">
        <v>0.9</v>
      </c>
      <c r="S176" s="55">
        <v>4</v>
      </c>
      <c r="T176" s="56">
        <v>0.22500000000000001</v>
      </c>
      <c r="U176" s="55">
        <v>0.9</v>
      </c>
      <c r="V176" s="55">
        <v>4</v>
      </c>
      <c r="W176" s="56">
        <v>0.22500000000000001</v>
      </c>
      <c r="X176" s="56">
        <v>0.22500000000000001</v>
      </c>
      <c r="Y176" s="56">
        <v>0.77500000000000002</v>
      </c>
      <c r="Z176" s="60">
        <v>7.4999999999999997E-2</v>
      </c>
      <c r="AA176" s="56" t="s">
        <v>1472</v>
      </c>
      <c r="AB176" s="56" t="s">
        <v>1473</v>
      </c>
      <c r="AC176" s="55">
        <v>0.1</v>
      </c>
      <c r="AD176" s="55">
        <v>4</v>
      </c>
      <c r="AE176" s="56">
        <v>2.5000000000000001E-2</v>
      </c>
      <c r="AF176" s="55">
        <v>1</v>
      </c>
      <c r="AG176" s="55">
        <v>4</v>
      </c>
      <c r="AH176" s="56">
        <v>0.25</v>
      </c>
      <c r="AI176" s="56">
        <v>0.25</v>
      </c>
      <c r="AJ176" s="56">
        <v>0.75</v>
      </c>
      <c r="AK176" s="60">
        <v>0.41599999999999998</v>
      </c>
      <c r="AL176" s="56" t="s">
        <v>1474</v>
      </c>
      <c r="AM176" s="56" t="s">
        <v>1475</v>
      </c>
      <c r="AN176" s="55">
        <v>1</v>
      </c>
      <c r="AO176" s="55">
        <v>4</v>
      </c>
      <c r="AP176" s="56">
        <v>0.25</v>
      </c>
      <c r="AQ176" s="55">
        <v>2</v>
      </c>
      <c r="AR176" s="55">
        <v>4</v>
      </c>
      <c r="AS176" s="56">
        <v>0.5</v>
      </c>
      <c r="AT176" s="56">
        <v>0.5</v>
      </c>
      <c r="AU176" s="56">
        <v>0.5</v>
      </c>
      <c r="AV176" s="60">
        <v>0.5</v>
      </c>
      <c r="AW176" s="56" t="s">
        <v>94</v>
      </c>
      <c r="AX176" s="56" t="s">
        <v>94</v>
      </c>
      <c r="AY176" s="55">
        <v>0</v>
      </c>
      <c r="AZ176" s="55">
        <v>0</v>
      </c>
      <c r="BA176" s="56">
        <v>0</v>
      </c>
      <c r="BB176" s="55">
        <v>0</v>
      </c>
      <c r="BC176" s="55">
        <v>0</v>
      </c>
      <c r="BD176" s="56">
        <v>0</v>
      </c>
      <c r="BE176" s="56">
        <v>0</v>
      </c>
      <c r="BF176" s="56">
        <v>0</v>
      </c>
      <c r="BG176" s="60">
        <v>0</v>
      </c>
      <c r="BL176" s="4"/>
      <c r="BM176" s="5"/>
      <c r="BN176" s="5"/>
    </row>
    <row r="177" spans="2:66">
      <c r="B177" s="62"/>
      <c r="C177" s="59"/>
      <c r="D177" s="59"/>
      <c r="E177" s="59"/>
      <c r="F177" s="59"/>
      <c r="G177" s="59"/>
      <c r="H177" s="59"/>
      <c r="I177" s="56"/>
      <c r="J177" s="59"/>
      <c r="K177" s="63"/>
      <c r="L177" s="59"/>
      <c r="M177" s="59"/>
      <c r="N177" s="56"/>
      <c r="O177" s="59"/>
      <c r="P177" s="56"/>
      <c r="Q177" s="56"/>
      <c r="R177" s="55"/>
      <c r="S177" s="55"/>
      <c r="T177" s="56"/>
      <c r="U177" s="55"/>
      <c r="V177" s="55"/>
      <c r="W177" s="56"/>
      <c r="X177" s="56"/>
      <c r="Y177" s="56"/>
      <c r="Z177" s="60"/>
      <c r="AA177" s="56"/>
      <c r="AB177" s="56"/>
      <c r="AC177" s="55"/>
      <c r="AD177" s="55"/>
      <c r="AE177" s="56"/>
      <c r="AF177" s="55"/>
      <c r="AG177" s="55"/>
      <c r="AH177" s="56"/>
      <c r="AI177" s="56"/>
      <c r="AJ177" s="56"/>
      <c r="AK177" s="60"/>
      <c r="AL177" s="56"/>
      <c r="AM177" s="56"/>
      <c r="AN177" s="55"/>
      <c r="AO177" s="55"/>
      <c r="AP177" s="56"/>
      <c r="AQ177" s="55"/>
      <c r="AR177" s="55"/>
      <c r="AS177" s="56"/>
      <c r="AT177" s="56"/>
      <c r="AU177" s="56"/>
      <c r="AV177" s="60"/>
      <c r="AW177" s="56"/>
      <c r="AX177" s="56"/>
      <c r="AY177" s="55"/>
      <c r="AZ177" s="55"/>
      <c r="BA177" s="56"/>
      <c r="BB177" s="55"/>
      <c r="BC177" s="55"/>
      <c r="BD177" s="56"/>
      <c r="BE177" s="56"/>
      <c r="BF177" s="56"/>
      <c r="BG177" s="60"/>
      <c r="BL177" s="4"/>
      <c r="BM177" s="5"/>
      <c r="BN177" s="5"/>
    </row>
    <row r="178" spans="2:66">
      <c r="B178" s="62"/>
      <c r="C178" s="62"/>
      <c r="D178" s="62"/>
      <c r="E178" s="62"/>
      <c r="F178" s="62"/>
      <c r="G178" s="62"/>
      <c r="H178" s="59"/>
      <c r="I178" s="56"/>
      <c r="J178" s="59"/>
      <c r="K178" s="63"/>
      <c r="L178" s="59"/>
      <c r="M178" s="59"/>
      <c r="N178" s="56"/>
      <c r="O178" s="59"/>
      <c r="P178" s="56"/>
      <c r="Q178" s="56"/>
      <c r="R178" s="55"/>
      <c r="S178" s="55"/>
      <c r="T178" s="56"/>
      <c r="U178" s="55"/>
      <c r="V178" s="55"/>
      <c r="W178" s="56"/>
      <c r="X178" s="56"/>
      <c r="Y178" s="56"/>
      <c r="Z178" s="60"/>
      <c r="AA178" s="56"/>
      <c r="AB178" s="56"/>
      <c r="AC178" s="55"/>
      <c r="AD178" s="55"/>
      <c r="AE178" s="56"/>
      <c r="AF178" s="55"/>
      <c r="AG178" s="55"/>
      <c r="AH178" s="56"/>
      <c r="AI178" s="56"/>
      <c r="AJ178" s="56"/>
      <c r="AK178" s="60"/>
      <c r="AL178" s="56"/>
      <c r="AM178" s="56"/>
      <c r="AN178" s="55"/>
      <c r="AO178" s="55"/>
      <c r="AP178" s="56"/>
      <c r="AQ178" s="55"/>
      <c r="AR178" s="55"/>
      <c r="AS178" s="56"/>
      <c r="AT178" s="56"/>
      <c r="AU178" s="56"/>
      <c r="AV178" s="60"/>
      <c r="AW178" s="56"/>
      <c r="AX178" s="56"/>
      <c r="AY178" s="55"/>
      <c r="AZ178" s="55"/>
      <c r="BA178" s="56"/>
      <c r="BB178" s="55"/>
      <c r="BC178" s="55"/>
      <c r="BD178" s="56"/>
      <c r="BE178" s="56"/>
      <c r="BF178" s="56"/>
      <c r="BG178" s="60"/>
      <c r="BL178" s="4"/>
      <c r="BM178" s="5"/>
      <c r="BN178" s="5"/>
    </row>
    <row r="179" spans="2:66">
      <c r="B179" s="62"/>
      <c r="C179" s="62"/>
      <c r="D179" s="62"/>
      <c r="E179" s="62"/>
      <c r="F179" s="62"/>
      <c r="G179" s="62"/>
      <c r="H179" s="59"/>
      <c r="I179" s="56"/>
      <c r="J179" s="59"/>
      <c r="K179" s="63"/>
      <c r="L179" s="59" t="s">
        <v>1476</v>
      </c>
      <c r="M179" s="59" t="s">
        <v>1477</v>
      </c>
      <c r="N179" s="61">
        <v>6</v>
      </c>
      <c r="O179" s="59" t="s">
        <v>111</v>
      </c>
      <c r="P179" s="56"/>
      <c r="Q179" s="56"/>
      <c r="R179" s="55">
        <v>0</v>
      </c>
      <c r="S179" s="55">
        <v>1</v>
      </c>
      <c r="T179" s="61">
        <v>0</v>
      </c>
      <c r="U179" s="55">
        <v>0</v>
      </c>
      <c r="V179" s="55">
        <v>1</v>
      </c>
      <c r="W179" s="61">
        <v>0</v>
      </c>
      <c r="X179" s="56">
        <v>0</v>
      </c>
      <c r="Y179" s="61">
        <v>6</v>
      </c>
      <c r="Z179" s="60"/>
      <c r="AA179" s="56"/>
      <c r="AB179" s="56"/>
      <c r="AC179" s="55">
        <v>0</v>
      </c>
      <c r="AD179" s="55">
        <v>1</v>
      </c>
      <c r="AE179" s="61">
        <v>0</v>
      </c>
      <c r="AF179" s="55">
        <v>0</v>
      </c>
      <c r="AG179" s="55">
        <v>1</v>
      </c>
      <c r="AH179" s="61">
        <v>0</v>
      </c>
      <c r="AI179" s="56">
        <v>0</v>
      </c>
      <c r="AJ179" s="61">
        <v>6</v>
      </c>
      <c r="AK179" s="60"/>
      <c r="AL179" s="56"/>
      <c r="AM179" s="56"/>
      <c r="AN179" s="55">
        <v>0</v>
      </c>
      <c r="AO179" s="55">
        <v>1</v>
      </c>
      <c r="AP179" s="61">
        <v>0</v>
      </c>
      <c r="AQ179" s="55">
        <v>0</v>
      </c>
      <c r="AR179" s="55">
        <v>1</v>
      </c>
      <c r="AS179" s="61">
        <v>0</v>
      </c>
      <c r="AT179" s="56">
        <v>0</v>
      </c>
      <c r="AU179" s="61">
        <v>6</v>
      </c>
      <c r="AV179" s="60"/>
      <c r="AW179" s="56"/>
      <c r="AX179" s="56"/>
      <c r="AY179" s="55">
        <v>0</v>
      </c>
      <c r="AZ179" s="55">
        <v>0</v>
      </c>
      <c r="BA179" s="61">
        <v>0</v>
      </c>
      <c r="BB179" s="55">
        <v>0</v>
      </c>
      <c r="BC179" s="55">
        <v>0</v>
      </c>
      <c r="BD179" s="61">
        <v>0</v>
      </c>
      <c r="BE179" s="56">
        <v>0</v>
      </c>
      <c r="BF179" s="61">
        <v>0</v>
      </c>
      <c r="BG179" s="60"/>
      <c r="BL179" s="4"/>
      <c r="BM179" s="5"/>
      <c r="BN179" s="5"/>
    </row>
    <row r="180" spans="2:66">
      <c r="B180" s="62"/>
      <c r="C180" s="62"/>
      <c r="D180" s="62"/>
      <c r="E180" s="62"/>
      <c r="F180" s="62"/>
      <c r="G180" s="62"/>
      <c r="H180" s="59"/>
      <c r="I180" s="56"/>
      <c r="J180" s="59"/>
      <c r="K180" s="63"/>
      <c r="L180" s="59"/>
      <c r="M180" s="59"/>
      <c r="N180" s="61"/>
      <c r="O180" s="59"/>
      <c r="P180" s="56"/>
      <c r="Q180" s="56"/>
      <c r="R180" s="55"/>
      <c r="S180" s="55"/>
      <c r="T180" s="61"/>
      <c r="U180" s="55"/>
      <c r="V180" s="55"/>
      <c r="W180" s="61"/>
      <c r="X180" s="56"/>
      <c r="Y180" s="61"/>
      <c r="Z180" s="60"/>
      <c r="AA180" s="56"/>
      <c r="AB180" s="56"/>
      <c r="AC180" s="55"/>
      <c r="AD180" s="55"/>
      <c r="AE180" s="61"/>
      <c r="AF180" s="55"/>
      <c r="AG180" s="55"/>
      <c r="AH180" s="61"/>
      <c r="AI180" s="56"/>
      <c r="AJ180" s="61"/>
      <c r="AK180" s="60"/>
      <c r="AL180" s="56"/>
      <c r="AM180" s="56"/>
      <c r="AN180" s="55"/>
      <c r="AO180" s="55"/>
      <c r="AP180" s="61"/>
      <c r="AQ180" s="55"/>
      <c r="AR180" s="55"/>
      <c r="AS180" s="61"/>
      <c r="AT180" s="56"/>
      <c r="AU180" s="61"/>
      <c r="AV180" s="60"/>
      <c r="AW180" s="56"/>
      <c r="AX180" s="56"/>
      <c r="AY180" s="55"/>
      <c r="AZ180" s="55"/>
      <c r="BA180" s="61"/>
      <c r="BB180" s="55"/>
      <c r="BC180" s="55"/>
      <c r="BD180" s="61"/>
      <c r="BE180" s="56"/>
      <c r="BF180" s="61"/>
      <c r="BG180" s="60"/>
      <c r="BL180" s="4"/>
      <c r="BM180" s="5"/>
      <c r="BN180" s="5"/>
    </row>
    <row r="181" spans="2:66">
      <c r="B181" s="62"/>
      <c r="C181" s="62"/>
      <c r="D181" s="62"/>
      <c r="E181" s="62"/>
      <c r="F181" s="62"/>
      <c r="G181" s="62"/>
      <c r="H181" s="59"/>
      <c r="I181" s="56"/>
      <c r="J181" s="59"/>
      <c r="K181" s="63"/>
      <c r="L181" s="59"/>
      <c r="M181" s="59"/>
      <c r="N181" s="61"/>
      <c r="O181" s="59"/>
      <c r="P181" s="56"/>
      <c r="Q181" s="56"/>
      <c r="R181" s="55"/>
      <c r="S181" s="55"/>
      <c r="T181" s="61"/>
      <c r="U181" s="55"/>
      <c r="V181" s="55"/>
      <c r="W181" s="61"/>
      <c r="X181" s="56"/>
      <c r="Y181" s="61"/>
      <c r="Z181" s="60"/>
      <c r="AA181" s="56"/>
      <c r="AB181" s="56"/>
      <c r="AC181" s="55"/>
      <c r="AD181" s="55"/>
      <c r="AE181" s="61"/>
      <c r="AF181" s="55"/>
      <c r="AG181" s="55"/>
      <c r="AH181" s="61"/>
      <c r="AI181" s="56"/>
      <c r="AJ181" s="61"/>
      <c r="AK181" s="60"/>
      <c r="AL181" s="56"/>
      <c r="AM181" s="56"/>
      <c r="AN181" s="55"/>
      <c r="AO181" s="55"/>
      <c r="AP181" s="61"/>
      <c r="AQ181" s="55"/>
      <c r="AR181" s="55"/>
      <c r="AS181" s="61"/>
      <c r="AT181" s="56"/>
      <c r="AU181" s="61"/>
      <c r="AV181" s="60"/>
      <c r="AW181" s="56"/>
      <c r="AX181" s="56"/>
      <c r="AY181" s="55"/>
      <c r="AZ181" s="55"/>
      <c r="BA181" s="61"/>
      <c r="BB181" s="55"/>
      <c r="BC181" s="55"/>
      <c r="BD181" s="61"/>
      <c r="BE181" s="56"/>
      <c r="BF181" s="61"/>
      <c r="BG181" s="60"/>
      <c r="BL181" s="4"/>
      <c r="BM181" s="5"/>
      <c r="BN181" s="5"/>
    </row>
    <row r="182" spans="2:66">
      <c r="B182" s="62"/>
      <c r="C182" s="62"/>
      <c r="D182" s="62"/>
      <c r="E182" s="62"/>
      <c r="F182" s="62"/>
      <c r="G182" s="62"/>
      <c r="H182" s="59"/>
      <c r="I182" s="56"/>
      <c r="J182" s="59"/>
      <c r="K182" s="63"/>
      <c r="L182" s="59" t="s">
        <v>1478</v>
      </c>
      <c r="M182" s="59" t="s">
        <v>1479</v>
      </c>
      <c r="N182" s="56">
        <v>1</v>
      </c>
      <c r="O182" s="59" t="s">
        <v>87</v>
      </c>
      <c r="P182" s="56"/>
      <c r="Q182" s="56"/>
      <c r="R182" s="55">
        <v>0</v>
      </c>
      <c r="S182" s="55">
        <v>4</v>
      </c>
      <c r="T182" s="56">
        <v>0</v>
      </c>
      <c r="U182" s="55">
        <v>0</v>
      </c>
      <c r="V182" s="55">
        <v>4</v>
      </c>
      <c r="W182" s="56">
        <v>0</v>
      </c>
      <c r="X182" s="56">
        <v>0</v>
      </c>
      <c r="Y182" s="56">
        <v>1</v>
      </c>
      <c r="Z182" s="60"/>
      <c r="AA182" s="56"/>
      <c r="AB182" s="56"/>
      <c r="AC182" s="55">
        <v>4</v>
      </c>
      <c r="AD182" s="55">
        <v>4</v>
      </c>
      <c r="AE182" s="56">
        <v>1</v>
      </c>
      <c r="AF182" s="55">
        <v>4</v>
      </c>
      <c r="AG182" s="55">
        <v>4</v>
      </c>
      <c r="AH182" s="56">
        <v>1</v>
      </c>
      <c r="AI182" s="56">
        <v>1</v>
      </c>
      <c r="AJ182" s="56">
        <v>0</v>
      </c>
      <c r="AK182" s="60"/>
      <c r="AL182" s="56"/>
      <c r="AM182" s="56"/>
      <c r="AN182" s="55">
        <v>2</v>
      </c>
      <c r="AO182" s="55">
        <v>4</v>
      </c>
      <c r="AP182" s="56">
        <v>0.5</v>
      </c>
      <c r="AQ182" s="55">
        <v>6</v>
      </c>
      <c r="AR182" s="55">
        <v>4</v>
      </c>
      <c r="AS182" s="56">
        <v>1.5</v>
      </c>
      <c r="AT182" s="56">
        <v>1.5</v>
      </c>
      <c r="AU182" s="56">
        <v>0</v>
      </c>
      <c r="AV182" s="60"/>
      <c r="AW182" s="56"/>
      <c r="AX182" s="56"/>
      <c r="AY182" s="55">
        <v>0</v>
      </c>
      <c r="AZ182" s="55">
        <v>0</v>
      </c>
      <c r="BA182" s="56">
        <v>0</v>
      </c>
      <c r="BB182" s="55">
        <v>0</v>
      </c>
      <c r="BC182" s="55">
        <v>0</v>
      </c>
      <c r="BD182" s="56">
        <v>0</v>
      </c>
      <c r="BE182" s="56">
        <v>0</v>
      </c>
      <c r="BF182" s="56">
        <v>0</v>
      </c>
      <c r="BG182" s="60"/>
      <c r="BL182" s="4"/>
      <c r="BM182" s="5"/>
      <c r="BN182" s="5"/>
    </row>
    <row r="183" spans="2:66">
      <c r="B183" s="62"/>
      <c r="C183" s="62"/>
      <c r="D183" s="62"/>
      <c r="E183" s="62"/>
      <c r="F183" s="62"/>
      <c r="G183" s="62"/>
      <c r="H183" s="59"/>
      <c r="I183" s="56"/>
      <c r="J183" s="59"/>
      <c r="K183" s="63"/>
      <c r="L183" s="59"/>
      <c r="M183" s="59"/>
      <c r="N183" s="56"/>
      <c r="O183" s="59"/>
      <c r="P183" s="56"/>
      <c r="Q183" s="56"/>
      <c r="R183" s="55"/>
      <c r="S183" s="55"/>
      <c r="T183" s="56"/>
      <c r="U183" s="55"/>
      <c r="V183" s="55"/>
      <c r="W183" s="56"/>
      <c r="X183" s="56"/>
      <c r="Y183" s="56"/>
      <c r="Z183" s="60"/>
      <c r="AA183" s="56"/>
      <c r="AB183" s="56"/>
      <c r="AC183" s="55"/>
      <c r="AD183" s="55"/>
      <c r="AE183" s="56"/>
      <c r="AF183" s="55"/>
      <c r="AG183" s="55"/>
      <c r="AH183" s="56"/>
      <c r="AI183" s="56"/>
      <c r="AJ183" s="56"/>
      <c r="AK183" s="60"/>
      <c r="AL183" s="56"/>
      <c r="AM183" s="56"/>
      <c r="AN183" s="55"/>
      <c r="AO183" s="55"/>
      <c r="AP183" s="56"/>
      <c r="AQ183" s="55"/>
      <c r="AR183" s="55"/>
      <c r="AS183" s="56"/>
      <c r="AT183" s="56"/>
      <c r="AU183" s="56"/>
      <c r="AV183" s="60"/>
      <c r="AW183" s="56"/>
      <c r="AX183" s="56"/>
      <c r="AY183" s="55"/>
      <c r="AZ183" s="55"/>
      <c r="BA183" s="56"/>
      <c r="BB183" s="55"/>
      <c r="BC183" s="55"/>
      <c r="BD183" s="56"/>
      <c r="BE183" s="56"/>
      <c r="BF183" s="56"/>
      <c r="BG183" s="60"/>
      <c r="BL183" s="4"/>
      <c r="BM183" s="5"/>
      <c r="BN183" s="5"/>
    </row>
    <row r="184" spans="2:66">
      <c r="B184" s="62"/>
      <c r="C184" s="62"/>
      <c r="D184" s="62"/>
      <c r="E184" s="62"/>
      <c r="F184" s="62"/>
      <c r="G184" s="62"/>
      <c r="H184" s="59"/>
      <c r="I184" s="56"/>
      <c r="J184" s="59"/>
      <c r="K184" s="63"/>
      <c r="L184" s="59"/>
      <c r="M184" s="59"/>
      <c r="N184" s="56"/>
      <c r="O184" s="59"/>
      <c r="P184" s="56"/>
      <c r="Q184" s="56"/>
      <c r="R184" s="55"/>
      <c r="S184" s="55"/>
      <c r="T184" s="56"/>
      <c r="U184" s="55"/>
      <c r="V184" s="55"/>
      <c r="W184" s="56"/>
      <c r="X184" s="56"/>
      <c r="Y184" s="56"/>
      <c r="Z184" s="60"/>
      <c r="AA184" s="56"/>
      <c r="AB184" s="56"/>
      <c r="AC184" s="55"/>
      <c r="AD184" s="55"/>
      <c r="AE184" s="56"/>
      <c r="AF184" s="55"/>
      <c r="AG184" s="55"/>
      <c r="AH184" s="56"/>
      <c r="AI184" s="56"/>
      <c r="AJ184" s="56"/>
      <c r="AK184" s="60"/>
      <c r="AL184" s="56"/>
      <c r="AM184" s="56"/>
      <c r="AN184" s="55"/>
      <c r="AO184" s="55"/>
      <c r="AP184" s="56"/>
      <c r="AQ184" s="55"/>
      <c r="AR184" s="55"/>
      <c r="AS184" s="56"/>
      <c r="AT184" s="56"/>
      <c r="AU184" s="56"/>
      <c r="AV184" s="60"/>
      <c r="AW184" s="56"/>
      <c r="AX184" s="56"/>
      <c r="AY184" s="55"/>
      <c r="AZ184" s="55"/>
      <c r="BA184" s="56"/>
      <c r="BB184" s="55"/>
      <c r="BC184" s="55"/>
      <c r="BD184" s="56"/>
      <c r="BE184" s="56"/>
      <c r="BF184" s="56"/>
      <c r="BG184" s="60"/>
      <c r="BL184" s="4"/>
      <c r="BM184" s="5"/>
      <c r="BN184" s="5"/>
    </row>
    <row r="185" spans="2:66" ht="135" customHeight="1">
      <c r="B185" s="64" t="s">
        <v>280</v>
      </c>
      <c r="C185" s="65" t="s">
        <v>81</v>
      </c>
      <c r="D185" s="65" t="s">
        <v>81</v>
      </c>
      <c r="E185" s="65" t="s">
        <v>97</v>
      </c>
      <c r="F185" s="65" t="s">
        <v>81</v>
      </c>
      <c r="G185" s="65" t="s">
        <v>81</v>
      </c>
      <c r="H185" s="59">
        <v>36</v>
      </c>
      <c r="I185" s="56">
        <v>0.01</v>
      </c>
      <c r="J185" s="59" t="s">
        <v>83</v>
      </c>
      <c r="K185" s="63" t="s">
        <v>1480</v>
      </c>
      <c r="L185" s="59" t="s">
        <v>1481</v>
      </c>
      <c r="M185" s="59" t="s">
        <v>1482</v>
      </c>
      <c r="N185" s="56">
        <v>1</v>
      </c>
      <c r="O185" s="59" t="s">
        <v>87</v>
      </c>
      <c r="P185" s="56" t="s">
        <v>1483</v>
      </c>
      <c r="Q185" s="56" t="s">
        <v>1484</v>
      </c>
      <c r="R185" s="55">
        <v>0</v>
      </c>
      <c r="S185" s="55">
        <v>16</v>
      </c>
      <c r="T185" s="56">
        <v>0</v>
      </c>
      <c r="U185" s="55">
        <v>0</v>
      </c>
      <c r="V185" s="55">
        <v>16</v>
      </c>
      <c r="W185" s="56">
        <v>0</v>
      </c>
      <c r="X185" s="56">
        <v>0</v>
      </c>
      <c r="Y185" s="56">
        <v>1</v>
      </c>
      <c r="Z185" s="60">
        <v>0</v>
      </c>
      <c r="AA185" s="56" t="s">
        <v>1485</v>
      </c>
      <c r="AB185" s="56" t="s">
        <v>1486</v>
      </c>
      <c r="AC185" s="55">
        <v>3.1</v>
      </c>
      <c r="AD185" s="55">
        <v>16</v>
      </c>
      <c r="AE185" s="56">
        <v>0.1938</v>
      </c>
      <c r="AF185" s="55">
        <v>3.1</v>
      </c>
      <c r="AG185" s="55">
        <v>16</v>
      </c>
      <c r="AH185" s="56">
        <v>0.1938</v>
      </c>
      <c r="AI185" s="56">
        <v>0.1938</v>
      </c>
      <c r="AJ185" s="56">
        <v>0.80620000000000003</v>
      </c>
      <c r="AK185" s="60">
        <v>0.193</v>
      </c>
      <c r="AL185" s="56" t="s">
        <v>1487</v>
      </c>
      <c r="AM185" s="56" t="s">
        <v>1488</v>
      </c>
      <c r="AN185" s="55">
        <v>4</v>
      </c>
      <c r="AO185" s="55">
        <v>16</v>
      </c>
      <c r="AP185" s="56">
        <v>0.25</v>
      </c>
      <c r="AQ185" s="55">
        <v>7.1</v>
      </c>
      <c r="AR185" s="55">
        <v>16</v>
      </c>
      <c r="AS185" s="56">
        <v>0.44379999999999997</v>
      </c>
      <c r="AT185" s="56">
        <v>0.44379999999999997</v>
      </c>
      <c r="AU185" s="56">
        <v>0.55620000000000003</v>
      </c>
      <c r="AV185" s="60">
        <v>0.443</v>
      </c>
      <c r="AW185" s="56" t="s">
        <v>94</v>
      </c>
      <c r="AX185" s="56" t="s">
        <v>94</v>
      </c>
      <c r="AY185" s="55">
        <v>0</v>
      </c>
      <c r="AZ185" s="55">
        <v>0</v>
      </c>
      <c r="BA185" s="56">
        <v>0</v>
      </c>
      <c r="BB185" s="55">
        <v>0</v>
      </c>
      <c r="BC185" s="55">
        <v>0</v>
      </c>
      <c r="BD185" s="56">
        <v>0</v>
      </c>
      <c r="BE185" s="56">
        <v>0</v>
      </c>
      <c r="BF185" s="56">
        <v>0</v>
      </c>
      <c r="BG185" s="60">
        <v>0</v>
      </c>
      <c r="BL185" s="4"/>
      <c r="BM185" s="5"/>
      <c r="BN185" s="5"/>
    </row>
    <row r="186" spans="2:66">
      <c r="B186" s="64"/>
      <c r="C186" s="65"/>
      <c r="D186" s="65"/>
      <c r="E186" s="65"/>
      <c r="F186" s="65"/>
      <c r="G186" s="65"/>
      <c r="H186" s="59"/>
      <c r="I186" s="56"/>
      <c r="J186" s="59"/>
      <c r="K186" s="63"/>
      <c r="L186" s="59"/>
      <c r="M186" s="59"/>
      <c r="N186" s="56"/>
      <c r="O186" s="59"/>
      <c r="P186" s="56"/>
      <c r="Q186" s="56"/>
      <c r="R186" s="55"/>
      <c r="S186" s="55"/>
      <c r="T186" s="56"/>
      <c r="U186" s="55"/>
      <c r="V186" s="55"/>
      <c r="W186" s="56"/>
      <c r="X186" s="56"/>
      <c r="Y186" s="56"/>
      <c r="Z186" s="60"/>
      <c r="AA186" s="56"/>
      <c r="AB186" s="56"/>
      <c r="AC186" s="55"/>
      <c r="AD186" s="55"/>
      <c r="AE186" s="56"/>
      <c r="AF186" s="55"/>
      <c r="AG186" s="55"/>
      <c r="AH186" s="56"/>
      <c r="AI186" s="56"/>
      <c r="AJ186" s="56"/>
      <c r="AK186" s="60"/>
      <c r="AL186" s="56"/>
      <c r="AM186" s="56"/>
      <c r="AN186" s="55"/>
      <c r="AO186" s="55"/>
      <c r="AP186" s="56"/>
      <c r="AQ186" s="55"/>
      <c r="AR186" s="55"/>
      <c r="AS186" s="56"/>
      <c r="AT186" s="56"/>
      <c r="AU186" s="56"/>
      <c r="AV186" s="60"/>
      <c r="AW186" s="56"/>
      <c r="AX186" s="56"/>
      <c r="AY186" s="55"/>
      <c r="AZ186" s="55"/>
      <c r="BA186" s="56"/>
      <c r="BB186" s="55"/>
      <c r="BC186" s="55"/>
      <c r="BD186" s="56"/>
      <c r="BE186" s="56"/>
      <c r="BF186" s="56"/>
      <c r="BG186" s="60"/>
      <c r="BL186" s="4"/>
      <c r="BM186" s="5"/>
      <c r="BN186" s="5"/>
    </row>
    <row r="187" spans="2:66">
      <c r="B187" s="64"/>
      <c r="C187" s="65"/>
      <c r="D187" s="65"/>
      <c r="E187" s="65"/>
      <c r="F187" s="65"/>
      <c r="G187" s="65"/>
      <c r="H187" s="59"/>
      <c r="I187" s="56"/>
      <c r="J187" s="59"/>
      <c r="K187" s="63"/>
      <c r="L187" s="59"/>
      <c r="M187" s="59"/>
      <c r="N187" s="56"/>
      <c r="O187" s="59"/>
      <c r="P187" s="56"/>
      <c r="Q187" s="56"/>
      <c r="R187" s="55"/>
      <c r="S187" s="55"/>
      <c r="T187" s="56"/>
      <c r="U187" s="55"/>
      <c r="V187" s="55"/>
      <c r="W187" s="56"/>
      <c r="X187" s="56"/>
      <c r="Y187" s="56"/>
      <c r="Z187" s="60"/>
      <c r="AA187" s="56"/>
      <c r="AB187" s="56"/>
      <c r="AC187" s="55"/>
      <c r="AD187" s="55"/>
      <c r="AE187" s="56"/>
      <c r="AF187" s="55"/>
      <c r="AG187" s="55"/>
      <c r="AH187" s="56"/>
      <c r="AI187" s="56"/>
      <c r="AJ187" s="56"/>
      <c r="AK187" s="60"/>
      <c r="AL187" s="56"/>
      <c r="AM187" s="56"/>
      <c r="AN187" s="55"/>
      <c r="AO187" s="55"/>
      <c r="AP187" s="56"/>
      <c r="AQ187" s="55"/>
      <c r="AR187" s="55"/>
      <c r="AS187" s="56"/>
      <c r="AT187" s="56"/>
      <c r="AU187" s="56"/>
      <c r="AV187" s="60"/>
      <c r="AW187" s="56"/>
      <c r="AX187" s="56"/>
      <c r="AY187" s="55"/>
      <c r="AZ187" s="55"/>
      <c r="BA187" s="56"/>
      <c r="BB187" s="55"/>
      <c r="BC187" s="55"/>
      <c r="BD187" s="56"/>
      <c r="BE187" s="56"/>
      <c r="BF187" s="56"/>
      <c r="BG187" s="60"/>
      <c r="BL187" s="4"/>
      <c r="BM187" s="5"/>
      <c r="BN187" s="5"/>
    </row>
    <row r="188" spans="2:66" ht="135" customHeight="1">
      <c r="B188" s="62" t="s">
        <v>1350</v>
      </c>
      <c r="C188" s="59" t="s">
        <v>1489</v>
      </c>
      <c r="D188" s="59" t="s">
        <v>81</v>
      </c>
      <c r="E188" s="59" t="s">
        <v>179</v>
      </c>
      <c r="F188" s="59" t="s">
        <v>81</v>
      </c>
      <c r="G188" s="59" t="s">
        <v>81</v>
      </c>
      <c r="H188" s="59">
        <v>37</v>
      </c>
      <c r="I188" s="56">
        <v>0.02</v>
      </c>
      <c r="J188" s="59" t="s">
        <v>83</v>
      </c>
      <c r="K188" s="63" t="s">
        <v>1490</v>
      </c>
      <c r="L188" s="59" t="s">
        <v>1491</v>
      </c>
      <c r="M188" s="59" t="s">
        <v>1492</v>
      </c>
      <c r="N188" s="61">
        <v>13</v>
      </c>
      <c r="O188" s="59" t="s">
        <v>111</v>
      </c>
      <c r="P188" s="56" t="s">
        <v>1493</v>
      </c>
      <c r="Q188" s="56" t="s">
        <v>1494</v>
      </c>
      <c r="R188" s="55">
        <v>2.7</v>
      </c>
      <c r="S188" s="55">
        <v>1</v>
      </c>
      <c r="T188" s="61">
        <v>3</v>
      </c>
      <c r="U188" s="55">
        <v>2.7</v>
      </c>
      <c r="V188" s="55">
        <v>1</v>
      </c>
      <c r="W188" s="61">
        <v>2.7</v>
      </c>
      <c r="X188" s="56">
        <v>0.20799999999999999</v>
      </c>
      <c r="Y188" s="61">
        <v>10.3</v>
      </c>
      <c r="Z188" s="60">
        <v>0.39800000000000002</v>
      </c>
      <c r="AA188" s="56" t="s">
        <v>1495</v>
      </c>
      <c r="AB188" s="56" t="s">
        <v>1496</v>
      </c>
      <c r="AC188" s="55">
        <v>4.9000000000000004</v>
      </c>
      <c r="AD188" s="55">
        <v>1</v>
      </c>
      <c r="AE188" s="61">
        <v>5</v>
      </c>
      <c r="AF188" s="55">
        <v>7.6</v>
      </c>
      <c r="AG188" s="55">
        <v>1</v>
      </c>
      <c r="AH188" s="61">
        <v>7.6</v>
      </c>
      <c r="AI188" s="56">
        <v>0.58499999999999996</v>
      </c>
      <c r="AJ188" s="61">
        <v>5.4</v>
      </c>
      <c r="AK188" s="60">
        <v>0.56599999999999995</v>
      </c>
      <c r="AL188" s="56" t="s">
        <v>1497</v>
      </c>
      <c r="AM188" s="56" t="s">
        <v>1498</v>
      </c>
      <c r="AN188" s="55">
        <v>1.65</v>
      </c>
      <c r="AO188" s="55">
        <v>1</v>
      </c>
      <c r="AP188" s="61">
        <v>2</v>
      </c>
      <c r="AQ188" s="55">
        <v>9.2499999999999982</v>
      </c>
      <c r="AR188" s="55">
        <v>1</v>
      </c>
      <c r="AS188" s="61">
        <v>9.25</v>
      </c>
      <c r="AT188" s="56">
        <v>0.71199999999999997</v>
      </c>
      <c r="AU188" s="61">
        <v>12.288</v>
      </c>
      <c r="AV188" s="60">
        <v>0.77500000000000002</v>
      </c>
      <c r="AW188" s="56" t="s">
        <v>94</v>
      </c>
      <c r="AX188" s="56" t="s">
        <v>94</v>
      </c>
      <c r="AY188" s="55">
        <v>0</v>
      </c>
      <c r="AZ188" s="55">
        <v>0</v>
      </c>
      <c r="BA188" s="61">
        <v>0</v>
      </c>
      <c r="BB188" s="55">
        <v>0</v>
      </c>
      <c r="BC188" s="55">
        <v>0</v>
      </c>
      <c r="BD188" s="61">
        <v>0</v>
      </c>
      <c r="BE188" s="56">
        <v>0</v>
      </c>
      <c r="BF188" s="61">
        <v>0</v>
      </c>
      <c r="BG188" s="60">
        <v>0</v>
      </c>
      <c r="BL188" s="4"/>
      <c r="BM188" s="5"/>
      <c r="BN188" s="5"/>
    </row>
    <row r="189" spans="2:66">
      <c r="B189" s="62"/>
      <c r="C189" s="59"/>
      <c r="D189" s="59"/>
      <c r="E189" s="59"/>
      <c r="F189" s="59"/>
      <c r="G189" s="59"/>
      <c r="H189" s="59"/>
      <c r="I189" s="56"/>
      <c r="J189" s="59"/>
      <c r="K189" s="63"/>
      <c r="L189" s="59"/>
      <c r="M189" s="59"/>
      <c r="N189" s="61"/>
      <c r="O189" s="59"/>
      <c r="P189" s="56"/>
      <c r="Q189" s="56"/>
      <c r="R189" s="55"/>
      <c r="S189" s="55"/>
      <c r="T189" s="61"/>
      <c r="U189" s="55"/>
      <c r="V189" s="55"/>
      <c r="W189" s="61"/>
      <c r="X189" s="56"/>
      <c r="Y189" s="61"/>
      <c r="Z189" s="60"/>
      <c r="AA189" s="56"/>
      <c r="AB189" s="56"/>
      <c r="AC189" s="55"/>
      <c r="AD189" s="55"/>
      <c r="AE189" s="61"/>
      <c r="AF189" s="55"/>
      <c r="AG189" s="55"/>
      <c r="AH189" s="61"/>
      <c r="AI189" s="56"/>
      <c r="AJ189" s="61"/>
      <c r="AK189" s="60"/>
      <c r="AL189" s="56"/>
      <c r="AM189" s="56"/>
      <c r="AN189" s="55"/>
      <c r="AO189" s="55"/>
      <c r="AP189" s="61"/>
      <c r="AQ189" s="55"/>
      <c r="AR189" s="55"/>
      <c r="AS189" s="61"/>
      <c r="AT189" s="56"/>
      <c r="AU189" s="61"/>
      <c r="AV189" s="60"/>
      <c r="AW189" s="56"/>
      <c r="AX189" s="56"/>
      <c r="AY189" s="55"/>
      <c r="AZ189" s="55"/>
      <c r="BA189" s="61"/>
      <c r="BB189" s="55"/>
      <c r="BC189" s="55"/>
      <c r="BD189" s="61"/>
      <c r="BE189" s="56"/>
      <c r="BF189" s="61"/>
      <c r="BG189" s="60"/>
      <c r="BL189" s="4"/>
      <c r="BM189" s="5"/>
      <c r="BN189" s="5"/>
    </row>
    <row r="190" spans="2:66">
      <c r="B190" s="62"/>
      <c r="C190" s="62"/>
      <c r="D190" s="62"/>
      <c r="E190" s="62"/>
      <c r="F190" s="62"/>
      <c r="G190" s="62"/>
      <c r="H190" s="59"/>
      <c r="I190" s="56"/>
      <c r="J190" s="59"/>
      <c r="K190" s="63"/>
      <c r="L190" s="59"/>
      <c r="M190" s="59"/>
      <c r="N190" s="61"/>
      <c r="O190" s="59"/>
      <c r="P190" s="56"/>
      <c r="Q190" s="56"/>
      <c r="R190" s="55"/>
      <c r="S190" s="55"/>
      <c r="T190" s="61"/>
      <c r="U190" s="55"/>
      <c r="V190" s="55"/>
      <c r="W190" s="61"/>
      <c r="X190" s="56"/>
      <c r="Y190" s="61"/>
      <c r="Z190" s="60"/>
      <c r="AA190" s="56"/>
      <c r="AB190" s="56"/>
      <c r="AC190" s="55"/>
      <c r="AD190" s="55"/>
      <c r="AE190" s="61"/>
      <c r="AF190" s="55"/>
      <c r="AG190" s="55"/>
      <c r="AH190" s="61"/>
      <c r="AI190" s="56"/>
      <c r="AJ190" s="61"/>
      <c r="AK190" s="60"/>
      <c r="AL190" s="56"/>
      <c r="AM190" s="56"/>
      <c r="AN190" s="55"/>
      <c r="AO190" s="55"/>
      <c r="AP190" s="61"/>
      <c r="AQ190" s="55"/>
      <c r="AR190" s="55"/>
      <c r="AS190" s="61"/>
      <c r="AT190" s="56"/>
      <c r="AU190" s="61"/>
      <c r="AV190" s="60"/>
      <c r="AW190" s="56"/>
      <c r="AX190" s="56"/>
      <c r="AY190" s="55"/>
      <c r="AZ190" s="55"/>
      <c r="BA190" s="61"/>
      <c r="BB190" s="55"/>
      <c r="BC190" s="55"/>
      <c r="BD190" s="61"/>
      <c r="BE190" s="56"/>
      <c r="BF190" s="61"/>
      <c r="BG190" s="60"/>
      <c r="BL190" s="4"/>
      <c r="BM190" s="5"/>
      <c r="BN190" s="5"/>
    </row>
    <row r="191" spans="2:66">
      <c r="B191" s="62"/>
      <c r="C191" s="62"/>
      <c r="D191" s="62"/>
      <c r="E191" s="62"/>
      <c r="F191" s="62"/>
      <c r="G191" s="62"/>
      <c r="H191" s="59"/>
      <c r="I191" s="56"/>
      <c r="J191" s="59"/>
      <c r="K191" s="63"/>
      <c r="L191" s="59" t="s">
        <v>1499</v>
      </c>
      <c r="M191" s="59" t="s">
        <v>1500</v>
      </c>
      <c r="N191" s="61">
        <v>8</v>
      </c>
      <c r="O191" s="59" t="s">
        <v>111</v>
      </c>
      <c r="P191" s="56"/>
      <c r="Q191" s="56"/>
      <c r="R191" s="55">
        <v>4</v>
      </c>
      <c r="S191" s="55">
        <v>1</v>
      </c>
      <c r="T191" s="61">
        <v>4</v>
      </c>
      <c r="U191" s="55">
        <v>4</v>
      </c>
      <c r="V191" s="55">
        <v>1</v>
      </c>
      <c r="W191" s="61">
        <v>4</v>
      </c>
      <c r="X191" s="56">
        <v>0.5</v>
      </c>
      <c r="Y191" s="61">
        <v>4</v>
      </c>
      <c r="Z191" s="60"/>
      <c r="AA191" s="56"/>
      <c r="AB191" s="56"/>
      <c r="AC191" s="55">
        <v>0</v>
      </c>
      <c r="AD191" s="55">
        <v>1</v>
      </c>
      <c r="AE191" s="61">
        <v>0</v>
      </c>
      <c r="AF191" s="55">
        <v>4</v>
      </c>
      <c r="AG191" s="55">
        <v>1</v>
      </c>
      <c r="AH191" s="61">
        <v>4</v>
      </c>
      <c r="AI191" s="56">
        <v>0.5</v>
      </c>
      <c r="AJ191" s="61">
        <v>4</v>
      </c>
      <c r="AK191" s="60"/>
      <c r="AL191" s="56"/>
      <c r="AM191" s="56"/>
      <c r="AN191" s="55">
        <v>2.5</v>
      </c>
      <c r="AO191" s="55">
        <v>1</v>
      </c>
      <c r="AP191" s="61">
        <v>3</v>
      </c>
      <c r="AQ191" s="55">
        <v>6.5</v>
      </c>
      <c r="AR191" s="55">
        <v>1</v>
      </c>
      <c r="AS191" s="61">
        <v>6.5</v>
      </c>
      <c r="AT191" s="56">
        <v>0.81299999999999994</v>
      </c>
      <c r="AU191" s="61">
        <v>7.1870000000000003</v>
      </c>
      <c r="AV191" s="60"/>
      <c r="AW191" s="56"/>
      <c r="AX191" s="56"/>
      <c r="AY191" s="55">
        <v>0</v>
      </c>
      <c r="AZ191" s="55">
        <v>0</v>
      </c>
      <c r="BA191" s="61">
        <v>0</v>
      </c>
      <c r="BB191" s="55">
        <v>0</v>
      </c>
      <c r="BC191" s="55">
        <v>0</v>
      </c>
      <c r="BD191" s="61">
        <v>0</v>
      </c>
      <c r="BE191" s="56">
        <v>0</v>
      </c>
      <c r="BF191" s="61">
        <v>0</v>
      </c>
      <c r="BG191" s="60"/>
      <c r="BL191" s="4"/>
      <c r="BM191" s="5"/>
      <c r="BN191" s="5"/>
    </row>
    <row r="192" spans="2:66">
      <c r="B192" s="62"/>
      <c r="C192" s="62"/>
      <c r="D192" s="62"/>
      <c r="E192" s="62"/>
      <c r="F192" s="62"/>
      <c r="G192" s="62"/>
      <c r="H192" s="59"/>
      <c r="I192" s="56"/>
      <c r="J192" s="59"/>
      <c r="K192" s="63"/>
      <c r="L192" s="59"/>
      <c r="M192" s="59"/>
      <c r="N192" s="61"/>
      <c r="O192" s="59"/>
      <c r="P192" s="56"/>
      <c r="Q192" s="56"/>
      <c r="R192" s="55"/>
      <c r="S192" s="55"/>
      <c r="T192" s="61"/>
      <c r="U192" s="55"/>
      <c r="V192" s="55"/>
      <c r="W192" s="61"/>
      <c r="X192" s="56"/>
      <c r="Y192" s="61"/>
      <c r="Z192" s="60"/>
      <c r="AA192" s="56"/>
      <c r="AB192" s="56"/>
      <c r="AC192" s="55"/>
      <c r="AD192" s="55"/>
      <c r="AE192" s="61"/>
      <c r="AF192" s="55"/>
      <c r="AG192" s="55"/>
      <c r="AH192" s="61"/>
      <c r="AI192" s="56"/>
      <c r="AJ192" s="61"/>
      <c r="AK192" s="60"/>
      <c r="AL192" s="56"/>
      <c r="AM192" s="56"/>
      <c r="AN192" s="55"/>
      <c r="AO192" s="55"/>
      <c r="AP192" s="61"/>
      <c r="AQ192" s="55"/>
      <c r="AR192" s="55"/>
      <c r="AS192" s="61"/>
      <c r="AT192" s="56"/>
      <c r="AU192" s="61"/>
      <c r="AV192" s="60"/>
      <c r="AW192" s="56"/>
      <c r="AX192" s="56"/>
      <c r="AY192" s="55"/>
      <c r="AZ192" s="55"/>
      <c r="BA192" s="61"/>
      <c r="BB192" s="55"/>
      <c r="BC192" s="55"/>
      <c r="BD192" s="61"/>
      <c r="BE192" s="56"/>
      <c r="BF192" s="61"/>
      <c r="BG192" s="60"/>
      <c r="BL192" s="4"/>
      <c r="BM192" s="5"/>
      <c r="BN192" s="5"/>
    </row>
    <row r="193" spans="2:66">
      <c r="B193" s="62"/>
      <c r="C193" s="62"/>
      <c r="D193" s="62"/>
      <c r="E193" s="62"/>
      <c r="F193" s="62"/>
      <c r="G193" s="62"/>
      <c r="H193" s="59"/>
      <c r="I193" s="56"/>
      <c r="J193" s="59"/>
      <c r="K193" s="63"/>
      <c r="L193" s="59"/>
      <c r="M193" s="59"/>
      <c r="N193" s="61"/>
      <c r="O193" s="59"/>
      <c r="P193" s="56"/>
      <c r="Q193" s="56"/>
      <c r="R193" s="55"/>
      <c r="S193" s="55"/>
      <c r="T193" s="61"/>
      <c r="U193" s="55"/>
      <c r="V193" s="55"/>
      <c r="W193" s="61"/>
      <c r="X193" s="56"/>
      <c r="Y193" s="61"/>
      <c r="Z193" s="60"/>
      <c r="AA193" s="56"/>
      <c r="AB193" s="56"/>
      <c r="AC193" s="55"/>
      <c r="AD193" s="55"/>
      <c r="AE193" s="61"/>
      <c r="AF193" s="55"/>
      <c r="AG193" s="55"/>
      <c r="AH193" s="61"/>
      <c r="AI193" s="56"/>
      <c r="AJ193" s="61"/>
      <c r="AK193" s="60"/>
      <c r="AL193" s="56"/>
      <c r="AM193" s="56"/>
      <c r="AN193" s="55"/>
      <c r="AO193" s="55"/>
      <c r="AP193" s="61"/>
      <c r="AQ193" s="55"/>
      <c r="AR193" s="55"/>
      <c r="AS193" s="61"/>
      <c r="AT193" s="56"/>
      <c r="AU193" s="61"/>
      <c r="AV193" s="60"/>
      <c r="AW193" s="56"/>
      <c r="AX193" s="56"/>
      <c r="AY193" s="55"/>
      <c r="AZ193" s="55"/>
      <c r="BA193" s="61"/>
      <c r="BB193" s="55"/>
      <c r="BC193" s="55"/>
      <c r="BD193" s="61"/>
      <c r="BE193" s="56"/>
      <c r="BF193" s="61"/>
      <c r="BG193" s="60"/>
      <c r="BL193" s="4"/>
      <c r="BM193" s="5"/>
      <c r="BN193" s="5"/>
    </row>
    <row r="194" spans="2:66">
      <c r="B194" s="62"/>
      <c r="C194" s="62"/>
      <c r="D194" s="62"/>
      <c r="E194" s="62"/>
      <c r="F194" s="62"/>
      <c r="G194" s="62"/>
      <c r="H194" s="59"/>
      <c r="I194" s="56"/>
      <c r="J194" s="59"/>
      <c r="K194" s="63"/>
      <c r="L194" s="59" t="s">
        <v>1501</v>
      </c>
      <c r="M194" s="59" t="s">
        <v>1502</v>
      </c>
      <c r="N194" s="61">
        <v>8</v>
      </c>
      <c r="O194" s="59" t="s">
        <v>111</v>
      </c>
      <c r="P194" s="56"/>
      <c r="Q194" s="56"/>
      <c r="R194" s="55">
        <v>3.9</v>
      </c>
      <c r="S194" s="55">
        <v>1</v>
      </c>
      <c r="T194" s="61">
        <v>4</v>
      </c>
      <c r="U194" s="55">
        <v>3.9</v>
      </c>
      <c r="V194" s="55">
        <v>1</v>
      </c>
      <c r="W194" s="61">
        <v>3.9</v>
      </c>
      <c r="X194" s="56">
        <v>0.48799999999999999</v>
      </c>
      <c r="Y194" s="61">
        <v>4.0999999999999996</v>
      </c>
      <c r="Z194" s="60"/>
      <c r="AA194" s="56"/>
      <c r="AB194" s="56"/>
      <c r="AC194" s="55">
        <v>1</v>
      </c>
      <c r="AD194" s="55">
        <v>1</v>
      </c>
      <c r="AE194" s="61">
        <v>1</v>
      </c>
      <c r="AF194" s="55">
        <v>4.9000000000000004</v>
      </c>
      <c r="AG194" s="55">
        <v>1</v>
      </c>
      <c r="AH194" s="61">
        <v>4.9000000000000004</v>
      </c>
      <c r="AI194" s="56">
        <v>0.61299999999999999</v>
      </c>
      <c r="AJ194" s="61">
        <v>3.1</v>
      </c>
      <c r="AK194" s="60"/>
      <c r="AL194" s="56"/>
      <c r="AM194" s="56"/>
      <c r="AN194" s="55">
        <v>1.5</v>
      </c>
      <c r="AO194" s="55">
        <v>1</v>
      </c>
      <c r="AP194" s="61">
        <v>2</v>
      </c>
      <c r="AQ194" s="55">
        <v>6.4</v>
      </c>
      <c r="AR194" s="55">
        <v>1</v>
      </c>
      <c r="AS194" s="61">
        <v>6.4</v>
      </c>
      <c r="AT194" s="56">
        <v>0.8</v>
      </c>
      <c r="AU194" s="61">
        <v>7.2</v>
      </c>
      <c r="AV194" s="60"/>
      <c r="AW194" s="56"/>
      <c r="AX194" s="56"/>
      <c r="AY194" s="55">
        <v>0</v>
      </c>
      <c r="AZ194" s="55">
        <v>0</v>
      </c>
      <c r="BA194" s="61">
        <v>0</v>
      </c>
      <c r="BB194" s="55">
        <v>0</v>
      </c>
      <c r="BC194" s="55">
        <v>0</v>
      </c>
      <c r="BD194" s="61">
        <v>0</v>
      </c>
      <c r="BE194" s="56">
        <v>0</v>
      </c>
      <c r="BF194" s="61">
        <v>0</v>
      </c>
      <c r="BG194" s="60"/>
      <c r="BL194" s="4"/>
      <c r="BM194" s="5"/>
      <c r="BN194" s="5"/>
    </row>
    <row r="195" spans="2:66">
      <c r="B195" s="62"/>
      <c r="C195" s="62"/>
      <c r="D195" s="62"/>
      <c r="E195" s="62"/>
      <c r="F195" s="62"/>
      <c r="G195" s="62"/>
      <c r="H195" s="59"/>
      <c r="I195" s="56"/>
      <c r="J195" s="59"/>
      <c r="K195" s="63"/>
      <c r="L195" s="59"/>
      <c r="M195" s="59"/>
      <c r="N195" s="61"/>
      <c r="O195" s="59"/>
      <c r="P195" s="56"/>
      <c r="Q195" s="56"/>
      <c r="R195" s="55"/>
      <c r="S195" s="55"/>
      <c r="T195" s="61"/>
      <c r="U195" s="55"/>
      <c r="V195" s="55"/>
      <c r="W195" s="61"/>
      <c r="X195" s="56"/>
      <c r="Y195" s="61"/>
      <c r="Z195" s="60"/>
      <c r="AA195" s="56"/>
      <c r="AB195" s="56"/>
      <c r="AC195" s="55"/>
      <c r="AD195" s="55"/>
      <c r="AE195" s="61"/>
      <c r="AF195" s="55"/>
      <c r="AG195" s="55"/>
      <c r="AH195" s="61"/>
      <c r="AI195" s="56"/>
      <c r="AJ195" s="61"/>
      <c r="AK195" s="60"/>
      <c r="AL195" s="56"/>
      <c r="AM195" s="56"/>
      <c r="AN195" s="55"/>
      <c r="AO195" s="55"/>
      <c r="AP195" s="61"/>
      <c r="AQ195" s="55"/>
      <c r="AR195" s="55"/>
      <c r="AS195" s="61"/>
      <c r="AT195" s="56"/>
      <c r="AU195" s="61"/>
      <c r="AV195" s="60"/>
      <c r="AW195" s="56"/>
      <c r="AX195" s="56"/>
      <c r="AY195" s="55"/>
      <c r="AZ195" s="55"/>
      <c r="BA195" s="61"/>
      <c r="BB195" s="55"/>
      <c r="BC195" s="55"/>
      <c r="BD195" s="61"/>
      <c r="BE195" s="56"/>
      <c r="BF195" s="61"/>
      <c r="BG195" s="60"/>
      <c r="BL195" s="4"/>
      <c r="BM195" s="5"/>
      <c r="BN195" s="5"/>
    </row>
    <row r="196" spans="2:66">
      <c r="B196" s="62"/>
      <c r="C196" s="62"/>
      <c r="D196" s="62"/>
      <c r="E196" s="62"/>
      <c r="F196" s="62"/>
      <c r="G196" s="62"/>
      <c r="H196" s="59"/>
      <c r="I196" s="56"/>
      <c r="J196" s="59"/>
      <c r="K196" s="63"/>
      <c r="L196" s="59"/>
      <c r="M196" s="59"/>
      <c r="N196" s="61"/>
      <c r="O196" s="59"/>
      <c r="P196" s="56"/>
      <c r="Q196" s="56"/>
      <c r="R196" s="55"/>
      <c r="S196" s="55"/>
      <c r="T196" s="61"/>
      <c r="U196" s="55"/>
      <c r="V196" s="55"/>
      <c r="W196" s="61"/>
      <c r="X196" s="56"/>
      <c r="Y196" s="61"/>
      <c r="Z196" s="60"/>
      <c r="AA196" s="56"/>
      <c r="AB196" s="56"/>
      <c r="AC196" s="55"/>
      <c r="AD196" s="55"/>
      <c r="AE196" s="61"/>
      <c r="AF196" s="55"/>
      <c r="AG196" s="55"/>
      <c r="AH196" s="61"/>
      <c r="AI196" s="56"/>
      <c r="AJ196" s="61"/>
      <c r="AK196" s="60"/>
      <c r="AL196" s="56"/>
      <c r="AM196" s="56"/>
      <c r="AN196" s="55"/>
      <c r="AO196" s="55"/>
      <c r="AP196" s="61"/>
      <c r="AQ196" s="55"/>
      <c r="AR196" s="55"/>
      <c r="AS196" s="61"/>
      <c r="AT196" s="56"/>
      <c r="AU196" s="61"/>
      <c r="AV196" s="60"/>
      <c r="AW196" s="56"/>
      <c r="AX196" s="56"/>
      <c r="AY196" s="55"/>
      <c r="AZ196" s="55"/>
      <c r="BA196" s="61"/>
      <c r="BB196" s="55"/>
      <c r="BC196" s="55"/>
      <c r="BD196" s="61"/>
      <c r="BE196" s="56"/>
      <c r="BF196" s="61"/>
      <c r="BG196" s="60"/>
      <c r="BL196" s="4"/>
      <c r="BM196" s="5"/>
      <c r="BN196" s="5"/>
    </row>
    <row r="197" spans="2:66" ht="135" customHeight="1">
      <c r="B197" s="64" t="s">
        <v>280</v>
      </c>
      <c r="C197" s="65" t="s">
        <v>81</v>
      </c>
      <c r="D197" s="65" t="s">
        <v>81</v>
      </c>
      <c r="E197" s="65" t="s">
        <v>97</v>
      </c>
      <c r="F197" s="65" t="s">
        <v>1265</v>
      </c>
      <c r="G197" s="122" t="s">
        <v>1266</v>
      </c>
      <c r="H197" s="59">
        <v>38</v>
      </c>
      <c r="I197" s="56">
        <v>0.01</v>
      </c>
      <c r="J197" s="59" t="s">
        <v>83</v>
      </c>
      <c r="K197" s="63" t="s">
        <v>1503</v>
      </c>
      <c r="L197" s="59" t="s">
        <v>1504</v>
      </c>
      <c r="M197" s="59" t="s">
        <v>1505</v>
      </c>
      <c r="N197" s="61">
        <v>2</v>
      </c>
      <c r="O197" s="59" t="s">
        <v>111</v>
      </c>
      <c r="P197" s="56" t="s">
        <v>1506</v>
      </c>
      <c r="Q197" s="56" t="s">
        <v>572</v>
      </c>
      <c r="R197" s="55" t="s">
        <v>136</v>
      </c>
      <c r="S197" s="55" t="s">
        <v>136</v>
      </c>
      <c r="T197" s="61">
        <v>0</v>
      </c>
      <c r="U197" s="55">
        <v>0</v>
      </c>
      <c r="V197" s="55">
        <v>0</v>
      </c>
      <c r="W197" s="61">
        <v>0</v>
      </c>
      <c r="X197" s="56">
        <v>0</v>
      </c>
      <c r="Y197" s="61">
        <v>0</v>
      </c>
      <c r="Z197" s="60">
        <v>0</v>
      </c>
      <c r="AA197" s="56" t="s">
        <v>1507</v>
      </c>
      <c r="AB197" s="56" t="s">
        <v>133</v>
      </c>
      <c r="AC197" s="55">
        <v>0.5</v>
      </c>
      <c r="AD197" s="55">
        <v>1</v>
      </c>
      <c r="AE197" s="61">
        <v>1</v>
      </c>
      <c r="AF197" s="55">
        <v>0.5</v>
      </c>
      <c r="AG197" s="55">
        <v>1</v>
      </c>
      <c r="AH197" s="61">
        <v>0.5</v>
      </c>
      <c r="AI197" s="56">
        <v>0.25</v>
      </c>
      <c r="AJ197" s="61">
        <v>1.5</v>
      </c>
      <c r="AK197" s="60">
        <v>0.25</v>
      </c>
      <c r="AL197" s="56" t="s">
        <v>1508</v>
      </c>
      <c r="AM197" s="56" t="s">
        <v>1263</v>
      </c>
      <c r="AN197" s="55">
        <v>1</v>
      </c>
      <c r="AO197" s="55">
        <v>1</v>
      </c>
      <c r="AP197" s="61">
        <v>1</v>
      </c>
      <c r="AQ197" s="55">
        <v>1.5</v>
      </c>
      <c r="AR197" s="55">
        <v>1</v>
      </c>
      <c r="AS197" s="61">
        <v>1.5</v>
      </c>
      <c r="AT197" s="56">
        <v>0.75</v>
      </c>
      <c r="AU197" s="61">
        <v>0.5</v>
      </c>
      <c r="AV197" s="60">
        <v>0.75</v>
      </c>
      <c r="AW197" s="56" t="s">
        <v>94</v>
      </c>
      <c r="AX197" s="56" t="s">
        <v>94</v>
      </c>
      <c r="AY197" s="55">
        <v>0</v>
      </c>
      <c r="AZ197" s="55">
        <v>0</v>
      </c>
      <c r="BA197" s="61">
        <v>0</v>
      </c>
      <c r="BB197" s="55">
        <v>0</v>
      </c>
      <c r="BC197" s="55">
        <v>0</v>
      </c>
      <c r="BD197" s="61">
        <v>0</v>
      </c>
      <c r="BE197" s="56">
        <v>0</v>
      </c>
      <c r="BF197" s="61">
        <v>0</v>
      </c>
      <c r="BG197" s="60">
        <v>0</v>
      </c>
      <c r="BL197" s="4"/>
      <c r="BM197" s="5"/>
      <c r="BN197" s="5"/>
    </row>
    <row r="198" spans="2:66">
      <c r="B198" s="64"/>
      <c r="C198" s="65"/>
      <c r="D198" s="65"/>
      <c r="E198" s="65"/>
      <c r="F198" s="65"/>
      <c r="G198" s="122"/>
      <c r="H198" s="59"/>
      <c r="I198" s="56"/>
      <c r="J198" s="59"/>
      <c r="K198" s="63"/>
      <c r="L198" s="59"/>
      <c r="M198" s="59"/>
      <c r="N198" s="61"/>
      <c r="O198" s="59"/>
      <c r="P198" s="56"/>
      <c r="Q198" s="56"/>
      <c r="R198" s="55"/>
      <c r="S198" s="55"/>
      <c r="T198" s="61"/>
      <c r="U198" s="55"/>
      <c r="V198" s="55"/>
      <c r="W198" s="61"/>
      <c r="X198" s="56"/>
      <c r="Y198" s="61"/>
      <c r="Z198" s="60"/>
      <c r="AA198" s="56"/>
      <c r="AB198" s="56"/>
      <c r="AC198" s="55"/>
      <c r="AD198" s="55"/>
      <c r="AE198" s="61"/>
      <c r="AF198" s="55"/>
      <c r="AG198" s="55"/>
      <c r="AH198" s="61"/>
      <c r="AI198" s="56"/>
      <c r="AJ198" s="61"/>
      <c r="AK198" s="60"/>
      <c r="AL198" s="56"/>
      <c r="AM198" s="56"/>
      <c r="AN198" s="55"/>
      <c r="AO198" s="55"/>
      <c r="AP198" s="61"/>
      <c r="AQ198" s="55"/>
      <c r="AR198" s="55"/>
      <c r="AS198" s="61"/>
      <c r="AT198" s="56"/>
      <c r="AU198" s="61"/>
      <c r="AV198" s="60"/>
      <c r="AW198" s="56"/>
      <c r="AX198" s="56"/>
      <c r="AY198" s="55"/>
      <c r="AZ198" s="55"/>
      <c r="BA198" s="61"/>
      <c r="BB198" s="55"/>
      <c r="BC198" s="55"/>
      <c r="BD198" s="61"/>
      <c r="BE198" s="56"/>
      <c r="BF198" s="61"/>
      <c r="BG198" s="60"/>
      <c r="BL198" s="4"/>
      <c r="BM198" s="5"/>
      <c r="BN198" s="5"/>
    </row>
    <row r="199" spans="2:66">
      <c r="B199" s="64"/>
      <c r="C199" s="65"/>
      <c r="D199" s="65"/>
      <c r="E199" s="65"/>
      <c r="F199" s="65"/>
      <c r="G199" s="122"/>
      <c r="H199" s="59"/>
      <c r="I199" s="56"/>
      <c r="J199" s="59"/>
      <c r="K199" s="63"/>
      <c r="L199" s="59"/>
      <c r="M199" s="59"/>
      <c r="N199" s="61"/>
      <c r="O199" s="59"/>
      <c r="P199" s="56"/>
      <c r="Q199" s="56"/>
      <c r="R199" s="55"/>
      <c r="S199" s="55"/>
      <c r="T199" s="61"/>
      <c r="U199" s="55"/>
      <c r="V199" s="55"/>
      <c r="W199" s="61"/>
      <c r="X199" s="56"/>
      <c r="Y199" s="61"/>
      <c r="Z199" s="60"/>
      <c r="AA199" s="56"/>
      <c r="AB199" s="56"/>
      <c r="AC199" s="55"/>
      <c r="AD199" s="55"/>
      <c r="AE199" s="61"/>
      <c r="AF199" s="55"/>
      <c r="AG199" s="55"/>
      <c r="AH199" s="61"/>
      <c r="AI199" s="56"/>
      <c r="AJ199" s="61"/>
      <c r="AK199" s="60"/>
      <c r="AL199" s="56"/>
      <c r="AM199" s="56"/>
      <c r="AN199" s="55"/>
      <c r="AO199" s="55"/>
      <c r="AP199" s="61"/>
      <c r="AQ199" s="55"/>
      <c r="AR199" s="55"/>
      <c r="AS199" s="61"/>
      <c r="AT199" s="56"/>
      <c r="AU199" s="61"/>
      <c r="AV199" s="60"/>
      <c r="AW199" s="56"/>
      <c r="AX199" s="56"/>
      <c r="AY199" s="55"/>
      <c r="AZ199" s="55"/>
      <c r="BA199" s="61"/>
      <c r="BB199" s="55"/>
      <c r="BC199" s="55"/>
      <c r="BD199" s="61"/>
      <c r="BE199" s="56"/>
      <c r="BF199" s="61"/>
      <c r="BG199" s="60"/>
      <c r="BL199" s="4"/>
      <c r="BM199" s="5"/>
      <c r="BN199" s="5"/>
    </row>
    <row r="200" spans="2:66" ht="135" customHeight="1">
      <c r="B200" s="62" t="s">
        <v>280</v>
      </c>
      <c r="C200" s="59" t="s">
        <v>81</v>
      </c>
      <c r="D200" s="59" t="s">
        <v>81</v>
      </c>
      <c r="E200" s="59" t="s">
        <v>97</v>
      </c>
      <c r="F200" s="59" t="s">
        <v>1265</v>
      </c>
      <c r="G200" s="63" t="s">
        <v>1266</v>
      </c>
      <c r="H200" s="59">
        <v>39</v>
      </c>
      <c r="I200" s="56">
        <v>0.01</v>
      </c>
      <c r="J200" s="59" t="s">
        <v>83</v>
      </c>
      <c r="K200" s="63" t="s">
        <v>1509</v>
      </c>
      <c r="L200" s="59" t="s">
        <v>1510</v>
      </c>
      <c r="M200" s="59" t="s">
        <v>1511</v>
      </c>
      <c r="N200" s="61">
        <v>1</v>
      </c>
      <c r="O200" s="59" t="s">
        <v>111</v>
      </c>
      <c r="P200" s="56" t="s">
        <v>1506</v>
      </c>
      <c r="Q200" s="56" t="s">
        <v>1512</v>
      </c>
      <c r="R200" s="55" t="s">
        <v>136</v>
      </c>
      <c r="S200" s="55" t="s">
        <v>136</v>
      </c>
      <c r="T200" s="61">
        <v>0</v>
      </c>
      <c r="U200" s="55">
        <v>0</v>
      </c>
      <c r="V200" s="55">
        <v>0</v>
      </c>
      <c r="W200" s="61">
        <v>0</v>
      </c>
      <c r="X200" s="56">
        <v>0</v>
      </c>
      <c r="Y200" s="61">
        <v>0</v>
      </c>
      <c r="Z200" s="60">
        <v>0</v>
      </c>
      <c r="AA200" s="56" t="s">
        <v>1513</v>
      </c>
      <c r="AB200" s="56" t="s">
        <v>186</v>
      </c>
      <c r="AC200" s="55">
        <v>0.4</v>
      </c>
      <c r="AD200" s="55">
        <v>1</v>
      </c>
      <c r="AE200" s="61">
        <v>0</v>
      </c>
      <c r="AF200" s="55">
        <v>0.4</v>
      </c>
      <c r="AG200" s="55">
        <v>1</v>
      </c>
      <c r="AH200" s="61">
        <v>0.4</v>
      </c>
      <c r="AI200" s="56">
        <v>0.4</v>
      </c>
      <c r="AJ200" s="61">
        <v>0.6</v>
      </c>
      <c r="AK200" s="60">
        <v>0.4</v>
      </c>
      <c r="AL200" s="56" t="s">
        <v>1514</v>
      </c>
      <c r="AM200" s="56" t="s">
        <v>1263</v>
      </c>
      <c r="AN200" s="55">
        <v>0.5</v>
      </c>
      <c r="AO200" s="55">
        <v>1</v>
      </c>
      <c r="AP200" s="61">
        <v>1</v>
      </c>
      <c r="AQ200" s="55">
        <v>0.9</v>
      </c>
      <c r="AR200" s="55">
        <v>1</v>
      </c>
      <c r="AS200" s="61">
        <v>0.9</v>
      </c>
      <c r="AT200" s="56">
        <v>0.9</v>
      </c>
      <c r="AU200" s="61">
        <v>0.1</v>
      </c>
      <c r="AV200" s="60">
        <v>0.9</v>
      </c>
      <c r="AW200" s="56" t="s">
        <v>94</v>
      </c>
      <c r="AX200" s="56" t="s">
        <v>94</v>
      </c>
      <c r="AY200" s="55">
        <v>0</v>
      </c>
      <c r="AZ200" s="55">
        <v>0</v>
      </c>
      <c r="BA200" s="61">
        <v>0</v>
      </c>
      <c r="BB200" s="55">
        <v>0</v>
      </c>
      <c r="BC200" s="55">
        <v>0</v>
      </c>
      <c r="BD200" s="61">
        <v>0</v>
      </c>
      <c r="BE200" s="56">
        <v>0</v>
      </c>
      <c r="BF200" s="61">
        <v>0</v>
      </c>
      <c r="BG200" s="60">
        <v>0</v>
      </c>
      <c r="BL200" s="4"/>
      <c r="BM200" s="5"/>
      <c r="BN200" s="5"/>
    </row>
    <row r="201" spans="2:66">
      <c r="B201" s="62"/>
      <c r="C201" s="59"/>
      <c r="D201" s="59"/>
      <c r="E201" s="59"/>
      <c r="F201" s="59"/>
      <c r="G201" s="63"/>
      <c r="H201" s="59"/>
      <c r="I201" s="56"/>
      <c r="J201" s="59"/>
      <c r="K201" s="63"/>
      <c r="L201" s="59"/>
      <c r="M201" s="59"/>
      <c r="N201" s="61"/>
      <c r="O201" s="59"/>
      <c r="P201" s="56"/>
      <c r="Q201" s="56"/>
      <c r="R201" s="55"/>
      <c r="S201" s="55"/>
      <c r="T201" s="61"/>
      <c r="U201" s="55"/>
      <c r="V201" s="55"/>
      <c r="W201" s="61"/>
      <c r="X201" s="56"/>
      <c r="Y201" s="61"/>
      <c r="Z201" s="60"/>
      <c r="AA201" s="56"/>
      <c r="AB201" s="56"/>
      <c r="AC201" s="55"/>
      <c r="AD201" s="55"/>
      <c r="AE201" s="61"/>
      <c r="AF201" s="55"/>
      <c r="AG201" s="55"/>
      <c r="AH201" s="61"/>
      <c r="AI201" s="56"/>
      <c r="AJ201" s="61"/>
      <c r="AK201" s="60"/>
      <c r="AL201" s="56"/>
      <c r="AM201" s="56"/>
      <c r="AN201" s="55"/>
      <c r="AO201" s="55"/>
      <c r="AP201" s="61"/>
      <c r="AQ201" s="55"/>
      <c r="AR201" s="55"/>
      <c r="AS201" s="61"/>
      <c r="AT201" s="56"/>
      <c r="AU201" s="61"/>
      <c r="AV201" s="60"/>
      <c r="AW201" s="56"/>
      <c r="AX201" s="56"/>
      <c r="AY201" s="55"/>
      <c r="AZ201" s="55"/>
      <c r="BA201" s="61"/>
      <c r="BB201" s="55"/>
      <c r="BC201" s="55"/>
      <c r="BD201" s="61"/>
      <c r="BE201" s="56"/>
      <c r="BF201" s="61"/>
      <c r="BG201" s="60"/>
      <c r="BL201" s="4"/>
      <c r="BM201" s="5"/>
      <c r="BN201" s="5"/>
    </row>
    <row r="202" spans="2:66">
      <c r="B202" s="62"/>
      <c r="C202" s="59"/>
      <c r="D202" s="59"/>
      <c r="E202" s="59"/>
      <c r="F202" s="59"/>
      <c r="G202" s="63"/>
      <c r="H202" s="59"/>
      <c r="I202" s="56"/>
      <c r="J202" s="59"/>
      <c r="K202" s="63"/>
      <c r="L202" s="59"/>
      <c r="M202" s="59"/>
      <c r="N202" s="61"/>
      <c r="O202" s="59"/>
      <c r="P202" s="56"/>
      <c r="Q202" s="56"/>
      <c r="R202" s="55"/>
      <c r="S202" s="55"/>
      <c r="T202" s="61"/>
      <c r="U202" s="55"/>
      <c r="V202" s="55"/>
      <c r="W202" s="61"/>
      <c r="X202" s="56"/>
      <c r="Y202" s="61"/>
      <c r="Z202" s="60"/>
      <c r="AA202" s="56"/>
      <c r="AB202" s="56"/>
      <c r="AC202" s="55"/>
      <c r="AD202" s="55"/>
      <c r="AE202" s="61"/>
      <c r="AF202" s="55"/>
      <c r="AG202" s="55"/>
      <c r="AH202" s="61"/>
      <c r="AI202" s="56"/>
      <c r="AJ202" s="61"/>
      <c r="AK202" s="60"/>
      <c r="AL202" s="56"/>
      <c r="AM202" s="56"/>
      <c r="AN202" s="55"/>
      <c r="AO202" s="55"/>
      <c r="AP202" s="61"/>
      <c r="AQ202" s="55"/>
      <c r="AR202" s="55"/>
      <c r="AS202" s="61"/>
      <c r="AT202" s="56"/>
      <c r="AU202" s="61"/>
      <c r="AV202" s="60"/>
      <c r="AW202" s="56"/>
      <c r="AX202" s="56"/>
      <c r="AY202" s="55"/>
      <c r="AZ202" s="55"/>
      <c r="BA202" s="61"/>
      <c r="BB202" s="55"/>
      <c r="BC202" s="55"/>
      <c r="BD202" s="61"/>
      <c r="BE202" s="56"/>
      <c r="BF202" s="61"/>
      <c r="BG202" s="60"/>
      <c r="BL202" s="4"/>
      <c r="BM202" s="5"/>
      <c r="BN202" s="5"/>
    </row>
    <row r="203" spans="2:66">
      <c r="H203" s="50" t="s">
        <v>222</v>
      </c>
      <c r="I203" s="50"/>
      <c r="J203" s="50"/>
      <c r="K203" s="50"/>
      <c r="L203" s="50"/>
      <c r="M203" s="50"/>
      <c r="N203" s="50"/>
      <c r="O203" s="50"/>
      <c r="P203" s="3" t="s">
        <v>136</v>
      </c>
      <c r="Q203" s="3" t="s">
        <v>136</v>
      </c>
      <c r="R203" s="3" t="s">
        <v>136</v>
      </c>
      <c r="S203" s="3" t="s">
        <v>136</v>
      </c>
      <c r="T203" s="3" t="s">
        <v>136</v>
      </c>
      <c r="U203" s="3" t="s">
        <v>136</v>
      </c>
      <c r="V203" s="3" t="s">
        <v>136</v>
      </c>
      <c r="W203" s="3" t="s">
        <v>136</v>
      </c>
      <c r="X203" s="3" t="s">
        <v>136</v>
      </c>
      <c r="Y203" s="3" t="s">
        <v>136</v>
      </c>
      <c r="Z203" s="6">
        <f>SUMPRODUCT(I23:I202,Z23:Z202)</f>
        <v>0.24083000000000002</v>
      </c>
      <c r="AA203" s="3" t="s">
        <v>136</v>
      </c>
      <c r="AB203" s="3" t="s">
        <v>136</v>
      </c>
      <c r="AC203" s="3" t="s">
        <v>136</v>
      </c>
      <c r="AD203" s="3" t="s">
        <v>136</v>
      </c>
      <c r="AE203" s="3" t="s">
        <v>136</v>
      </c>
      <c r="AF203" s="3" t="s">
        <v>136</v>
      </c>
      <c r="AG203" s="3" t="s">
        <v>136</v>
      </c>
      <c r="AH203" s="3" t="s">
        <v>136</v>
      </c>
      <c r="AI203" s="3" t="s">
        <v>136</v>
      </c>
      <c r="AJ203" s="3" t="s">
        <v>136</v>
      </c>
      <c r="AK203" s="6">
        <f>SUMPRODUCT(I23:I202,AK23:AK202)</f>
        <v>0.42191000000000001</v>
      </c>
      <c r="AL203" s="3" t="s">
        <v>136</v>
      </c>
      <c r="AM203" s="3" t="s">
        <v>136</v>
      </c>
      <c r="AN203" s="3" t="s">
        <v>136</v>
      </c>
      <c r="AO203" s="3" t="s">
        <v>136</v>
      </c>
      <c r="AP203" s="3" t="s">
        <v>136</v>
      </c>
      <c r="AQ203" s="3" t="s">
        <v>136</v>
      </c>
      <c r="AR203" s="3" t="s">
        <v>136</v>
      </c>
      <c r="AS203" s="3" t="s">
        <v>136</v>
      </c>
      <c r="AT203" s="3" t="s">
        <v>136</v>
      </c>
      <c r="AU203" s="3" t="s">
        <v>136</v>
      </c>
      <c r="AV203" s="6">
        <f>SUMPRODUCT(I23:I202,AV23:AV202)</f>
        <v>0.69071000000000005</v>
      </c>
      <c r="AW203" s="3" t="s">
        <v>136</v>
      </c>
      <c r="AX203" s="3" t="s">
        <v>136</v>
      </c>
      <c r="AY203" s="3" t="s">
        <v>136</v>
      </c>
      <c r="AZ203" s="3" t="s">
        <v>136</v>
      </c>
      <c r="BA203" s="3" t="s">
        <v>136</v>
      </c>
      <c r="BB203" s="3" t="s">
        <v>136</v>
      </c>
      <c r="BC203" s="3" t="s">
        <v>136</v>
      </c>
      <c r="BD203" s="3" t="s">
        <v>136</v>
      </c>
      <c r="BE203" s="3" t="s">
        <v>136</v>
      </c>
      <c r="BF203" s="3" t="s">
        <v>136</v>
      </c>
      <c r="BG203" s="6">
        <f>SUMPRODUCT(I23:I202,BG23:BG202)</f>
        <v>0</v>
      </c>
      <c r="BL203" s="4" t="s">
        <v>223</v>
      </c>
      <c r="BM203" s="5">
        <f>IF(E4="Trimestre I",Z203,IF(E4="Trimestre II",AK203,IF(E4="Trimestre III",AV203,IF(E4="Trimestre IV",BG203))))</f>
        <v>0.69071000000000005</v>
      </c>
      <c r="BN203" s="5">
        <f>100%-BM203</f>
        <v>0.30928999999999995</v>
      </c>
    </row>
    <row r="204" spans="2:66">
      <c r="BL204" s="4"/>
      <c r="BM204" s="5" t="s">
        <v>6</v>
      </c>
      <c r="BN204" s="5" t="s">
        <v>7</v>
      </c>
    </row>
  </sheetData>
  <sheetProtection algorithmName="SHA-512" hashValue="EEO15uOjkRhtHb1JZHNrx47ZV1d8lMotvQP6C59MkxuyumYsah+4+5lpIPXGdbSGdpg3z4B8ZrN9Eg4ELGyt0Q==" saltValue="TtEGMlWV1mzhswgBqYVIxA==" spinCount="100000" sheet="1" objects="1" scenarios="1"/>
  <mergeCells count="2903">
    <mergeCell ref="B2:M2"/>
    <mergeCell ref="BD200:BD202"/>
    <mergeCell ref="BE200:BE202"/>
    <mergeCell ref="BF200:BF202"/>
    <mergeCell ref="BG200:BG202"/>
    <mergeCell ref="H203:O203"/>
    <mergeCell ref="A6:A21"/>
    <mergeCell ref="AX200:AX202"/>
    <mergeCell ref="AY200:AY202"/>
    <mergeCell ref="AZ200:AZ202"/>
    <mergeCell ref="BA200:BA202"/>
    <mergeCell ref="BB200:BB202"/>
    <mergeCell ref="BC200:BC202"/>
    <mergeCell ref="AR200:AR202"/>
    <mergeCell ref="AS200:AS202"/>
    <mergeCell ref="AT200:AT202"/>
    <mergeCell ref="AU200:AU202"/>
    <mergeCell ref="AV200:AV202"/>
    <mergeCell ref="AW200:AW202"/>
    <mergeCell ref="AL200:AL202"/>
    <mergeCell ref="AM200:AM202"/>
    <mergeCell ref="AN200:AN202"/>
    <mergeCell ref="AO200:AO202"/>
    <mergeCell ref="AP200:AP202"/>
    <mergeCell ref="AQ200:AQ202"/>
    <mergeCell ref="AF200:AF202"/>
    <mergeCell ref="AG200:AG202"/>
    <mergeCell ref="AH200:AH202"/>
    <mergeCell ref="AI200:AI202"/>
    <mergeCell ref="AJ200:AJ202"/>
    <mergeCell ref="AK200:AK202"/>
    <mergeCell ref="Z200:Z202"/>
    <mergeCell ref="AA200:AA202"/>
    <mergeCell ref="AB200:AB202"/>
    <mergeCell ref="AC200:AC202"/>
    <mergeCell ref="AD200:AD202"/>
    <mergeCell ref="AE200:AE202"/>
    <mergeCell ref="T200:T202"/>
    <mergeCell ref="U200:U202"/>
    <mergeCell ref="V200:V202"/>
    <mergeCell ref="W200:W202"/>
    <mergeCell ref="X200:X202"/>
    <mergeCell ref="Y200:Y202"/>
    <mergeCell ref="N200:N202"/>
    <mergeCell ref="O200:O202"/>
    <mergeCell ref="P200:P202"/>
    <mergeCell ref="Q200:Q202"/>
    <mergeCell ref="R200:R202"/>
    <mergeCell ref="S200:S202"/>
    <mergeCell ref="H200:H202"/>
    <mergeCell ref="I200:I202"/>
    <mergeCell ref="J200:J202"/>
    <mergeCell ref="K200:K202"/>
    <mergeCell ref="L200:L202"/>
    <mergeCell ref="M200:M202"/>
    <mergeCell ref="BD197:BD199"/>
    <mergeCell ref="BE197:BE199"/>
    <mergeCell ref="BF197:BF199"/>
    <mergeCell ref="BG197:BG199"/>
    <mergeCell ref="B200:B202"/>
    <mergeCell ref="C200:C202"/>
    <mergeCell ref="D200:D202"/>
    <mergeCell ref="E200:E202"/>
    <mergeCell ref="F200:F202"/>
    <mergeCell ref="G200:G202"/>
    <mergeCell ref="AX197:AX199"/>
    <mergeCell ref="AY197:AY199"/>
    <mergeCell ref="AZ197:AZ199"/>
    <mergeCell ref="BA197:BA199"/>
    <mergeCell ref="BB197:BB199"/>
    <mergeCell ref="BC197:BC199"/>
    <mergeCell ref="AR197:AR199"/>
    <mergeCell ref="AS197:AS199"/>
    <mergeCell ref="AT197:AT199"/>
    <mergeCell ref="AU197:AU199"/>
    <mergeCell ref="AV197:AV199"/>
    <mergeCell ref="AW197:AW199"/>
    <mergeCell ref="AL197:AL199"/>
    <mergeCell ref="AM197:AM199"/>
    <mergeCell ref="AN197:AN199"/>
    <mergeCell ref="AO197:AO199"/>
    <mergeCell ref="BF194:BF196"/>
    <mergeCell ref="B197:B199"/>
    <mergeCell ref="C197:C199"/>
    <mergeCell ref="D197:D199"/>
    <mergeCell ref="E197:E199"/>
    <mergeCell ref="F197:F199"/>
    <mergeCell ref="G197:G199"/>
    <mergeCell ref="AT194:AT196"/>
    <mergeCell ref="AU194:AU196"/>
    <mergeCell ref="AY194:AY196"/>
    <mergeCell ref="AZ194:AZ196"/>
    <mergeCell ref="BA194:BA196"/>
    <mergeCell ref="BB194:BB196"/>
    <mergeCell ref="AJ194:AJ196"/>
    <mergeCell ref="AN194:AN196"/>
    <mergeCell ref="AO194:AO196"/>
    <mergeCell ref="AP194:AP196"/>
    <mergeCell ref="AP197:AP199"/>
    <mergeCell ref="AQ197:AQ199"/>
    <mergeCell ref="AF197:AF199"/>
    <mergeCell ref="AG197:AG199"/>
    <mergeCell ref="AH197:AH199"/>
    <mergeCell ref="AI197:AI199"/>
    <mergeCell ref="AJ197:AJ199"/>
    <mergeCell ref="AK197:AK199"/>
    <mergeCell ref="Z197:Z199"/>
    <mergeCell ref="AA197:AA199"/>
    <mergeCell ref="AB197:AB199"/>
    <mergeCell ref="AC197:AC199"/>
    <mergeCell ref="AD197:AD199"/>
    <mergeCell ref="AE197:AE199"/>
    <mergeCell ref="T197:T199"/>
    <mergeCell ref="BC191:BC193"/>
    <mergeCell ref="BD191:BD193"/>
    <mergeCell ref="BE191:BE193"/>
    <mergeCell ref="N197:N199"/>
    <mergeCell ref="O197:O199"/>
    <mergeCell ref="P197:P199"/>
    <mergeCell ref="Q197:Q199"/>
    <mergeCell ref="R197:R199"/>
    <mergeCell ref="S197:S199"/>
    <mergeCell ref="H197:H199"/>
    <mergeCell ref="I197:I199"/>
    <mergeCell ref="J197:J199"/>
    <mergeCell ref="K197:K199"/>
    <mergeCell ref="L197:L199"/>
    <mergeCell ref="M197:M199"/>
    <mergeCell ref="BC194:BC196"/>
    <mergeCell ref="BD194:BD196"/>
    <mergeCell ref="BE194:BE196"/>
    <mergeCell ref="U197:U199"/>
    <mergeCell ref="V197:V199"/>
    <mergeCell ref="W197:W199"/>
    <mergeCell ref="X197:X199"/>
    <mergeCell ref="Y197:Y199"/>
    <mergeCell ref="BF191:BF193"/>
    <mergeCell ref="L194:L196"/>
    <mergeCell ref="M194:M196"/>
    <mergeCell ref="N194:N196"/>
    <mergeCell ref="O194:O196"/>
    <mergeCell ref="R194:R196"/>
    <mergeCell ref="S194:S196"/>
    <mergeCell ref="AJ191:AJ193"/>
    <mergeCell ref="AN191:AN193"/>
    <mergeCell ref="AO191:AO193"/>
    <mergeCell ref="AP191:AP193"/>
    <mergeCell ref="AQ191:AQ193"/>
    <mergeCell ref="AR191:AR193"/>
    <mergeCell ref="T191:T193"/>
    <mergeCell ref="U191:U193"/>
    <mergeCell ref="V191:V193"/>
    <mergeCell ref="W191:W193"/>
    <mergeCell ref="X191:X193"/>
    <mergeCell ref="Y191:Y193"/>
    <mergeCell ref="AQ194:AQ196"/>
    <mergeCell ref="AR194:AR196"/>
    <mergeCell ref="AD194:AD196"/>
    <mergeCell ref="AE194:AE196"/>
    <mergeCell ref="AF194:AF196"/>
    <mergeCell ref="AG194:AG196"/>
    <mergeCell ref="AH194:AH196"/>
    <mergeCell ref="AI194:AI196"/>
    <mergeCell ref="T194:T196"/>
    <mergeCell ref="U194:U196"/>
    <mergeCell ref="V194:V196"/>
    <mergeCell ref="W194:W196"/>
    <mergeCell ref="X194:X196"/>
    <mergeCell ref="BD188:BD190"/>
    <mergeCell ref="BE188:BE190"/>
    <mergeCell ref="BF188:BF190"/>
    <mergeCell ref="BG188:BG196"/>
    <mergeCell ref="L191:L193"/>
    <mergeCell ref="M191:M193"/>
    <mergeCell ref="N191:N193"/>
    <mergeCell ref="O191:O193"/>
    <mergeCell ref="R191:R193"/>
    <mergeCell ref="S191:S193"/>
    <mergeCell ref="AX188:AX196"/>
    <mergeCell ref="AY188:AY190"/>
    <mergeCell ref="AZ188:AZ190"/>
    <mergeCell ref="BA188:BA190"/>
    <mergeCell ref="BB188:BB190"/>
    <mergeCell ref="BC188:BC190"/>
    <mergeCell ref="AY191:AY193"/>
    <mergeCell ref="AZ191:AZ193"/>
    <mergeCell ref="BA191:BA193"/>
    <mergeCell ref="BB191:BB193"/>
    <mergeCell ref="AR188:AR190"/>
    <mergeCell ref="AS188:AS190"/>
    <mergeCell ref="AT188:AT190"/>
    <mergeCell ref="AU188:AU190"/>
    <mergeCell ref="AV188:AV196"/>
    <mergeCell ref="AW188:AW196"/>
    <mergeCell ref="AS191:AS193"/>
    <mergeCell ref="AT191:AT193"/>
    <mergeCell ref="AU191:AU193"/>
    <mergeCell ref="AS194:AS196"/>
    <mergeCell ref="AL188:AL196"/>
    <mergeCell ref="AM188:AM196"/>
    <mergeCell ref="AN188:AN190"/>
    <mergeCell ref="AO188:AO190"/>
    <mergeCell ref="AP188:AP190"/>
    <mergeCell ref="AQ188:AQ190"/>
    <mergeCell ref="AF188:AF190"/>
    <mergeCell ref="AG188:AG190"/>
    <mergeCell ref="AH188:AH190"/>
    <mergeCell ref="AI188:AI190"/>
    <mergeCell ref="AJ188:AJ190"/>
    <mergeCell ref="AK188:AK196"/>
    <mergeCell ref="AF191:AF193"/>
    <mergeCell ref="AG191:AG193"/>
    <mergeCell ref="AH191:AH193"/>
    <mergeCell ref="AI191:AI193"/>
    <mergeCell ref="Z188:Z196"/>
    <mergeCell ref="AA188:AA196"/>
    <mergeCell ref="AB188:AB196"/>
    <mergeCell ref="AC188:AC190"/>
    <mergeCell ref="AD188:AD190"/>
    <mergeCell ref="AE188:AE190"/>
    <mergeCell ref="AC191:AC193"/>
    <mergeCell ref="AD191:AD193"/>
    <mergeCell ref="AE191:AE193"/>
    <mergeCell ref="AC194:AC196"/>
    <mergeCell ref="T188:T190"/>
    <mergeCell ref="U188:U190"/>
    <mergeCell ref="V188:V190"/>
    <mergeCell ref="W188:W190"/>
    <mergeCell ref="X188:X190"/>
    <mergeCell ref="Y188:Y190"/>
    <mergeCell ref="N188:N190"/>
    <mergeCell ref="O188:O190"/>
    <mergeCell ref="P188:P196"/>
    <mergeCell ref="Q188:Q196"/>
    <mergeCell ref="R188:R190"/>
    <mergeCell ref="S188:S190"/>
    <mergeCell ref="H188:H196"/>
    <mergeCell ref="I188:I196"/>
    <mergeCell ref="J188:J196"/>
    <mergeCell ref="K188:K196"/>
    <mergeCell ref="L188:L190"/>
    <mergeCell ref="M188:M190"/>
    <mergeCell ref="Y194:Y196"/>
    <mergeCell ref="BD185:BD187"/>
    <mergeCell ref="BE185:BE187"/>
    <mergeCell ref="BF185:BF187"/>
    <mergeCell ref="BG185:BG187"/>
    <mergeCell ref="B188:B196"/>
    <mergeCell ref="C188:C196"/>
    <mergeCell ref="D188:D196"/>
    <mergeCell ref="E188:E196"/>
    <mergeCell ref="F188:F196"/>
    <mergeCell ref="G188:G196"/>
    <mergeCell ref="AX185:AX187"/>
    <mergeCell ref="AY185:AY187"/>
    <mergeCell ref="AZ185:AZ187"/>
    <mergeCell ref="BA185:BA187"/>
    <mergeCell ref="BB185:BB187"/>
    <mergeCell ref="BC185:BC187"/>
    <mergeCell ref="AR185:AR187"/>
    <mergeCell ref="AS185:AS187"/>
    <mergeCell ref="AT185:AT187"/>
    <mergeCell ref="AU185:AU187"/>
    <mergeCell ref="AV185:AV187"/>
    <mergeCell ref="AW185:AW187"/>
    <mergeCell ref="AL185:AL187"/>
    <mergeCell ref="AM185:AM187"/>
    <mergeCell ref="AN185:AN187"/>
    <mergeCell ref="AO185:AO187"/>
    <mergeCell ref="AP185:AP187"/>
    <mergeCell ref="AQ185:AQ187"/>
    <mergeCell ref="AF185:AF187"/>
    <mergeCell ref="AG185:AG187"/>
    <mergeCell ref="AH185:AH187"/>
    <mergeCell ref="AI185:AI187"/>
    <mergeCell ref="AJ185:AJ187"/>
    <mergeCell ref="AK185:AK187"/>
    <mergeCell ref="Z185:Z187"/>
    <mergeCell ref="AA185:AA187"/>
    <mergeCell ref="AB185:AB187"/>
    <mergeCell ref="AC185:AC187"/>
    <mergeCell ref="AD185:AD187"/>
    <mergeCell ref="AE185:AE187"/>
    <mergeCell ref="T185:T187"/>
    <mergeCell ref="U185:U187"/>
    <mergeCell ref="V185:V187"/>
    <mergeCell ref="W185:W187"/>
    <mergeCell ref="X185:X187"/>
    <mergeCell ref="Y185:Y187"/>
    <mergeCell ref="N185:N187"/>
    <mergeCell ref="O185:O187"/>
    <mergeCell ref="P185:P187"/>
    <mergeCell ref="Q185:Q187"/>
    <mergeCell ref="R185:R187"/>
    <mergeCell ref="S185:S187"/>
    <mergeCell ref="H185:H187"/>
    <mergeCell ref="I185:I187"/>
    <mergeCell ref="J185:J187"/>
    <mergeCell ref="K185:K187"/>
    <mergeCell ref="L185:L187"/>
    <mergeCell ref="M185:M187"/>
    <mergeCell ref="BC182:BC184"/>
    <mergeCell ref="BD182:BD184"/>
    <mergeCell ref="BE182:BE184"/>
    <mergeCell ref="BF182:BF184"/>
    <mergeCell ref="B185:B187"/>
    <mergeCell ref="C185:C187"/>
    <mergeCell ref="D185:D187"/>
    <mergeCell ref="E185:E187"/>
    <mergeCell ref="F185:F187"/>
    <mergeCell ref="G185:G187"/>
    <mergeCell ref="AT182:AT184"/>
    <mergeCell ref="AU182:AU184"/>
    <mergeCell ref="AY182:AY184"/>
    <mergeCell ref="AZ182:AZ184"/>
    <mergeCell ref="BA182:BA184"/>
    <mergeCell ref="BB182:BB184"/>
    <mergeCell ref="AJ182:AJ184"/>
    <mergeCell ref="AN182:AN184"/>
    <mergeCell ref="AO182:AO184"/>
    <mergeCell ref="AP182:AP184"/>
    <mergeCell ref="AQ182:AQ184"/>
    <mergeCell ref="AR182:AR184"/>
    <mergeCell ref="AD182:AD184"/>
    <mergeCell ref="AE182:AE184"/>
    <mergeCell ref="AF182:AF184"/>
    <mergeCell ref="AG182:AG184"/>
    <mergeCell ref="BC179:BC181"/>
    <mergeCell ref="BD179:BD181"/>
    <mergeCell ref="BE179:BE181"/>
    <mergeCell ref="BF179:BF181"/>
    <mergeCell ref="L182:L184"/>
    <mergeCell ref="M182:M184"/>
    <mergeCell ref="N182:N184"/>
    <mergeCell ref="O182:O184"/>
    <mergeCell ref="R182:R184"/>
    <mergeCell ref="S182:S184"/>
    <mergeCell ref="AJ179:AJ181"/>
    <mergeCell ref="AN179:AN181"/>
    <mergeCell ref="AO179:AO181"/>
    <mergeCell ref="AP179:AP181"/>
    <mergeCell ref="AQ179:AQ181"/>
    <mergeCell ref="AR179:AR181"/>
    <mergeCell ref="T179:T181"/>
    <mergeCell ref="U179:U181"/>
    <mergeCell ref="V179:V181"/>
    <mergeCell ref="W179:W181"/>
    <mergeCell ref="X179:X181"/>
    <mergeCell ref="Y179:Y181"/>
    <mergeCell ref="BD176:BD178"/>
    <mergeCell ref="BE176:BE178"/>
    <mergeCell ref="BF176:BF178"/>
    <mergeCell ref="BG176:BG184"/>
    <mergeCell ref="L179:L181"/>
    <mergeCell ref="M179:M181"/>
    <mergeCell ref="N179:N181"/>
    <mergeCell ref="O179:O181"/>
    <mergeCell ref="R179:R181"/>
    <mergeCell ref="S179:S181"/>
    <mergeCell ref="AX176:AX184"/>
    <mergeCell ref="AY176:AY178"/>
    <mergeCell ref="AZ176:AZ178"/>
    <mergeCell ref="BA176:BA178"/>
    <mergeCell ref="BB176:BB178"/>
    <mergeCell ref="BC176:BC178"/>
    <mergeCell ref="AY179:AY181"/>
    <mergeCell ref="AZ179:AZ181"/>
    <mergeCell ref="BA179:BA181"/>
    <mergeCell ref="BB179:BB181"/>
    <mergeCell ref="AR176:AR178"/>
    <mergeCell ref="AS176:AS178"/>
    <mergeCell ref="AT176:AT178"/>
    <mergeCell ref="AU176:AU178"/>
    <mergeCell ref="AV176:AV184"/>
    <mergeCell ref="AW176:AW184"/>
    <mergeCell ref="AS179:AS181"/>
    <mergeCell ref="AT179:AT181"/>
    <mergeCell ref="AU179:AU181"/>
    <mergeCell ref="AS182:AS184"/>
    <mergeCell ref="AL176:AL184"/>
    <mergeCell ref="AM176:AM184"/>
    <mergeCell ref="AN176:AN178"/>
    <mergeCell ref="AO176:AO178"/>
    <mergeCell ref="AP176:AP178"/>
    <mergeCell ref="AQ176:AQ178"/>
    <mergeCell ref="AF176:AF178"/>
    <mergeCell ref="AG176:AG178"/>
    <mergeCell ref="AH176:AH178"/>
    <mergeCell ref="AI176:AI178"/>
    <mergeCell ref="AJ176:AJ178"/>
    <mergeCell ref="AK176:AK184"/>
    <mergeCell ref="AF179:AF181"/>
    <mergeCell ref="AG179:AG181"/>
    <mergeCell ref="AH179:AH181"/>
    <mergeCell ref="AI179:AI181"/>
    <mergeCell ref="Z176:Z184"/>
    <mergeCell ref="AA176:AA184"/>
    <mergeCell ref="AB176:AB184"/>
    <mergeCell ref="AC176:AC178"/>
    <mergeCell ref="AD176:AD178"/>
    <mergeCell ref="AE176:AE178"/>
    <mergeCell ref="AC179:AC181"/>
    <mergeCell ref="AD179:AD181"/>
    <mergeCell ref="AE179:AE181"/>
    <mergeCell ref="AC182:AC184"/>
    <mergeCell ref="AH182:AH184"/>
    <mergeCell ref="AI182:AI184"/>
    <mergeCell ref="T176:T178"/>
    <mergeCell ref="U176:U178"/>
    <mergeCell ref="V176:V178"/>
    <mergeCell ref="W176:W178"/>
    <mergeCell ref="X176:X178"/>
    <mergeCell ref="Y176:Y178"/>
    <mergeCell ref="N176:N178"/>
    <mergeCell ref="O176:O178"/>
    <mergeCell ref="P176:P184"/>
    <mergeCell ref="Q176:Q184"/>
    <mergeCell ref="R176:R178"/>
    <mergeCell ref="S176:S178"/>
    <mergeCell ref="H176:H184"/>
    <mergeCell ref="I176:I184"/>
    <mergeCell ref="J176:J184"/>
    <mergeCell ref="K176:K184"/>
    <mergeCell ref="L176:L178"/>
    <mergeCell ref="M176:M178"/>
    <mergeCell ref="T182:T184"/>
    <mergeCell ref="U182:U184"/>
    <mergeCell ref="V182:V184"/>
    <mergeCell ref="W182:W184"/>
    <mergeCell ref="X182:X184"/>
    <mergeCell ref="Y182:Y184"/>
    <mergeCell ref="BD173:BD175"/>
    <mergeCell ref="BE173:BE175"/>
    <mergeCell ref="BF173:BF175"/>
    <mergeCell ref="BG173:BG175"/>
    <mergeCell ref="B176:B184"/>
    <mergeCell ref="C176:C184"/>
    <mergeCell ref="D176:D184"/>
    <mergeCell ref="E176:E184"/>
    <mergeCell ref="F176:F184"/>
    <mergeCell ref="G176:G184"/>
    <mergeCell ref="AX173:AX175"/>
    <mergeCell ref="AY173:AY175"/>
    <mergeCell ref="AZ173:AZ175"/>
    <mergeCell ref="BA173:BA175"/>
    <mergeCell ref="BB173:BB175"/>
    <mergeCell ref="BC173:BC175"/>
    <mergeCell ref="AR173:AR175"/>
    <mergeCell ref="AS173:AS175"/>
    <mergeCell ref="AT173:AT175"/>
    <mergeCell ref="AU173:AU175"/>
    <mergeCell ref="AV173:AV175"/>
    <mergeCell ref="AW173:AW175"/>
    <mergeCell ref="AL173:AL175"/>
    <mergeCell ref="AM173:AM175"/>
    <mergeCell ref="AN173:AN175"/>
    <mergeCell ref="AO173:AO175"/>
    <mergeCell ref="AP173:AP175"/>
    <mergeCell ref="AQ173:AQ175"/>
    <mergeCell ref="AF173:AF175"/>
    <mergeCell ref="AG173:AG175"/>
    <mergeCell ref="AH173:AH175"/>
    <mergeCell ref="AI173:AI175"/>
    <mergeCell ref="AJ173:AJ175"/>
    <mergeCell ref="AK173:AK175"/>
    <mergeCell ref="Z173:Z175"/>
    <mergeCell ref="AA173:AA175"/>
    <mergeCell ref="AB173:AB175"/>
    <mergeCell ref="AC173:AC175"/>
    <mergeCell ref="AD173:AD175"/>
    <mergeCell ref="AE173:AE175"/>
    <mergeCell ref="T173:T175"/>
    <mergeCell ref="U173:U175"/>
    <mergeCell ref="V173:V175"/>
    <mergeCell ref="W173:W175"/>
    <mergeCell ref="X173:X175"/>
    <mergeCell ref="Y173:Y175"/>
    <mergeCell ref="N173:N175"/>
    <mergeCell ref="O173:O175"/>
    <mergeCell ref="P173:P175"/>
    <mergeCell ref="Q173:Q175"/>
    <mergeCell ref="R173:R175"/>
    <mergeCell ref="S173:S175"/>
    <mergeCell ref="H173:H175"/>
    <mergeCell ref="I173:I175"/>
    <mergeCell ref="J173:J175"/>
    <mergeCell ref="K173:K175"/>
    <mergeCell ref="L173:L175"/>
    <mergeCell ref="M173:M175"/>
    <mergeCell ref="BC170:BC172"/>
    <mergeCell ref="BD170:BD172"/>
    <mergeCell ref="BE170:BE172"/>
    <mergeCell ref="BF170:BF172"/>
    <mergeCell ref="B173:B175"/>
    <mergeCell ref="C173:C175"/>
    <mergeCell ref="D173:D175"/>
    <mergeCell ref="E173:E175"/>
    <mergeCell ref="F173:F175"/>
    <mergeCell ref="G173:G175"/>
    <mergeCell ref="AT170:AT172"/>
    <mergeCell ref="AU170:AU172"/>
    <mergeCell ref="AY170:AY172"/>
    <mergeCell ref="AZ170:AZ172"/>
    <mergeCell ref="BA170:BA172"/>
    <mergeCell ref="BB170:BB172"/>
    <mergeCell ref="AJ170:AJ172"/>
    <mergeCell ref="AN170:AN172"/>
    <mergeCell ref="AO170:AO172"/>
    <mergeCell ref="AP170:AP172"/>
    <mergeCell ref="AQ170:AQ172"/>
    <mergeCell ref="AR170:AR172"/>
    <mergeCell ref="AD170:AD172"/>
    <mergeCell ref="AE170:AE172"/>
    <mergeCell ref="AF170:AF172"/>
    <mergeCell ref="AG170:AG172"/>
    <mergeCell ref="AH170:AH172"/>
    <mergeCell ref="AI170:AI172"/>
    <mergeCell ref="T170:T172"/>
    <mergeCell ref="U170:U172"/>
    <mergeCell ref="V170:V172"/>
    <mergeCell ref="W170:W172"/>
    <mergeCell ref="X170:X172"/>
    <mergeCell ref="Y170:Y172"/>
    <mergeCell ref="BC167:BC169"/>
    <mergeCell ref="BD167:BD169"/>
    <mergeCell ref="BE167:BE169"/>
    <mergeCell ref="BF167:BF169"/>
    <mergeCell ref="L170:L172"/>
    <mergeCell ref="M170:M172"/>
    <mergeCell ref="N170:N172"/>
    <mergeCell ref="O170:O172"/>
    <mergeCell ref="R170:R172"/>
    <mergeCell ref="S170:S172"/>
    <mergeCell ref="AJ167:AJ169"/>
    <mergeCell ref="AN167:AN169"/>
    <mergeCell ref="AO167:AO169"/>
    <mergeCell ref="AP167:AP169"/>
    <mergeCell ref="AQ167:AQ169"/>
    <mergeCell ref="AR167:AR169"/>
    <mergeCell ref="T167:T169"/>
    <mergeCell ref="U167:U169"/>
    <mergeCell ref="V167:V169"/>
    <mergeCell ref="W167:W169"/>
    <mergeCell ref="X167:X169"/>
    <mergeCell ref="Y167:Y169"/>
    <mergeCell ref="BD164:BD166"/>
    <mergeCell ref="BE164:BE166"/>
    <mergeCell ref="BF164:BF166"/>
    <mergeCell ref="BG164:BG172"/>
    <mergeCell ref="L167:L169"/>
    <mergeCell ref="M167:M169"/>
    <mergeCell ref="N167:N169"/>
    <mergeCell ref="O167:O169"/>
    <mergeCell ref="R167:R169"/>
    <mergeCell ref="S167:S169"/>
    <mergeCell ref="AX164:AX172"/>
    <mergeCell ref="AY164:AY166"/>
    <mergeCell ref="AZ164:AZ166"/>
    <mergeCell ref="BA164:BA166"/>
    <mergeCell ref="BB164:BB166"/>
    <mergeCell ref="BC164:BC166"/>
    <mergeCell ref="AY167:AY169"/>
    <mergeCell ref="AZ167:AZ169"/>
    <mergeCell ref="BA167:BA169"/>
    <mergeCell ref="BB167:BB169"/>
    <mergeCell ref="AR164:AR166"/>
    <mergeCell ref="AS164:AS166"/>
    <mergeCell ref="AT164:AT166"/>
    <mergeCell ref="AU164:AU166"/>
    <mergeCell ref="AV164:AV172"/>
    <mergeCell ref="AW164:AW172"/>
    <mergeCell ref="AS167:AS169"/>
    <mergeCell ref="AT167:AT169"/>
    <mergeCell ref="AU167:AU169"/>
    <mergeCell ref="AS170:AS172"/>
    <mergeCell ref="AL164:AL172"/>
    <mergeCell ref="AM164:AM172"/>
    <mergeCell ref="R164:R166"/>
    <mergeCell ref="S164:S166"/>
    <mergeCell ref="H164:H172"/>
    <mergeCell ref="I164:I172"/>
    <mergeCell ref="J164:J172"/>
    <mergeCell ref="K164:K172"/>
    <mergeCell ref="L164:L166"/>
    <mergeCell ref="M164:M166"/>
    <mergeCell ref="AN164:AN166"/>
    <mergeCell ref="AO164:AO166"/>
    <mergeCell ref="AP164:AP166"/>
    <mergeCell ref="AQ164:AQ166"/>
    <mergeCell ref="AF164:AF166"/>
    <mergeCell ref="AG164:AG166"/>
    <mergeCell ref="AH164:AH166"/>
    <mergeCell ref="AI164:AI166"/>
    <mergeCell ref="AJ164:AJ166"/>
    <mergeCell ref="AK164:AK172"/>
    <mergeCell ref="AF167:AF169"/>
    <mergeCell ref="AG167:AG169"/>
    <mergeCell ref="AH167:AH169"/>
    <mergeCell ref="AI167:AI169"/>
    <mergeCell ref="Z164:Z172"/>
    <mergeCell ref="AA164:AA172"/>
    <mergeCell ref="AB164:AB172"/>
    <mergeCell ref="AC164:AC166"/>
    <mergeCell ref="AD164:AD166"/>
    <mergeCell ref="AE164:AE166"/>
    <mergeCell ref="AC167:AC169"/>
    <mergeCell ref="AD167:AD169"/>
    <mergeCell ref="AE167:AE169"/>
    <mergeCell ref="AC170:AC172"/>
    <mergeCell ref="BC161:BC163"/>
    <mergeCell ref="BD161:BD163"/>
    <mergeCell ref="BE161:BE163"/>
    <mergeCell ref="BF161:BF163"/>
    <mergeCell ref="B164:B172"/>
    <mergeCell ref="C164:C172"/>
    <mergeCell ref="D164:D172"/>
    <mergeCell ref="E164:E172"/>
    <mergeCell ref="F164:F172"/>
    <mergeCell ref="G164:G172"/>
    <mergeCell ref="AJ161:AJ163"/>
    <mergeCell ref="AN161:AN163"/>
    <mergeCell ref="AO161:AO163"/>
    <mergeCell ref="AP161:AP163"/>
    <mergeCell ref="AQ161:AQ163"/>
    <mergeCell ref="AR161:AR163"/>
    <mergeCell ref="T161:T163"/>
    <mergeCell ref="U161:U163"/>
    <mergeCell ref="V161:V163"/>
    <mergeCell ref="W161:W163"/>
    <mergeCell ref="X161:X163"/>
    <mergeCell ref="Y161:Y163"/>
    <mergeCell ref="T164:T166"/>
    <mergeCell ref="U164:U166"/>
    <mergeCell ref="V164:V166"/>
    <mergeCell ref="W164:W166"/>
    <mergeCell ref="X164:X166"/>
    <mergeCell ref="Y164:Y166"/>
    <mergeCell ref="N164:N166"/>
    <mergeCell ref="O164:O166"/>
    <mergeCell ref="P164:P172"/>
    <mergeCell ref="Q164:Q172"/>
    <mergeCell ref="BD158:BD160"/>
    <mergeCell ref="BE158:BE160"/>
    <mergeCell ref="BF158:BF160"/>
    <mergeCell ref="BG158:BG163"/>
    <mergeCell ref="L161:L163"/>
    <mergeCell ref="M161:M163"/>
    <mergeCell ref="N161:N163"/>
    <mergeCell ref="O161:O163"/>
    <mergeCell ref="R161:R163"/>
    <mergeCell ref="S161:S163"/>
    <mergeCell ref="AX158:AX163"/>
    <mergeCell ref="AY158:AY160"/>
    <mergeCell ref="AZ158:AZ160"/>
    <mergeCell ref="BA158:BA160"/>
    <mergeCell ref="BB158:BB160"/>
    <mergeCell ref="BC158:BC160"/>
    <mergeCell ref="AY161:AY163"/>
    <mergeCell ref="AZ161:AZ163"/>
    <mergeCell ref="BA161:BA163"/>
    <mergeCell ref="BB161:BB163"/>
    <mergeCell ref="AR158:AR160"/>
    <mergeCell ref="AS158:AS160"/>
    <mergeCell ref="AT158:AT160"/>
    <mergeCell ref="AU158:AU160"/>
    <mergeCell ref="AV158:AV163"/>
    <mergeCell ref="AW158:AW163"/>
    <mergeCell ref="AS161:AS163"/>
    <mergeCell ref="AT161:AT163"/>
    <mergeCell ref="AU161:AU163"/>
    <mergeCell ref="AL158:AL163"/>
    <mergeCell ref="AM158:AM163"/>
    <mergeCell ref="AN158:AN160"/>
    <mergeCell ref="AO158:AO160"/>
    <mergeCell ref="AP158:AP160"/>
    <mergeCell ref="AQ158:AQ160"/>
    <mergeCell ref="AF158:AF160"/>
    <mergeCell ref="AG158:AG160"/>
    <mergeCell ref="AH158:AH160"/>
    <mergeCell ref="AI158:AI160"/>
    <mergeCell ref="AJ158:AJ160"/>
    <mergeCell ref="AK158:AK163"/>
    <mergeCell ref="AF161:AF163"/>
    <mergeCell ref="AG161:AG163"/>
    <mergeCell ref="AH161:AH163"/>
    <mergeCell ref="AI161:AI163"/>
    <mergeCell ref="Z158:Z163"/>
    <mergeCell ref="AA158:AA163"/>
    <mergeCell ref="AB158:AB163"/>
    <mergeCell ref="AC158:AC160"/>
    <mergeCell ref="AD158:AD160"/>
    <mergeCell ref="AE158:AE160"/>
    <mergeCell ref="AC161:AC163"/>
    <mergeCell ref="AD161:AD163"/>
    <mergeCell ref="AE161:AE163"/>
    <mergeCell ref="T158:T160"/>
    <mergeCell ref="U158:U160"/>
    <mergeCell ref="V158:V160"/>
    <mergeCell ref="W158:W160"/>
    <mergeCell ref="X158:X160"/>
    <mergeCell ref="Y158:Y160"/>
    <mergeCell ref="N158:N160"/>
    <mergeCell ref="O158:O160"/>
    <mergeCell ref="P158:P163"/>
    <mergeCell ref="Q158:Q163"/>
    <mergeCell ref="R158:R160"/>
    <mergeCell ref="S158:S160"/>
    <mergeCell ref="H158:H163"/>
    <mergeCell ref="I158:I163"/>
    <mergeCell ref="J158:J163"/>
    <mergeCell ref="K158:K163"/>
    <mergeCell ref="L158:L160"/>
    <mergeCell ref="M158:M160"/>
    <mergeCell ref="BD155:BD157"/>
    <mergeCell ref="BE155:BE157"/>
    <mergeCell ref="BF155:BF157"/>
    <mergeCell ref="BG155:BG157"/>
    <mergeCell ref="B158:B163"/>
    <mergeCell ref="C158:C163"/>
    <mergeCell ref="D158:D163"/>
    <mergeCell ref="E158:E163"/>
    <mergeCell ref="F158:F163"/>
    <mergeCell ref="G158:G163"/>
    <mergeCell ref="AX155:AX157"/>
    <mergeCell ref="AY155:AY157"/>
    <mergeCell ref="AZ155:AZ157"/>
    <mergeCell ref="BA155:BA157"/>
    <mergeCell ref="BB155:BB157"/>
    <mergeCell ref="BC155:BC157"/>
    <mergeCell ref="AR155:AR157"/>
    <mergeCell ref="AS155:AS157"/>
    <mergeCell ref="AT155:AT157"/>
    <mergeCell ref="AU155:AU157"/>
    <mergeCell ref="AV155:AV157"/>
    <mergeCell ref="AW155:AW157"/>
    <mergeCell ref="AL155:AL157"/>
    <mergeCell ref="AM155:AM157"/>
    <mergeCell ref="AN155:AN157"/>
    <mergeCell ref="AO155:AO157"/>
    <mergeCell ref="AP155:AP157"/>
    <mergeCell ref="AQ155:AQ157"/>
    <mergeCell ref="AF155:AF157"/>
    <mergeCell ref="AG155:AG157"/>
    <mergeCell ref="AH155:AH157"/>
    <mergeCell ref="AI155:AI157"/>
    <mergeCell ref="AJ155:AJ157"/>
    <mergeCell ref="AK155:AK157"/>
    <mergeCell ref="Z155:Z157"/>
    <mergeCell ref="AA155:AA157"/>
    <mergeCell ref="AB155:AB157"/>
    <mergeCell ref="AC155:AC157"/>
    <mergeCell ref="AD155:AD157"/>
    <mergeCell ref="AE155:AE157"/>
    <mergeCell ref="T155:T157"/>
    <mergeCell ref="U155:U157"/>
    <mergeCell ref="V155:V157"/>
    <mergeCell ref="W155:W157"/>
    <mergeCell ref="X155:X157"/>
    <mergeCell ref="Y155:Y157"/>
    <mergeCell ref="N155:N157"/>
    <mergeCell ref="O155:O157"/>
    <mergeCell ref="P155:P157"/>
    <mergeCell ref="Q155:Q157"/>
    <mergeCell ref="R155:R157"/>
    <mergeCell ref="S155:S157"/>
    <mergeCell ref="H155:H157"/>
    <mergeCell ref="I155:I157"/>
    <mergeCell ref="J155:J157"/>
    <mergeCell ref="K155:K157"/>
    <mergeCell ref="L155:L157"/>
    <mergeCell ref="M155:M157"/>
    <mergeCell ref="BC152:BC154"/>
    <mergeCell ref="BD152:BD154"/>
    <mergeCell ref="BE152:BE154"/>
    <mergeCell ref="BF152:BF154"/>
    <mergeCell ref="B155:B157"/>
    <mergeCell ref="C155:C157"/>
    <mergeCell ref="D155:D157"/>
    <mergeCell ref="E155:E157"/>
    <mergeCell ref="F155:F157"/>
    <mergeCell ref="G155:G157"/>
    <mergeCell ref="AJ152:AJ154"/>
    <mergeCell ref="AN152:AN154"/>
    <mergeCell ref="AO152:AO154"/>
    <mergeCell ref="AP152:AP154"/>
    <mergeCell ref="AQ152:AQ154"/>
    <mergeCell ref="AR152:AR154"/>
    <mergeCell ref="T152:T154"/>
    <mergeCell ref="U152:U154"/>
    <mergeCell ref="V152:V154"/>
    <mergeCell ref="W152:W154"/>
    <mergeCell ref="X152:X154"/>
    <mergeCell ref="Y152:Y154"/>
    <mergeCell ref="B149:B154"/>
    <mergeCell ref="C149:C154"/>
    <mergeCell ref="D149:D154"/>
    <mergeCell ref="E149:E154"/>
    <mergeCell ref="BD149:BD151"/>
    <mergeCell ref="BE149:BE151"/>
    <mergeCell ref="BF149:BF151"/>
    <mergeCell ref="BG149:BG154"/>
    <mergeCell ref="L152:L154"/>
    <mergeCell ref="M152:M154"/>
    <mergeCell ref="N152:N154"/>
    <mergeCell ref="O152:O154"/>
    <mergeCell ref="R152:R154"/>
    <mergeCell ref="S152:S154"/>
    <mergeCell ref="AX149:AX154"/>
    <mergeCell ref="AY149:AY151"/>
    <mergeCell ref="AZ149:AZ151"/>
    <mergeCell ref="BA149:BA151"/>
    <mergeCell ref="BB149:BB151"/>
    <mergeCell ref="BC149:BC151"/>
    <mergeCell ref="AY152:AY154"/>
    <mergeCell ref="AZ152:AZ154"/>
    <mergeCell ref="BA152:BA154"/>
    <mergeCell ref="BB152:BB154"/>
    <mergeCell ref="AR149:AR151"/>
    <mergeCell ref="AS149:AS151"/>
    <mergeCell ref="AT149:AT151"/>
    <mergeCell ref="AU149:AU151"/>
    <mergeCell ref="AV149:AV154"/>
    <mergeCell ref="AW149:AW154"/>
    <mergeCell ref="AS152:AS154"/>
    <mergeCell ref="AT152:AT154"/>
    <mergeCell ref="AU152:AU154"/>
    <mergeCell ref="AL149:AL154"/>
    <mergeCell ref="AM149:AM154"/>
    <mergeCell ref="AN149:AN151"/>
    <mergeCell ref="AO149:AO151"/>
    <mergeCell ref="AP149:AP151"/>
    <mergeCell ref="AQ149:AQ151"/>
    <mergeCell ref="AF149:AF151"/>
    <mergeCell ref="AG149:AG151"/>
    <mergeCell ref="AH149:AH151"/>
    <mergeCell ref="AI149:AI151"/>
    <mergeCell ref="AJ149:AJ151"/>
    <mergeCell ref="AK149:AK154"/>
    <mergeCell ref="AF152:AF154"/>
    <mergeCell ref="AG152:AG154"/>
    <mergeCell ref="AH152:AH154"/>
    <mergeCell ref="AI152:AI154"/>
    <mergeCell ref="Z149:Z154"/>
    <mergeCell ref="AA149:AA154"/>
    <mergeCell ref="AB149:AB154"/>
    <mergeCell ref="AC149:AC151"/>
    <mergeCell ref="AD149:AD151"/>
    <mergeCell ref="AE149:AE151"/>
    <mergeCell ref="AC152:AC154"/>
    <mergeCell ref="AD152:AD154"/>
    <mergeCell ref="AE152:AE154"/>
    <mergeCell ref="T149:T151"/>
    <mergeCell ref="U149:U151"/>
    <mergeCell ref="V149:V151"/>
    <mergeCell ref="W149:W151"/>
    <mergeCell ref="X149:X151"/>
    <mergeCell ref="Y149:Y151"/>
    <mergeCell ref="N149:N151"/>
    <mergeCell ref="O149:O151"/>
    <mergeCell ref="P149:P154"/>
    <mergeCell ref="Q149:Q154"/>
    <mergeCell ref="R149:R151"/>
    <mergeCell ref="S149:S151"/>
    <mergeCell ref="H149:H154"/>
    <mergeCell ref="I149:I154"/>
    <mergeCell ref="J149:J154"/>
    <mergeCell ref="K149:K154"/>
    <mergeCell ref="L149:L151"/>
    <mergeCell ref="M149:M151"/>
    <mergeCell ref="F149:F154"/>
    <mergeCell ref="G149:G154"/>
    <mergeCell ref="BD143:BD148"/>
    <mergeCell ref="BE143:BE148"/>
    <mergeCell ref="BF143:BF148"/>
    <mergeCell ref="BG143:BG148"/>
    <mergeCell ref="C146:C148"/>
    <mergeCell ref="D146:D148"/>
    <mergeCell ref="AX143:AX148"/>
    <mergeCell ref="AY143:AY148"/>
    <mergeCell ref="AZ143:AZ148"/>
    <mergeCell ref="BA143:BA148"/>
    <mergeCell ref="BB143:BB148"/>
    <mergeCell ref="BC143:BC148"/>
    <mergeCell ref="AR143:AR148"/>
    <mergeCell ref="AS143:AS148"/>
    <mergeCell ref="AT143:AT148"/>
    <mergeCell ref="AU143:AU148"/>
    <mergeCell ref="AV143:AV148"/>
    <mergeCell ref="AW143:AW148"/>
    <mergeCell ref="AL143:AL148"/>
    <mergeCell ref="AM143:AM148"/>
    <mergeCell ref="AN143:AN148"/>
    <mergeCell ref="AO143:AO148"/>
    <mergeCell ref="AP143:AP148"/>
    <mergeCell ref="AQ143:AQ148"/>
    <mergeCell ref="AF143:AF148"/>
    <mergeCell ref="AG143:AG148"/>
    <mergeCell ref="AH143:AH148"/>
    <mergeCell ref="AI143:AI148"/>
    <mergeCell ref="AJ143:AJ148"/>
    <mergeCell ref="AK143:AK148"/>
    <mergeCell ref="Z143:Z148"/>
    <mergeCell ref="AA143:AA148"/>
    <mergeCell ref="AB143:AB148"/>
    <mergeCell ref="AC143:AC148"/>
    <mergeCell ref="AD143:AD148"/>
    <mergeCell ref="AE143:AE148"/>
    <mergeCell ref="T143:T148"/>
    <mergeCell ref="U143:U148"/>
    <mergeCell ref="V143:V148"/>
    <mergeCell ref="W143:W148"/>
    <mergeCell ref="X143:X148"/>
    <mergeCell ref="Y143:Y148"/>
    <mergeCell ref="N143:N148"/>
    <mergeCell ref="O143:O148"/>
    <mergeCell ref="P143:P148"/>
    <mergeCell ref="Q143:Q148"/>
    <mergeCell ref="R143:R148"/>
    <mergeCell ref="S143:S148"/>
    <mergeCell ref="H143:H148"/>
    <mergeCell ref="I143:I148"/>
    <mergeCell ref="J143:J148"/>
    <mergeCell ref="K143:K148"/>
    <mergeCell ref="L143:L148"/>
    <mergeCell ref="M143:M148"/>
    <mergeCell ref="BD140:BD142"/>
    <mergeCell ref="BE140:BE142"/>
    <mergeCell ref="BF140:BF142"/>
    <mergeCell ref="BG140:BG142"/>
    <mergeCell ref="B143:B148"/>
    <mergeCell ref="C143:C145"/>
    <mergeCell ref="D143:D145"/>
    <mergeCell ref="E143:E148"/>
    <mergeCell ref="F143:F148"/>
    <mergeCell ref="G143:G148"/>
    <mergeCell ref="AX140:AX142"/>
    <mergeCell ref="AY140:AY142"/>
    <mergeCell ref="AZ140:AZ142"/>
    <mergeCell ref="BA140:BA142"/>
    <mergeCell ref="BB140:BB142"/>
    <mergeCell ref="BC140:BC142"/>
    <mergeCell ref="AR140:AR142"/>
    <mergeCell ref="AS140:AS142"/>
    <mergeCell ref="AT140:AT142"/>
    <mergeCell ref="AU140:AU142"/>
    <mergeCell ref="AV140:AV142"/>
    <mergeCell ref="AW140:AW142"/>
    <mergeCell ref="AL140:AL142"/>
    <mergeCell ref="AM140:AM142"/>
    <mergeCell ref="AN140:AN142"/>
    <mergeCell ref="AO140:AO142"/>
    <mergeCell ref="AP140:AP142"/>
    <mergeCell ref="AQ140:AQ142"/>
    <mergeCell ref="AF140:AF142"/>
    <mergeCell ref="AG140:AG142"/>
    <mergeCell ref="AH140:AH142"/>
    <mergeCell ref="AI140:AI142"/>
    <mergeCell ref="AJ140:AJ142"/>
    <mergeCell ref="AK140:AK142"/>
    <mergeCell ref="Z140:Z142"/>
    <mergeCell ref="AA140:AA142"/>
    <mergeCell ref="AB140:AB142"/>
    <mergeCell ref="AC140:AC142"/>
    <mergeCell ref="AD140:AD142"/>
    <mergeCell ref="AE140:AE142"/>
    <mergeCell ref="T140:T142"/>
    <mergeCell ref="U140:U142"/>
    <mergeCell ref="V140:V142"/>
    <mergeCell ref="W140:W142"/>
    <mergeCell ref="X140:X142"/>
    <mergeCell ref="Y140:Y142"/>
    <mergeCell ref="N140:N142"/>
    <mergeCell ref="O140:O142"/>
    <mergeCell ref="P140:P142"/>
    <mergeCell ref="Q140:Q142"/>
    <mergeCell ref="R140:R142"/>
    <mergeCell ref="S140:S142"/>
    <mergeCell ref="H140:H142"/>
    <mergeCell ref="I140:I142"/>
    <mergeCell ref="J140:J142"/>
    <mergeCell ref="K140:K142"/>
    <mergeCell ref="L140:L142"/>
    <mergeCell ref="M140:M142"/>
    <mergeCell ref="BC137:BC139"/>
    <mergeCell ref="BD137:BD139"/>
    <mergeCell ref="BE137:BE139"/>
    <mergeCell ref="BF137:BF139"/>
    <mergeCell ref="B140:B142"/>
    <mergeCell ref="C140:C142"/>
    <mergeCell ref="D140:D142"/>
    <mergeCell ref="E140:E142"/>
    <mergeCell ref="F140:F142"/>
    <mergeCell ref="G140:G142"/>
    <mergeCell ref="AJ137:AJ139"/>
    <mergeCell ref="AN137:AN139"/>
    <mergeCell ref="AO137:AO139"/>
    <mergeCell ref="AP137:AP139"/>
    <mergeCell ref="AQ137:AQ139"/>
    <mergeCell ref="AR137:AR139"/>
    <mergeCell ref="T137:T139"/>
    <mergeCell ref="U137:U139"/>
    <mergeCell ref="V137:V139"/>
    <mergeCell ref="W137:W139"/>
    <mergeCell ref="BD134:BD136"/>
    <mergeCell ref="BE134:BE136"/>
    <mergeCell ref="BF134:BF136"/>
    <mergeCell ref="BG134:BG139"/>
    <mergeCell ref="L137:L139"/>
    <mergeCell ref="M137:M139"/>
    <mergeCell ref="N137:N139"/>
    <mergeCell ref="O137:O139"/>
    <mergeCell ref="R137:R139"/>
    <mergeCell ref="S137:S139"/>
    <mergeCell ref="AX134:AX139"/>
    <mergeCell ref="AY134:AY136"/>
    <mergeCell ref="AZ134:AZ136"/>
    <mergeCell ref="BA134:BA136"/>
    <mergeCell ref="BB134:BB136"/>
    <mergeCell ref="BC134:BC136"/>
    <mergeCell ref="AY137:AY139"/>
    <mergeCell ref="AZ137:AZ139"/>
    <mergeCell ref="BA137:BA139"/>
    <mergeCell ref="BB137:BB139"/>
    <mergeCell ref="AR134:AR136"/>
    <mergeCell ref="AS134:AS136"/>
    <mergeCell ref="AT134:AT136"/>
    <mergeCell ref="AU134:AU136"/>
    <mergeCell ref="AV134:AV139"/>
    <mergeCell ref="AW134:AW139"/>
    <mergeCell ref="AS137:AS139"/>
    <mergeCell ref="AT137:AT139"/>
    <mergeCell ref="AU137:AU139"/>
    <mergeCell ref="AL134:AL139"/>
    <mergeCell ref="AM134:AM139"/>
    <mergeCell ref="AN134:AN136"/>
    <mergeCell ref="AO134:AO136"/>
    <mergeCell ref="AP134:AP136"/>
    <mergeCell ref="AQ134:AQ136"/>
    <mergeCell ref="AF134:AF136"/>
    <mergeCell ref="AG134:AG136"/>
    <mergeCell ref="AH134:AH136"/>
    <mergeCell ref="AI134:AI136"/>
    <mergeCell ref="AJ134:AJ136"/>
    <mergeCell ref="AK134:AK139"/>
    <mergeCell ref="AF137:AF139"/>
    <mergeCell ref="AG137:AG139"/>
    <mergeCell ref="AH137:AH139"/>
    <mergeCell ref="AI137:AI139"/>
    <mergeCell ref="Z134:Z139"/>
    <mergeCell ref="AA134:AA139"/>
    <mergeCell ref="AB134:AB139"/>
    <mergeCell ref="AC134:AC136"/>
    <mergeCell ref="AD134:AD136"/>
    <mergeCell ref="AE134:AE136"/>
    <mergeCell ref="AC137:AC139"/>
    <mergeCell ref="AD137:AD139"/>
    <mergeCell ref="AE137:AE139"/>
    <mergeCell ref="T134:T136"/>
    <mergeCell ref="U134:U136"/>
    <mergeCell ref="V134:V136"/>
    <mergeCell ref="W134:W136"/>
    <mergeCell ref="X134:X136"/>
    <mergeCell ref="Y134:Y136"/>
    <mergeCell ref="N134:N136"/>
    <mergeCell ref="O134:O136"/>
    <mergeCell ref="P134:P139"/>
    <mergeCell ref="Q134:Q139"/>
    <mergeCell ref="R134:R136"/>
    <mergeCell ref="S134:S136"/>
    <mergeCell ref="H134:H139"/>
    <mergeCell ref="I134:I139"/>
    <mergeCell ref="J134:J139"/>
    <mergeCell ref="K134:K139"/>
    <mergeCell ref="L134:L136"/>
    <mergeCell ref="M134:M136"/>
    <mergeCell ref="X137:X139"/>
    <mergeCell ref="Y137:Y139"/>
    <mergeCell ref="BD131:BD133"/>
    <mergeCell ref="BE131:BE133"/>
    <mergeCell ref="BF131:BF133"/>
    <mergeCell ref="BG131:BG133"/>
    <mergeCell ref="B134:B139"/>
    <mergeCell ref="C134:C139"/>
    <mergeCell ref="D134:D139"/>
    <mergeCell ref="E134:E139"/>
    <mergeCell ref="F134:F139"/>
    <mergeCell ref="G134:G139"/>
    <mergeCell ref="AX131:AX133"/>
    <mergeCell ref="AY131:AY133"/>
    <mergeCell ref="AZ131:AZ133"/>
    <mergeCell ref="BA131:BA133"/>
    <mergeCell ref="BB131:BB133"/>
    <mergeCell ref="BC131:BC133"/>
    <mergeCell ref="AR131:AR133"/>
    <mergeCell ref="AS131:AS133"/>
    <mergeCell ref="AT131:AT133"/>
    <mergeCell ref="AU131:AU133"/>
    <mergeCell ref="AV131:AV133"/>
    <mergeCell ref="AW131:AW133"/>
    <mergeCell ref="AL131:AL133"/>
    <mergeCell ref="AM131:AM133"/>
    <mergeCell ref="AN131:AN133"/>
    <mergeCell ref="AO131:AO133"/>
    <mergeCell ref="AP131:AP133"/>
    <mergeCell ref="AQ131:AQ133"/>
    <mergeCell ref="AF131:AF133"/>
    <mergeCell ref="AG131:AG133"/>
    <mergeCell ref="AH131:AH133"/>
    <mergeCell ref="AI131:AI133"/>
    <mergeCell ref="AJ131:AJ133"/>
    <mergeCell ref="AK131:AK133"/>
    <mergeCell ref="Z131:Z133"/>
    <mergeCell ref="AA131:AA133"/>
    <mergeCell ref="AB131:AB133"/>
    <mergeCell ref="AC131:AC133"/>
    <mergeCell ref="AD131:AD133"/>
    <mergeCell ref="AE131:AE133"/>
    <mergeCell ref="T131:T133"/>
    <mergeCell ref="U131:U133"/>
    <mergeCell ref="V131:V133"/>
    <mergeCell ref="W131:W133"/>
    <mergeCell ref="X131:X133"/>
    <mergeCell ref="Y131:Y133"/>
    <mergeCell ref="N131:N133"/>
    <mergeCell ref="O131:O133"/>
    <mergeCell ref="P131:P133"/>
    <mergeCell ref="Q131:Q133"/>
    <mergeCell ref="R131:R133"/>
    <mergeCell ref="S131:S133"/>
    <mergeCell ref="H131:H133"/>
    <mergeCell ref="I131:I133"/>
    <mergeCell ref="J131:J133"/>
    <mergeCell ref="K131:K133"/>
    <mergeCell ref="L131:L133"/>
    <mergeCell ref="M131:M133"/>
    <mergeCell ref="BD128:BD130"/>
    <mergeCell ref="BE128:BE130"/>
    <mergeCell ref="BF128:BF130"/>
    <mergeCell ref="BG128:BG130"/>
    <mergeCell ref="B131:B133"/>
    <mergeCell ref="C131:C133"/>
    <mergeCell ref="D131:D133"/>
    <mergeCell ref="E131:E133"/>
    <mergeCell ref="F131:F133"/>
    <mergeCell ref="G131:G133"/>
    <mergeCell ref="AX128:AX130"/>
    <mergeCell ref="AY128:AY130"/>
    <mergeCell ref="AZ128:AZ130"/>
    <mergeCell ref="BA128:BA130"/>
    <mergeCell ref="BB128:BB130"/>
    <mergeCell ref="BC128:BC130"/>
    <mergeCell ref="AR128:AR130"/>
    <mergeCell ref="AS128:AS130"/>
    <mergeCell ref="AT128:AT130"/>
    <mergeCell ref="AU128:AU130"/>
    <mergeCell ref="AV128:AV130"/>
    <mergeCell ref="AW128:AW130"/>
    <mergeCell ref="AL128:AL130"/>
    <mergeCell ref="AM128:AM130"/>
    <mergeCell ref="AN128:AN130"/>
    <mergeCell ref="AO128:AO130"/>
    <mergeCell ref="AP128:AP130"/>
    <mergeCell ref="AQ128:AQ130"/>
    <mergeCell ref="AF128:AF130"/>
    <mergeCell ref="AG128:AG130"/>
    <mergeCell ref="AH128:AH130"/>
    <mergeCell ref="AI128:AI130"/>
    <mergeCell ref="AJ128:AJ130"/>
    <mergeCell ref="AK128:AK130"/>
    <mergeCell ref="Z128:Z130"/>
    <mergeCell ref="AA128:AA130"/>
    <mergeCell ref="AB128:AB130"/>
    <mergeCell ref="AC128:AC130"/>
    <mergeCell ref="AD128:AD130"/>
    <mergeCell ref="AE128:AE130"/>
    <mergeCell ref="T128:T130"/>
    <mergeCell ref="U128:U130"/>
    <mergeCell ref="V128:V130"/>
    <mergeCell ref="W128:W130"/>
    <mergeCell ref="X128:X130"/>
    <mergeCell ref="Y128:Y130"/>
    <mergeCell ref="N128:N130"/>
    <mergeCell ref="O128:O130"/>
    <mergeCell ref="P128:P130"/>
    <mergeCell ref="Q128:Q130"/>
    <mergeCell ref="R128:R130"/>
    <mergeCell ref="S128:S130"/>
    <mergeCell ref="H128:H130"/>
    <mergeCell ref="I128:I130"/>
    <mergeCell ref="J128:J130"/>
    <mergeCell ref="K128:K130"/>
    <mergeCell ref="L128:L130"/>
    <mergeCell ref="M128:M130"/>
    <mergeCell ref="BD125:BD127"/>
    <mergeCell ref="BE125:BE127"/>
    <mergeCell ref="BF125:BF127"/>
    <mergeCell ref="BG125:BG127"/>
    <mergeCell ref="B128:B130"/>
    <mergeCell ref="C128:C130"/>
    <mergeCell ref="D128:D130"/>
    <mergeCell ref="E128:E130"/>
    <mergeCell ref="F128:F130"/>
    <mergeCell ref="G128:G130"/>
    <mergeCell ref="AX125:AX127"/>
    <mergeCell ref="AY125:AY127"/>
    <mergeCell ref="AZ125:AZ127"/>
    <mergeCell ref="BA125:BA127"/>
    <mergeCell ref="BB125:BB127"/>
    <mergeCell ref="BC125:BC127"/>
    <mergeCell ref="AR125:AR127"/>
    <mergeCell ref="AS125:AS127"/>
    <mergeCell ref="AT125:AT127"/>
    <mergeCell ref="AU125:AU127"/>
    <mergeCell ref="AV125:AV127"/>
    <mergeCell ref="AW125:AW127"/>
    <mergeCell ref="AL125:AL127"/>
    <mergeCell ref="AM125:AM127"/>
    <mergeCell ref="AN125:AN127"/>
    <mergeCell ref="AO125:AO127"/>
    <mergeCell ref="AP125:AP127"/>
    <mergeCell ref="AQ125:AQ127"/>
    <mergeCell ref="AF125:AF127"/>
    <mergeCell ref="AG125:AG127"/>
    <mergeCell ref="AH125:AH127"/>
    <mergeCell ref="AI125:AI127"/>
    <mergeCell ref="AJ125:AJ127"/>
    <mergeCell ref="AK125:AK127"/>
    <mergeCell ref="Z125:Z127"/>
    <mergeCell ref="AA125:AA127"/>
    <mergeCell ref="AB125:AB127"/>
    <mergeCell ref="AC125:AC127"/>
    <mergeCell ref="AD125:AD127"/>
    <mergeCell ref="AE125:AE127"/>
    <mergeCell ref="U125:U127"/>
    <mergeCell ref="V125:V127"/>
    <mergeCell ref="W125:W127"/>
    <mergeCell ref="X125:X127"/>
    <mergeCell ref="Y125:Y127"/>
    <mergeCell ref="N125:N127"/>
    <mergeCell ref="O125:O127"/>
    <mergeCell ref="P125:P127"/>
    <mergeCell ref="Q125:Q127"/>
    <mergeCell ref="R125:R127"/>
    <mergeCell ref="S125:S127"/>
    <mergeCell ref="H125:H127"/>
    <mergeCell ref="I125:I127"/>
    <mergeCell ref="J125:J127"/>
    <mergeCell ref="K125:K127"/>
    <mergeCell ref="L125:L127"/>
    <mergeCell ref="M125:M127"/>
    <mergeCell ref="BE122:BE124"/>
    <mergeCell ref="BF122:BF124"/>
    <mergeCell ref="BG122:BG124"/>
    <mergeCell ref="B125:B127"/>
    <mergeCell ref="C125:C127"/>
    <mergeCell ref="D125:D127"/>
    <mergeCell ref="E125:E127"/>
    <mergeCell ref="F125:F127"/>
    <mergeCell ref="G125:G127"/>
    <mergeCell ref="AX122:AX124"/>
    <mergeCell ref="AY122:AY124"/>
    <mergeCell ref="AZ122:AZ124"/>
    <mergeCell ref="BA122:BA124"/>
    <mergeCell ref="BB122:BB124"/>
    <mergeCell ref="BC122:BC124"/>
    <mergeCell ref="AR122:AR124"/>
    <mergeCell ref="AS122:AS124"/>
    <mergeCell ref="AT122:AT124"/>
    <mergeCell ref="AU122:AU124"/>
    <mergeCell ref="AV122:AV124"/>
    <mergeCell ref="AW122:AW124"/>
    <mergeCell ref="AL122:AL124"/>
    <mergeCell ref="AM122:AM124"/>
    <mergeCell ref="AN122:AN124"/>
    <mergeCell ref="AO122:AO124"/>
    <mergeCell ref="AP122:AP124"/>
    <mergeCell ref="AQ122:AQ124"/>
    <mergeCell ref="AF122:AF124"/>
    <mergeCell ref="AG122:AG124"/>
    <mergeCell ref="AH122:AH124"/>
    <mergeCell ref="AI122:AI124"/>
    <mergeCell ref="T125:T127"/>
    <mergeCell ref="AB122:AB124"/>
    <mergeCell ref="AC122:AC124"/>
    <mergeCell ref="AD122:AD124"/>
    <mergeCell ref="AE122:AE124"/>
    <mergeCell ref="T122:T124"/>
    <mergeCell ref="U122:U124"/>
    <mergeCell ref="V122:V124"/>
    <mergeCell ref="W122:W124"/>
    <mergeCell ref="X122:X124"/>
    <mergeCell ref="Y122:Y124"/>
    <mergeCell ref="N122:N124"/>
    <mergeCell ref="O122:O124"/>
    <mergeCell ref="P122:P124"/>
    <mergeCell ref="Q122:Q124"/>
    <mergeCell ref="R122:R124"/>
    <mergeCell ref="S122:S124"/>
    <mergeCell ref="BD122:BD124"/>
    <mergeCell ref="H122:H124"/>
    <mergeCell ref="I122:I124"/>
    <mergeCell ref="J122:J124"/>
    <mergeCell ref="K122:K124"/>
    <mergeCell ref="L122:L124"/>
    <mergeCell ref="M122:M124"/>
    <mergeCell ref="BC119:BC121"/>
    <mergeCell ref="BD119:BD121"/>
    <mergeCell ref="BE119:BE121"/>
    <mergeCell ref="BF119:BF121"/>
    <mergeCell ref="B122:B124"/>
    <mergeCell ref="C122:C124"/>
    <mergeCell ref="D122:D124"/>
    <mergeCell ref="E122:E124"/>
    <mergeCell ref="F122:F124"/>
    <mergeCell ref="G122:G124"/>
    <mergeCell ref="AJ119:AJ121"/>
    <mergeCell ref="AN119:AN121"/>
    <mergeCell ref="AO119:AO121"/>
    <mergeCell ref="AP119:AP121"/>
    <mergeCell ref="AQ119:AQ121"/>
    <mergeCell ref="AR119:AR121"/>
    <mergeCell ref="T119:T121"/>
    <mergeCell ref="U119:U121"/>
    <mergeCell ref="V119:V121"/>
    <mergeCell ref="W119:W121"/>
    <mergeCell ref="X119:X121"/>
    <mergeCell ref="Y119:Y121"/>
    <mergeCell ref="AJ122:AJ124"/>
    <mergeCell ref="AK122:AK124"/>
    <mergeCell ref="Z122:Z124"/>
    <mergeCell ref="AA122:AA124"/>
    <mergeCell ref="BD116:BD118"/>
    <mergeCell ref="BE116:BE118"/>
    <mergeCell ref="BF116:BF118"/>
    <mergeCell ref="BG116:BG121"/>
    <mergeCell ref="L119:L121"/>
    <mergeCell ref="M119:M121"/>
    <mergeCell ref="N119:N121"/>
    <mergeCell ref="O119:O121"/>
    <mergeCell ref="R119:R121"/>
    <mergeCell ref="S119:S121"/>
    <mergeCell ref="AX116:AX121"/>
    <mergeCell ref="AY116:AY118"/>
    <mergeCell ref="AZ116:AZ118"/>
    <mergeCell ref="BA116:BA118"/>
    <mergeCell ref="BB116:BB118"/>
    <mergeCell ref="BC116:BC118"/>
    <mergeCell ref="AY119:AY121"/>
    <mergeCell ref="AZ119:AZ121"/>
    <mergeCell ref="BA119:BA121"/>
    <mergeCell ref="BB119:BB121"/>
    <mergeCell ref="AR116:AR118"/>
    <mergeCell ref="AS116:AS118"/>
    <mergeCell ref="AT116:AT118"/>
    <mergeCell ref="AU116:AU118"/>
    <mergeCell ref="AV116:AV121"/>
    <mergeCell ref="AW116:AW121"/>
    <mergeCell ref="AS119:AS121"/>
    <mergeCell ref="AT119:AT121"/>
    <mergeCell ref="AU119:AU121"/>
    <mergeCell ref="AL116:AL121"/>
    <mergeCell ref="AM116:AM121"/>
    <mergeCell ref="AN116:AN118"/>
    <mergeCell ref="AO116:AO118"/>
    <mergeCell ref="AP116:AP118"/>
    <mergeCell ref="AQ116:AQ118"/>
    <mergeCell ref="AF116:AF118"/>
    <mergeCell ref="AG116:AG118"/>
    <mergeCell ref="AH116:AH118"/>
    <mergeCell ref="AI116:AI118"/>
    <mergeCell ref="AJ116:AJ118"/>
    <mergeCell ref="AK116:AK121"/>
    <mergeCell ref="AF119:AF121"/>
    <mergeCell ref="AG119:AG121"/>
    <mergeCell ref="AH119:AH121"/>
    <mergeCell ref="AI119:AI121"/>
    <mergeCell ref="Z116:Z121"/>
    <mergeCell ref="AA116:AA121"/>
    <mergeCell ref="AB116:AB121"/>
    <mergeCell ref="AC116:AC118"/>
    <mergeCell ref="AD116:AD118"/>
    <mergeCell ref="AE116:AE118"/>
    <mergeCell ref="AC119:AC121"/>
    <mergeCell ref="AD119:AD121"/>
    <mergeCell ref="AE119:AE121"/>
    <mergeCell ref="U116:U118"/>
    <mergeCell ref="V116:V118"/>
    <mergeCell ref="W116:W118"/>
    <mergeCell ref="X116:X118"/>
    <mergeCell ref="Y116:Y118"/>
    <mergeCell ref="N116:N118"/>
    <mergeCell ref="O116:O118"/>
    <mergeCell ref="P116:P121"/>
    <mergeCell ref="Q116:Q121"/>
    <mergeCell ref="R116:R118"/>
    <mergeCell ref="S116:S118"/>
    <mergeCell ref="H116:H121"/>
    <mergeCell ref="I116:I121"/>
    <mergeCell ref="J116:J121"/>
    <mergeCell ref="K116:K121"/>
    <mergeCell ref="L116:L118"/>
    <mergeCell ref="M116:M118"/>
    <mergeCell ref="BE113:BE115"/>
    <mergeCell ref="BF113:BF115"/>
    <mergeCell ref="BG113:BG115"/>
    <mergeCell ref="B116:B121"/>
    <mergeCell ref="C116:C121"/>
    <mergeCell ref="D116:D121"/>
    <mergeCell ref="E116:E121"/>
    <mergeCell ref="F116:F121"/>
    <mergeCell ref="G116:G121"/>
    <mergeCell ref="AX113:AX115"/>
    <mergeCell ref="AY113:AY115"/>
    <mergeCell ref="AZ113:AZ115"/>
    <mergeCell ref="BA113:BA115"/>
    <mergeCell ref="BB113:BB115"/>
    <mergeCell ref="BC113:BC115"/>
    <mergeCell ref="AR113:AR115"/>
    <mergeCell ref="AS113:AS115"/>
    <mergeCell ref="AT113:AT115"/>
    <mergeCell ref="AU113:AU115"/>
    <mergeCell ref="AV113:AV115"/>
    <mergeCell ref="AW113:AW115"/>
    <mergeCell ref="AL113:AL115"/>
    <mergeCell ref="AM113:AM115"/>
    <mergeCell ref="AN113:AN115"/>
    <mergeCell ref="AO113:AO115"/>
    <mergeCell ref="AP113:AP115"/>
    <mergeCell ref="AQ113:AQ115"/>
    <mergeCell ref="AF113:AF115"/>
    <mergeCell ref="AG113:AG115"/>
    <mergeCell ref="AH113:AH115"/>
    <mergeCell ref="AI113:AI115"/>
    <mergeCell ref="T116:T118"/>
    <mergeCell ref="AB113:AB115"/>
    <mergeCell ref="AC113:AC115"/>
    <mergeCell ref="AD113:AD115"/>
    <mergeCell ref="AE113:AE115"/>
    <mergeCell ref="T113:T115"/>
    <mergeCell ref="U113:U115"/>
    <mergeCell ref="V113:V115"/>
    <mergeCell ref="W113:W115"/>
    <mergeCell ref="X113:X115"/>
    <mergeCell ref="Y113:Y115"/>
    <mergeCell ref="N113:N115"/>
    <mergeCell ref="O113:O115"/>
    <mergeCell ref="P113:P115"/>
    <mergeCell ref="Q113:Q115"/>
    <mergeCell ref="R113:R115"/>
    <mergeCell ref="S113:S115"/>
    <mergeCell ref="BD113:BD115"/>
    <mergeCell ref="H113:H115"/>
    <mergeCell ref="I113:I115"/>
    <mergeCell ref="J113:J115"/>
    <mergeCell ref="K113:K115"/>
    <mergeCell ref="L113:L115"/>
    <mergeCell ref="M113:M115"/>
    <mergeCell ref="BC110:BC112"/>
    <mergeCell ref="BD110:BD112"/>
    <mergeCell ref="BE110:BE112"/>
    <mergeCell ref="BF110:BF112"/>
    <mergeCell ref="B113:B115"/>
    <mergeCell ref="C113:C115"/>
    <mergeCell ref="D113:D115"/>
    <mergeCell ref="E113:E115"/>
    <mergeCell ref="F113:F115"/>
    <mergeCell ref="G113:G115"/>
    <mergeCell ref="AJ110:AJ112"/>
    <mergeCell ref="AN110:AN112"/>
    <mergeCell ref="AO110:AO112"/>
    <mergeCell ref="AP110:AP112"/>
    <mergeCell ref="AQ110:AQ112"/>
    <mergeCell ref="AR110:AR112"/>
    <mergeCell ref="T110:T112"/>
    <mergeCell ref="U110:U112"/>
    <mergeCell ref="V110:V112"/>
    <mergeCell ref="W110:W112"/>
    <mergeCell ref="X110:X112"/>
    <mergeCell ref="Y110:Y112"/>
    <mergeCell ref="AJ113:AJ115"/>
    <mergeCell ref="AK113:AK115"/>
    <mergeCell ref="Z113:Z115"/>
    <mergeCell ref="AA113:AA115"/>
    <mergeCell ref="BD107:BD109"/>
    <mergeCell ref="BE107:BE109"/>
    <mergeCell ref="BF107:BF109"/>
    <mergeCell ref="BG107:BG112"/>
    <mergeCell ref="L110:L112"/>
    <mergeCell ref="M110:M112"/>
    <mergeCell ref="N110:N112"/>
    <mergeCell ref="O110:O112"/>
    <mergeCell ref="R110:R112"/>
    <mergeCell ref="S110:S112"/>
    <mergeCell ref="AX107:AX112"/>
    <mergeCell ref="AY107:AY109"/>
    <mergeCell ref="AZ107:AZ109"/>
    <mergeCell ref="BA107:BA109"/>
    <mergeCell ref="BB107:BB109"/>
    <mergeCell ref="BC107:BC109"/>
    <mergeCell ref="AY110:AY112"/>
    <mergeCell ref="AZ110:AZ112"/>
    <mergeCell ref="BA110:BA112"/>
    <mergeCell ref="BB110:BB112"/>
    <mergeCell ref="AR107:AR109"/>
    <mergeCell ref="AS107:AS109"/>
    <mergeCell ref="AT107:AT109"/>
    <mergeCell ref="AU107:AU109"/>
    <mergeCell ref="AV107:AV112"/>
    <mergeCell ref="AW107:AW112"/>
    <mergeCell ref="AS110:AS112"/>
    <mergeCell ref="AT110:AT112"/>
    <mergeCell ref="AU110:AU112"/>
    <mergeCell ref="AL107:AL112"/>
    <mergeCell ref="AM107:AM112"/>
    <mergeCell ref="AN107:AN109"/>
    <mergeCell ref="AO107:AO109"/>
    <mergeCell ref="AP107:AP109"/>
    <mergeCell ref="AQ107:AQ109"/>
    <mergeCell ref="AF107:AF109"/>
    <mergeCell ref="AG107:AG109"/>
    <mergeCell ref="AH107:AH109"/>
    <mergeCell ref="AI107:AI109"/>
    <mergeCell ref="AJ107:AJ109"/>
    <mergeCell ref="AK107:AK112"/>
    <mergeCell ref="AF110:AF112"/>
    <mergeCell ref="AG110:AG112"/>
    <mergeCell ref="AH110:AH112"/>
    <mergeCell ref="AI110:AI112"/>
    <mergeCell ref="Z107:Z112"/>
    <mergeCell ref="AA107:AA112"/>
    <mergeCell ref="AB107:AB112"/>
    <mergeCell ref="AC107:AC109"/>
    <mergeCell ref="AD107:AD109"/>
    <mergeCell ref="AE107:AE109"/>
    <mergeCell ref="AC110:AC112"/>
    <mergeCell ref="AD110:AD112"/>
    <mergeCell ref="AE110:AE112"/>
    <mergeCell ref="T107:T109"/>
    <mergeCell ref="U107:U109"/>
    <mergeCell ref="V107:V109"/>
    <mergeCell ref="W107:W109"/>
    <mergeCell ref="X107:X109"/>
    <mergeCell ref="Y107:Y109"/>
    <mergeCell ref="N107:N109"/>
    <mergeCell ref="O107:O109"/>
    <mergeCell ref="P107:P112"/>
    <mergeCell ref="Q107:Q112"/>
    <mergeCell ref="R107:R109"/>
    <mergeCell ref="S107:S109"/>
    <mergeCell ref="H107:H112"/>
    <mergeCell ref="I107:I112"/>
    <mergeCell ref="J107:J112"/>
    <mergeCell ref="K107:K112"/>
    <mergeCell ref="L107:L109"/>
    <mergeCell ref="M107:M109"/>
    <mergeCell ref="BD104:BD106"/>
    <mergeCell ref="BE104:BE106"/>
    <mergeCell ref="BF104:BF106"/>
    <mergeCell ref="BG104:BG106"/>
    <mergeCell ref="B107:B112"/>
    <mergeCell ref="C107:C112"/>
    <mergeCell ref="D107:D112"/>
    <mergeCell ref="E107:E112"/>
    <mergeCell ref="F107:F112"/>
    <mergeCell ref="G107:G112"/>
    <mergeCell ref="AX104:AX106"/>
    <mergeCell ref="AY104:AY106"/>
    <mergeCell ref="AZ104:AZ106"/>
    <mergeCell ref="BA104:BA106"/>
    <mergeCell ref="BB104:BB106"/>
    <mergeCell ref="BC104:BC106"/>
    <mergeCell ref="AR104:AR106"/>
    <mergeCell ref="AS104:AS106"/>
    <mergeCell ref="AT104:AT106"/>
    <mergeCell ref="AU104:AU106"/>
    <mergeCell ref="AV104:AV106"/>
    <mergeCell ref="AW104:AW106"/>
    <mergeCell ref="AL104:AL106"/>
    <mergeCell ref="AM104:AM106"/>
    <mergeCell ref="AN104:AN106"/>
    <mergeCell ref="AO104:AO106"/>
    <mergeCell ref="AP104:AP106"/>
    <mergeCell ref="AQ104:AQ106"/>
    <mergeCell ref="AF104:AF106"/>
    <mergeCell ref="AG104:AG106"/>
    <mergeCell ref="AH104:AH106"/>
    <mergeCell ref="AI104:AI106"/>
    <mergeCell ref="AJ104:AJ106"/>
    <mergeCell ref="AK104:AK106"/>
    <mergeCell ref="Z104:Z106"/>
    <mergeCell ref="AA104:AA106"/>
    <mergeCell ref="AB104:AB106"/>
    <mergeCell ref="AC104:AC106"/>
    <mergeCell ref="AD104:AD106"/>
    <mergeCell ref="AE104:AE106"/>
    <mergeCell ref="T104:T106"/>
    <mergeCell ref="U104:U106"/>
    <mergeCell ref="V104:V106"/>
    <mergeCell ref="W104:W106"/>
    <mergeCell ref="X104:X106"/>
    <mergeCell ref="Y104:Y106"/>
    <mergeCell ref="N104:N106"/>
    <mergeCell ref="O104:O106"/>
    <mergeCell ref="P104:P106"/>
    <mergeCell ref="Q104:Q106"/>
    <mergeCell ref="R104:R106"/>
    <mergeCell ref="S104:S106"/>
    <mergeCell ref="H104:H106"/>
    <mergeCell ref="I104:I106"/>
    <mergeCell ref="J104:J106"/>
    <mergeCell ref="K104:K106"/>
    <mergeCell ref="L104:L106"/>
    <mergeCell ref="M104:M106"/>
    <mergeCell ref="BC101:BC103"/>
    <mergeCell ref="BD101:BD103"/>
    <mergeCell ref="BE101:BE103"/>
    <mergeCell ref="BF101:BF103"/>
    <mergeCell ref="B104:B106"/>
    <mergeCell ref="C104:C106"/>
    <mergeCell ref="D104:D106"/>
    <mergeCell ref="E104:E106"/>
    <mergeCell ref="F104:F106"/>
    <mergeCell ref="G104:G106"/>
    <mergeCell ref="AT101:AT103"/>
    <mergeCell ref="AU101:AU103"/>
    <mergeCell ref="AY101:AY103"/>
    <mergeCell ref="AZ101:AZ103"/>
    <mergeCell ref="BA101:BA103"/>
    <mergeCell ref="BB101:BB103"/>
    <mergeCell ref="AJ101:AJ103"/>
    <mergeCell ref="AN101:AN103"/>
    <mergeCell ref="AO101:AO103"/>
    <mergeCell ref="AP101:AP103"/>
    <mergeCell ref="AQ101:AQ103"/>
    <mergeCell ref="AR101:AR103"/>
    <mergeCell ref="AD101:AD103"/>
    <mergeCell ref="AE101:AE103"/>
    <mergeCell ref="AF101:AF103"/>
    <mergeCell ref="AG101:AG103"/>
    <mergeCell ref="BC98:BC100"/>
    <mergeCell ref="BD98:BD100"/>
    <mergeCell ref="BE98:BE100"/>
    <mergeCell ref="BF98:BF100"/>
    <mergeCell ref="L101:L103"/>
    <mergeCell ref="M101:M103"/>
    <mergeCell ref="N101:N103"/>
    <mergeCell ref="O101:O103"/>
    <mergeCell ref="R101:R103"/>
    <mergeCell ref="S101:S103"/>
    <mergeCell ref="AJ98:AJ100"/>
    <mergeCell ref="AN98:AN100"/>
    <mergeCell ref="AO98:AO100"/>
    <mergeCell ref="AP98:AP100"/>
    <mergeCell ref="AQ98:AQ100"/>
    <mergeCell ref="AR98:AR100"/>
    <mergeCell ref="T98:T100"/>
    <mergeCell ref="U98:U100"/>
    <mergeCell ref="V98:V100"/>
    <mergeCell ref="W98:W100"/>
    <mergeCell ref="X98:X100"/>
    <mergeCell ref="Y98:Y100"/>
    <mergeCell ref="BD95:BD97"/>
    <mergeCell ref="BE95:BE97"/>
    <mergeCell ref="BF95:BF97"/>
    <mergeCell ref="BG95:BG103"/>
    <mergeCell ref="L98:L100"/>
    <mergeCell ref="M98:M100"/>
    <mergeCell ref="N98:N100"/>
    <mergeCell ref="O98:O100"/>
    <mergeCell ref="R98:R100"/>
    <mergeCell ref="S98:S100"/>
    <mergeCell ref="AX95:AX103"/>
    <mergeCell ref="AY95:AY97"/>
    <mergeCell ref="AZ95:AZ97"/>
    <mergeCell ref="BA95:BA97"/>
    <mergeCell ref="BB95:BB97"/>
    <mergeCell ref="BC95:BC97"/>
    <mergeCell ref="AY98:AY100"/>
    <mergeCell ref="AZ98:AZ100"/>
    <mergeCell ref="BA98:BA100"/>
    <mergeCell ref="BB98:BB100"/>
    <mergeCell ref="AR95:AR97"/>
    <mergeCell ref="AS95:AS97"/>
    <mergeCell ref="AT95:AT97"/>
    <mergeCell ref="AU95:AU97"/>
    <mergeCell ref="AV95:AV103"/>
    <mergeCell ref="AW95:AW103"/>
    <mergeCell ref="AS98:AS100"/>
    <mergeCell ref="AT98:AT100"/>
    <mergeCell ref="AU98:AU100"/>
    <mergeCell ref="AS101:AS103"/>
    <mergeCell ref="AL95:AL103"/>
    <mergeCell ref="AM95:AM103"/>
    <mergeCell ref="AN95:AN97"/>
    <mergeCell ref="AO95:AO97"/>
    <mergeCell ref="AP95:AP97"/>
    <mergeCell ref="AQ95:AQ97"/>
    <mergeCell ref="AF95:AF97"/>
    <mergeCell ref="AG95:AG97"/>
    <mergeCell ref="AH95:AH97"/>
    <mergeCell ref="AI95:AI97"/>
    <mergeCell ref="AJ95:AJ97"/>
    <mergeCell ref="AK95:AK103"/>
    <mergeCell ref="AF98:AF100"/>
    <mergeCell ref="AG98:AG100"/>
    <mergeCell ref="AH98:AH100"/>
    <mergeCell ref="AI98:AI100"/>
    <mergeCell ref="Z95:Z103"/>
    <mergeCell ref="AA95:AA103"/>
    <mergeCell ref="AB95:AB103"/>
    <mergeCell ref="AC95:AC97"/>
    <mergeCell ref="AD95:AD97"/>
    <mergeCell ref="AE95:AE97"/>
    <mergeCell ref="AC98:AC100"/>
    <mergeCell ref="AD98:AD100"/>
    <mergeCell ref="AE98:AE100"/>
    <mergeCell ref="AC101:AC103"/>
    <mergeCell ref="AH101:AH103"/>
    <mergeCell ref="AI101:AI103"/>
    <mergeCell ref="T95:T97"/>
    <mergeCell ref="U95:U97"/>
    <mergeCell ref="V95:V97"/>
    <mergeCell ref="W95:W97"/>
    <mergeCell ref="X95:X97"/>
    <mergeCell ref="Y95:Y97"/>
    <mergeCell ref="N95:N97"/>
    <mergeCell ref="O95:O97"/>
    <mergeCell ref="P95:P103"/>
    <mergeCell ref="Q95:Q103"/>
    <mergeCell ref="R95:R97"/>
    <mergeCell ref="S95:S97"/>
    <mergeCell ref="H95:H103"/>
    <mergeCell ref="I95:I103"/>
    <mergeCell ref="J95:J103"/>
    <mergeCell ref="K95:K103"/>
    <mergeCell ref="L95:L97"/>
    <mergeCell ref="M95:M97"/>
    <mergeCell ref="T101:T103"/>
    <mergeCell ref="U101:U103"/>
    <mergeCell ref="V101:V103"/>
    <mergeCell ref="W101:W103"/>
    <mergeCell ref="X101:X103"/>
    <mergeCell ref="Y101:Y103"/>
    <mergeCell ref="B95:B103"/>
    <mergeCell ref="C95:C103"/>
    <mergeCell ref="D95:D103"/>
    <mergeCell ref="E95:E103"/>
    <mergeCell ref="F95:F103"/>
    <mergeCell ref="G95:G103"/>
    <mergeCell ref="BA92:BA94"/>
    <mergeCell ref="BB92:BB94"/>
    <mergeCell ref="BC92:BC94"/>
    <mergeCell ref="BD92:BD94"/>
    <mergeCell ref="BE92:BE94"/>
    <mergeCell ref="BF92:BF94"/>
    <mergeCell ref="AO92:AO94"/>
    <mergeCell ref="AP92:AP94"/>
    <mergeCell ref="AQ92:AQ94"/>
    <mergeCell ref="AR92:AR94"/>
    <mergeCell ref="AS92:AS94"/>
    <mergeCell ref="AT92:AT94"/>
    <mergeCell ref="AC92:AC94"/>
    <mergeCell ref="AD92:AD94"/>
    <mergeCell ref="AE92:AE94"/>
    <mergeCell ref="AF92:AF94"/>
    <mergeCell ref="AG92:AG94"/>
    <mergeCell ref="AH92:AH94"/>
    <mergeCell ref="Q89:Q94"/>
    <mergeCell ref="R89:R91"/>
    <mergeCell ref="S89:S91"/>
    <mergeCell ref="T89:T91"/>
    <mergeCell ref="U89:U91"/>
    <mergeCell ref="V89:V91"/>
    <mergeCell ref="K89:K94"/>
    <mergeCell ref="L89:L91"/>
    <mergeCell ref="BG89:BG94"/>
    <mergeCell ref="L92:L94"/>
    <mergeCell ref="M92:M94"/>
    <mergeCell ref="N92:N94"/>
    <mergeCell ref="O92:O94"/>
    <mergeCell ref="R92:R94"/>
    <mergeCell ref="S92:S94"/>
    <mergeCell ref="T92:T94"/>
    <mergeCell ref="U92:U94"/>
    <mergeCell ref="V92:V94"/>
    <mergeCell ref="BA89:BA91"/>
    <mergeCell ref="BB89:BB91"/>
    <mergeCell ref="BC89:BC91"/>
    <mergeCell ref="BD89:BD91"/>
    <mergeCell ref="BE89:BE91"/>
    <mergeCell ref="BF89:BF91"/>
    <mergeCell ref="AU89:AU91"/>
    <mergeCell ref="AV89:AV94"/>
    <mergeCell ref="AW89:AW94"/>
    <mergeCell ref="AX89:AX94"/>
    <mergeCell ref="AY89:AY91"/>
    <mergeCell ref="AZ89:AZ91"/>
    <mergeCell ref="AU92:AU94"/>
    <mergeCell ref="AY92:AY94"/>
    <mergeCell ref="AZ92:AZ94"/>
    <mergeCell ref="AO89:AO91"/>
    <mergeCell ref="AP89:AP91"/>
    <mergeCell ref="AQ89:AQ91"/>
    <mergeCell ref="AR89:AR91"/>
    <mergeCell ref="AS89:AS91"/>
    <mergeCell ref="AT89:AT91"/>
    <mergeCell ref="AI89:AI91"/>
    <mergeCell ref="AJ89:AJ91"/>
    <mergeCell ref="AK89:AK94"/>
    <mergeCell ref="AL89:AL94"/>
    <mergeCell ref="AM89:AM94"/>
    <mergeCell ref="AN89:AN91"/>
    <mergeCell ref="AI92:AI94"/>
    <mergeCell ref="AJ92:AJ94"/>
    <mergeCell ref="AN92:AN94"/>
    <mergeCell ref="AC89:AC91"/>
    <mergeCell ref="AD89:AD91"/>
    <mergeCell ref="AE89:AE91"/>
    <mergeCell ref="AF89:AF91"/>
    <mergeCell ref="AG89:AG91"/>
    <mergeCell ref="AH89:AH91"/>
    <mergeCell ref="W89:W91"/>
    <mergeCell ref="X89:X91"/>
    <mergeCell ref="Y89:Y91"/>
    <mergeCell ref="Z89:Z94"/>
    <mergeCell ref="AA89:AA94"/>
    <mergeCell ref="AB89:AB94"/>
    <mergeCell ref="W92:W94"/>
    <mergeCell ref="X92:X94"/>
    <mergeCell ref="Y92:Y94"/>
    <mergeCell ref="M89:M91"/>
    <mergeCell ref="N89:N91"/>
    <mergeCell ref="O89:O91"/>
    <mergeCell ref="P89:P94"/>
    <mergeCell ref="BG86:BG88"/>
    <mergeCell ref="B89:B94"/>
    <mergeCell ref="C89:C94"/>
    <mergeCell ref="D89:D94"/>
    <mergeCell ref="E89:E94"/>
    <mergeCell ref="F89:F94"/>
    <mergeCell ref="G89:G94"/>
    <mergeCell ref="H89:H94"/>
    <mergeCell ref="I89:I94"/>
    <mergeCell ref="J89:J94"/>
    <mergeCell ref="BA86:BA88"/>
    <mergeCell ref="BB86:BB88"/>
    <mergeCell ref="BC86:BC88"/>
    <mergeCell ref="BD86:BD88"/>
    <mergeCell ref="BE86:BE88"/>
    <mergeCell ref="BF86:BF88"/>
    <mergeCell ref="AU86:AU88"/>
    <mergeCell ref="AV86:AV88"/>
    <mergeCell ref="AW86:AW88"/>
    <mergeCell ref="AX86:AX88"/>
    <mergeCell ref="AY86:AY88"/>
    <mergeCell ref="AZ86:AZ88"/>
    <mergeCell ref="AO86:AO88"/>
    <mergeCell ref="AP86:AP88"/>
    <mergeCell ref="AQ86:AQ88"/>
    <mergeCell ref="AR86:AR88"/>
    <mergeCell ref="AS86:AS88"/>
    <mergeCell ref="AT86:AT88"/>
    <mergeCell ref="AI86:AI88"/>
    <mergeCell ref="AJ86:AJ88"/>
    <mergeCell ref="AK86:AK88"/>
    <mergeCell ref="AL86:AL88"/>
    <mergeCell ref="AM86:AM88"/>
    <mergeCell ref="AN86:AN88"/>
    <mergeCell ref="AC86:AC88"/>
    <mergeCell ref="AD86:AD88"/>
    <mergeCell ref="AE86:AE88"/>
    <mergeCell ref="AF86:AF88"/>
    <mergeCell ref="AG86:AG88"/>
    <mergeCell ref="AH86:AH88"/>
    <mergeCell ref="W86:W88"/>
    <mergeCell ref="X86:X88"/>
    <mergeCell ref="Y86:Y88"/>
    <mergeCell ref="Z86:Z88"/>
    <mergeCell ref="AA86:AA88"/>
    <mergeCell ref="AB86:AB88"/>
    <mergeCell ref="Q86:Q88"/>
    <mergeCell ref="R86:R88"/>
    <mergeCell ref="S86:S88"/>
    <mergeCell ref="T86:T88"/>
    <mergeCell ref="U86:U88"/>
    <mergeCell ref="V86:V88"/>
    <mergeCell ref="K86:K88"/>
    <mergeCell ref="L86:L88"/>
    <mergeCell ref="M86:M88"/>
    <mergeCell ref="N86:N88"/>
    <mergeCell ref="O86:O88"/>
    <mergeCell ref="P86:P88"/>
    <mergeCell ref="BG83:BG85"/>
    <mergeCell ref="B86:B88"/>
    <mergeCell ref="C86:C88"/>
    <mergeCell ref="D86:D88"/>
    <mergeCell ref="E86:E88"/>
    <mergeCell ref="F86:F88"/>
    <mergeCell ref="G86:G88"/>
    <mergeCell ref="H86:H88"/>
    <mergeCell ref="I86:I88"/>
    <mergeCell ref="J86:J88"/>
    <mergeCell ref="BA83:BA85"/>
    <mergeCell ref="BB83:BB85"/>
    <mergeCell ref="BC83:BC85"/>
    <mergeCell ref="BD83:BD85"/>
    <mergeCell ref="BE83:BE85"/>
    <mergeCell ref="BF83:BF85"/>
    <mergeCell ref="AU83:AU85"/>
    <mergeCell ref="AV83:AV85"/>
    <mergeCell ref="AW83:AW85"/>
    <mergeCell ref="AX83:AX85"/>
    <mergeCell ref="AY83:AY85"/>
    <mergeCell ref="AZ83:AZ85"/>
    <mergeCell ref="AO83:AO85"/>
    <mergeCell ref="AP83:AP85"/>
    <mergeCell ref="AQ83:AQ85"/>
    <mergeCell ref="AR83:AR85"/>
    <mergeCell ref="AS83:AS85"/>
    <mergeCell ref="AT83:AT85"/>
    <mergeCell ref="AI83:AI85"/>
    <mergeCell ref="AJ83:AJ85"/>
    <mergeCell ref="AK83:AK85"/>
    <mergeCell ref="AL83:AL85"/>
    <mergeCell ref="AM83:AM85"/>
    <mergeCell ref="AN83:AN85"/>
    <mergeCell ref="AC83:AC85"/>
    <mergeCell ref="AD83:AD85"/>
    <mergeCell ref="AE83:AE85"/>
    <mergeCell ref="AF83:AF85"/>
    <mergeCell ref="AG83:AG85"/>
    <mergeCell ref="AH83:AH85"/>
    <mergeCell ref="W83:W85"/>
    <mergeCell ref="X83:X85"/>
    <mergeCell ref="Y83:Y85"/>
    <mergeCell ref="Z83:Z85"/>
    <mergeCell ref="AA83:AA85"/>
    <mergeCell ref="AB83:AB85"/>
    <mergeCell ref="Q83:Q85"/>
    <mergeCell ref="R83:R85"/>
    <mergeCell ref="S83:S85"/>
    <mergeCell ref="T83:T85"/>
    <mergeCell ref="U83:U85"/>
    <mergeCell ref="V83:V85"/>
    <mergeCell ref="K83:K85"/>
    <mergeCell ref="L83:L85"/>
    <mergeCell ref="M83:M85"/>
    <mergeCell ref="N83:N85"/>
    <mergeCell ref="O83:O85"/>
    <mergeCell ref="P83:P85"/>
    <mergeCell ref="BG80:BG82"/>
    <mergeCell ref="B83:B85"/>
    <mergeCell ref="C83:C85"/>
    <mergeCell ref="D83:D85"/>
    <mergeCell ref="E83:E85"/>
    <mergeCell ref="F83:F85"/>
    <mergeCell ref="G83:G85"/>
    <mergeCell ref="H83:H85"/>
    <mergeCell ref="I83:I85"/>
    <mergeCell ref="J83:J85"/>
    <mergeCell ref="BA80:BA82"/>
    <mergeCell ref="BB80:BB82"/>
    <mergeCell ref="BC80:BC82"/>
    <mergeCell ref="BD80:BD82"/>
    <mergeCell ref="BE80:BE82"/>
    <mergeCell ref="BF80:BF82"/>
    <mergeCell ref="AU80:AU82"/>
    <mergeCell ref="AV80:AV82"/>
    <mergeCell ref="AW80:AW82"/>
    <mergeCell ref="AX80:AX82"/>
    <mergeCell ref="AY80:AY82"/>
    <mergeCell ref="AZ80:AZ82"/>
    <mergeCell ref="AO80:AO82"/>
    <mergeCell ref="AP80:AP82"/>
    <mergeCell ref="AQ80:AQ82"/>
    <mergeCell ref="AR80:AR82"/>
    <mergeCell ref="AS80:AS82"/>
    <mergeCell ref="AT80:AT82"/>
    <mergeCell ref="AI80:AI82"/>
    <mergeCell ref="AJ80:AJ82"/>
    <mergeCell ref="AK80:AK82"/>
    <mergeCell ref="AL80:AL82"/>
    <mergeCell ref="AM80:AM82"/>
    <mergeCell ref="AN80:AN82"/>
    <mergeCell ref="AC80:AC82"/>
    <mergeCell ref="AD80:AD82"/>
    <mergeCell ref="AE80:AE82"/>
    <mergeCell ref="AF80:AF82"/>
    <mergeCell ref="AG80:AG82"/>
    <mergeCell ref="AH80:AH82"/>
    <mergeCell ref="W80:W82"/>
    <mergeCell ref="X80:X82"/>
    <mergeCell ref="Y80:Y82"/>
    <mergeCell ref="Z80:Z82"/>
    <mergeCell ref="AA80:AA82"/>
    <mergeCell ref="AB80:AB82"/>
    <mergeCell ref="Q80:Q82"/>
    <mergeCell ref="R80:R82"/>
    <mergeCell ref="S80:S82"/>
    <mergeCell ref="T80:T82"/>
    <mergeCell ref="U80:U82"/>
    <mergeCell ref="V80:V82"/>
    <mergeCell ref="K80:K82"/>
    <mergeCell ref="L80:L82"/>
    <mergeCell ref="M80:M82"/>
    <mergeCell ref="N80:N82"/>
    <mergeCell ref="O80:O82"/>
    <mergeCell ref="P80:P82"/>
    <mergeCell ref="BG77:BG79"/>
    <mergeCell ref="B80:B82"/>
    <mergeCell ref="C80:C82"/>
    <mergeCell ref="D80:D82"/>
    <mergeCell ref="E80:E82"/>
    <mergeCell ref="F80:F82"/>
    <mergeCell ref="G80:G82"/>
    <mergeCell ref="H80:H82"/>
    <mergeCell ref="I80:I82"/>
    <mergeCell ref="J80:J82"/>
    <mergeCell ref="BA77:BA79"/>
    <mergeCell ref="BB77:BB79"/>
    <mergeCell ref="BC77:BC79"/>
    <mergeCell ref="BD77:BD79"/>
    <mergeCell ref="BE77:BE79"/>
    <mergeCell ref="BF77:BF79"/>
    <mergeCell ref="AU77:AU79"/>
    <mergeCell ref="AV77:AV79"/>
    <mergeCell ref="AW77:AW79"/>
    <mergeCell ref="AX77:AX79"/>
    <mergeCell ref="AY77:AY79"/>
    <mergeCell ref="AZ77:AZ79"/>
    <mergeCell ref="AO77:AO79"/>
    <mergeCell ref="AP77:AP79"/>
    <mergeCell ref="AQ77:AQ79"/>
    <mergeCell ref="AR77:AR79"/>
    <mergeCell ref="AS77:AS79"/>
    <mergeCell ref="AT77:AT79"/>
    <mergeCell ref="AI77:AI79"/>
    <mergeCell ref="AJ77:AJ79"/>
    <mergeCell ref="AK77:AK79"/>
    <mergeCell ref="AL77:AL79"/>
    <mergeCell ref="AM77:AM79"/>
    <mergeCell ref="AN77:AN79"/>
    <mergeCell ref="AC77:AC79"/>
    <mergeCell ref="AD77:AD79"/>
    <mergeCell ref="AE77:AE79"/>
    <mergeCell ref="AF77:AF79"/>
    <mergeCell ref="AG77:AG79"/>
    <mergeCell ref="AH77:AH79"/>
    <mergeCell ref="W77:W79"/>
    <mergeCell ref="X77:X79"/>
    <mergeCell ref="Y77:Y79"/>
    <mergeCell ref="Z77:Z79"/>
    <mergeCell ref="AA77:AA79"/>
    <mergeCell ref="AB77:AB79"/>
    <mergeCell ref="Q77:Q79"/>
    <mergeCell ref="R77:R79"/>
    <mergeCell ref="S77:S79"/>
    <mergeCell ref="T77:T79"/>
    <mergeCell ref="U77:U79"/>
    <mergeCell ref="V77:V79"/>
    <mergeCell ref="K77:K79"/>
    <mergeCell ref="L77:L79"/>
    <mergeCell ref="M77:M79"/>
    <mergeCell ref="N77:N79"/>
    <mergeCell ref="O77:O79"/>
    <mergeCell ref="P77:P79"/>
    <mergeCell ref="BG74:BG76"/>
    <mergeCell ref="B77:B79"/>
    <mergeCell ref="C77:C79"/>
    <mergeCell ref="D77:D79"/>
    <mergeCell ref="E77:E79"/>
    <mergeCell ref="F77:F79"/>
    <mergeCell ref="G77:G79"/>
    <mergeCell ref="H77:H79"/>
    <mergeCell ref="I77:I79"/>
    <mergeCell ref="J77:J79"/>
    <mergeCell ref="BA74:BA76"/>
    <mergeCell ref="BB74:BB76"/>
    <mergeCell ref="BC74:BC76"/>
    <mergeCell ref="BD74:BD76"/>
    <mergeCell ref="BE74:BE76"/>
    <mergeCell ref="BF74:BF76"/>
    <mergeCell ref="AU74:AU76"/>
    <mergeCell ref="AV74:AV76"/>
    <mergeCell ref="AW74:AW76"/>
    <mergeCell ref="AX74:AX76"/>
    <mergeCell ref="AY74:AY76"/>
    <mergeCell ref="AZ74:AZ76"/>
    <mergeCell ref="AO74:AO76"/>
    <mergeCell ref="AP74:AP76"/>
    <mergeCell ref="AQ74:AQ76"/>
    <mergeCell ref="AR74:AR76"/>
    <mergeCell ref="AS74:AS76"/>
    <mergeCell ref="AT74:AT76"/>
    <mergeCell ref="AI74:AI76"/>
    <mergeCell ref="AJ74:AJ76"/>
    <mergeCell ref="AK74:AK76"/>
    <mergeCell ref="AL74:AL76"/>
    <mergeCell ref="AM74:AM76"/>
    <mergeCell ref="AN74:AN76"/>
    <mergeCell ref="AC74:AC76"/>
    <mergeCell ref="AD74:AD76"/>
    <mergeCell ref="AE74:AE76"/>
    <mergeCell ref="AF74:AF76"/>
    <mergeCell ref="AG74:AG76"/>
    <mergeCell ref="AH74:AH76"/>
    <mergeCell ref="W74:W76"/>
    <mergeCell ref="X74:X76"/>
    <mergeCell ref="Y74:Y76"/>
    <mergeCell ref="Z74:Z76"/>
    <mergeCell ref="AA74:AA76"/>
    <mergeCell ref="AB74:AB76"/>
    <mergeCell ref="Q74:Q76"/>
    <mergeCell ref="R74:R76"/>
    <mergeCell ref="S74:S76"/>
    <mergeCell ref="T74:T76"/>
    <mergeCell ref="U74:U76"/>
    <mergeCell ref="V74:V76"/>
    <mergeCell ref="K74:K76"/>
    <mergeCell ref="L74:L76"/>
    <mergeCell ref="M74:M76"/>
    <mergeCell ref="N74:N76"/>
    <mergeCell ref="O74:O76"/>
    <mergeCell ref="P74:P76"/>
    <mergeCell ref="E74:E76"/>
    <mergeCell ref="F74:F76"/>
    <mergeCell ref="G74:G76"/>
    <mergeCell ref="H74:H76"/>
    <mergeCell ref="I74:I76"/>
    <mergeCell ref="J74:J76"/>
    <mergeCell ref="B68:B73"/>
    <mergeCell ref="C68:C73"/>
    <mergeCell ref="D68:D73"/>
    <mergeCell ref="B74:B76"/>
    <mergeCell ref="C74:C76"/>
    <mergeCell ref="D74:D76"/>
    <mergeCell ref="BD62:BD73"/>
    <mergeCell ref="BE62:BE73"/>
    <mergeCell ref="BF62:BF73"/>
    <mergeCell ref="BG62:BG73"/>
    <mergeCell ref="C65:C67"/>
    <mergeCell ref="D65:D67"/>
    <mergeCell ref="AX62:AX73"/>
    <mergeCell ref="AY62:AY73"/>
    <mergeCell ref="AZ62:AZ73"/>
    <mergeCell ref="BA62:BA73"/>
    <mergeCell ref="BB62:BB73"/>
    <mergeCell ref="BC62:BC73"/>
    <mergeCell ref="AR62:AR73"/>
    <mergeCell ref="AS62:AS73"/>
    <mergeCell ref="AT62:AT73"/>
    <mergeCell ref="AU62:AU73"/>
    <mergeCell ref="AV62:AV73"/>
    <mergeCell ref="AW62:AW73"/>
    <mergeCell ref="AL62:AL73"/>
    <mergeCell ref="AM62:AM73"/>
    <mergeCell ref="AN62:AN73"/>
    <mergeCell ref="AO62:AO73"/>
    <mergeCell ref="AP62:AP73"/>
    <mergeCell ref="AQ62:AQ73"/>
    <mergeCell ref="AF62:AF73"/>
    <mergeCell ref="AG62:AG73"/>
    <mergeCell ref="AH62:AH73"/>
    <mergeCell ref="AI62:AI73"/>
    <mergeCell ref="AJ62:AJ73"/>
    <mergeCell ref="AK62:AK73"/>
    <mergeCell ref="Z62:Z73"/>
    <mergeCell ref="AA62:AA73"/>
    <mergeCell ref="AB62:AB73"/>
    <mergeCell ref="AC62:AC73"/>
    <mergeCell ref="AD62:AD73"/>
    <mergeCell ref="AE62:AE73"/>
    <mergeCell ref="T62:T73"/>
    <mergeCell ref="U62:U73"/>
    <mergeCell ref="V62:V73"/>
    <mergeCell ref="W62:W73"/>
    <mergeCell ref="X62:X73"/>
    <mergeCell ref="Y62:Y73"/>
    <mergeCell ref="N62:N73"/>
    <mergeCell ref="O62:O73"/>
    <mergeCell ref="P62:P73"/>
    <mergeCell ref="Q62:Q73"/>
    <mergeCell ref="R62:R73"/>
    <mergeCell ref="S62:S73"/>
    <mergeCell ref="H62:H73"/>
    <mergeCell ref="I62:I73"/>
    <mergeCell ref="J62:J73"/>
    <mergeCell ref="K62:K73"/>
    <mergeCell ref="L62:L73"/>
    <mergeCell ref="M62:M73"/>
    <mergeCell ref="BD59:BD61"/>
    <mergeCell ref="BE59:BE61"/>
    <mergeCell ref="BF59:BF61"/>
    <mergeCell ref="BG59:BG61"/>
    <mergeCell ref="B62:B67"/>
    <mergeCell ref="C62:C64"/>
    <mergeCell ref="D62:D64"/>
    <mergeCell ref="E62:E73"/>
    <mergeCell ref="F62:F73"/>
    <mergeCell ref="G62:G73"/>
    <mergeCell ref="AX59:AX61"/>
    <mergeCell ref="AY59:AY61"/>
    <mergeCell ref="AZ59:AZ61"/>
    <mergeCell ref="BA59:BA61"/>
    <mergeCell ref="BB59:BB61"/>
    <mergeCell ref="BC59:BC61"/>
    <mergeCell ref="AR59:AR61"/>
    <mergeCell ref="AS59:AS61"/>
    <mergeCell ref="AT59:AT61"/>
    <mergeCell ref="AU59:AU61"/>
    <mergeCell ref="R59:R61"/>
    <mergeCell ref="S59:S61"/>
    <mergeCell ref="H59:H61"/>
    <mergeCell ref="I59:I61"/>
    <mergeCell ref="J59:J61"/>
    <mergeCell ref="K59:K61"/>
    <mergeCell ref="L59:L61"/>
    <mergeCell ref="M59:M61"/>
    <mergeCell ref="AV59:AV61"/>
    <mergeCell ref="AW59:AW61"/>
    <mergeCell ref="AL59:AL61"/>
    <mergeCell ref="AM59:AM61"/>
    <mergeCell ref="AN59:AN61"/>
    <mergeCell ref="AO59:AO61"/>
    <mergeCell ref="AP59:AP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BC56:BC58"/>
    <mergeCell ref="BD56:BD58"/>
    <mergeCell ref="BE56:BE58"/>
    <mergeCell ref="BF56:BF58"/>
    <mergeCell ref="B59:B61"/>
    <mergeCell ref="C59:C61"/>
    <mergeCell ref="D59:D61"/>
    <mergeCell ref="E59:E61"/>
    <mergeCell ref="F59:F61"/>
    <mergeCell ref="G59:G61"/>
    <mergeCell ref="AJ56:AJ58"/>
    <mergeCell ref="AN56:AN58"/>
    <mergeCell ref="AO56:AO58"/>
    <mergeCell ref="AP56:AP58"/>
    <mergeCell ref="AQ56:AQ58"/>
    <mergeCell ref="AR56:AR58"/>
    <mergeCell ref="T56:T58"/>
    <mergeCell ref="U56:U58"/>
    <mergeCell ref="V56:V58"/>
    <mergeCell ref="W56:W58"/>
    <mergeCell ref="X56:X58"/>
    <mergeCell ref="Y56:Y58"/>
    <mergeCell ref="T59:T61"/>
    <mergeCell ref="U59:U61"/>
    <mergeCell ref="V59:V61"/>
    <mergeCell ref="W59:W61"/>
    <mergeCell ref="X59:X61"/>
    <mergeCell ref="Y59:Y61"/>
    <mergeCell ref="N59:N61"/>
    <mergeCell ref="O59:O61"/>
    <mergeCell ref="P59:P61"/>
    <mergeCell ref="Q59:Q61"/>
    <mergeCell ref="BD53:BD55"/>
    <mergeCell ref="BE53:BE55"/>
    <mergeCell ref="BF53:BF55"/>
    <mergeCell ref="BG53:BG58"/>
    <mergeCell ref="L56:L58"/>
    <mergeCell ref="M56:M58"/>
    <mergeCell ref="N56:N58"/>
    <mergeCell ref="O56:O58"/>
    <mergeCell ref="R56:R58"/>
    <mergeCell ref="S56:S58"/>
    <mergeCell ref="AX53:AX58"/>
    <mergeCell ref="AY53:AY55"/>
    <mergeCell ref="AZ53:AZ55"/>
    <mergeCell ref="BA53:BA55"/>
    <mergeCell ref="BB53:BB55"/>
    <mergeCell ref="BC53:BC55"/>
    <mergeCell ref="AY56:AY58"/>
    <mergeCell ref="AZ56:AZ58"/>
    <mergeCell ref="BA56:BA58"/>
    <mergeCell ref="BB56:BB58"/>
    <mergeCell ref="AR53:AR55"/>
    <mergeCell ref="AS53:AS55"/>
    <mergeCell ref="AT53:AT55"/>
    <mergeCell ref="AU53:AU55"/>
    <mergeCell ref="AV53:AV58"/>
    <mergeCell ref="AW53:AW58"/>
    <mergeCell ref="AS56:AS58"/>
    <mergeCell ref="AT56:AT58"/>
    <mergeCell ref="AU56:AU58"/>
    <mergeCell ref="AL53:AL58"/>
    <mergeCell ref="AM53:AM58"/>
    <mergeCell ref="AN53:AN55"/>
    <mergeCell ref="AO53:AO55"/>
    <mergeCell ref="AP53:AP55"/>
    <mergeCell ref="AQ53:AQ55"/>
    <mergeCell ref="AF53:AF55"/>
    <mergeCell ref="AG53:AG55"/>
    <mergeCell ref="AH53:AH55"/>
    <mergeCell ref="AI53:AI55"/>
    <mergeCell ref="AJ53:AJ55"/>
    <mergeCell ref="AK53:AK58"/>
    <mergeCell ref="AF56:AF58"/>
    <mergeCell ref="AG56:AG58"/>
    <mergeCell ref="AH56:AH58"/>
    <mergeCell ref="AI56:AI58"/>
    <mergeCell ref="Z53:Z58"/>
    <mergeCell ref="AA53:AA58"/>
    <mergeCell ref="AB53:AB58"/>
    <mergeCell ref="AC53:AC55"/>
    <mergeCell ref="AD53:AD55"/>
    <mergeCell ref="AE53:AE55"/>
    <mergeCell ref="AC56:AC58"/>
    <mergeCell ref="AD56:AD58"/>
    <mergeCell ref="AE56:AE58"/>
    <mergeCell ref="U53:U55"/>
    <mergeCell ref="V53:V55"/>
    <mergeCell ref="W53:W55"/>
    <mergeCell ref="X53:X55"/>
    <mergeCell ref="Y53:Y55"/>
    <mergeCell ref="N53:N55"/>
    <mergeCell ref="O53:O55"/>
    <mergeCell ref="P53:P58"/>
    <mergeCell ref="Q53:Q58"/>
    <mergeCell ref="R53:R55"/>
    <mergeCell ref="S53:S55"/>
    <mergeCell ref="H53:H58"/>
    <mergeCell ref="I53:I58"/>
    <mergeCell ref="J53:J58"/>
    <mergeCell ref="K53:K58"/>
    <mergeCell ref="L53:L55"/>
    <mergeCell ref="M53:M55"/>
    <mergeCell ref="BE50:BE52"/>
    <mergeCell ref="BF50:BF52"/>
    <mergeCell ref="BG50:BG52"/>
    <mergeCell ref="B53:B58"/>
    <mergeCell ref="C53:C58"/>
    <mergeCell ref="D53:D58"/>
    <mergeCell ref="E53:E58"/>
    <mergeCell ref="F53:F58"/>
    <mergeCell ref="G53:G58"/>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AF50:AF52"/>
    <mergeCell ref="AG50:AG52"/>
    <mergeCell ref="AH50:AH52"/>
    <mergeCell ref="AI50:AI52"/>
    <mergeCell ref="T53:T55"/>
    <mergeCell ref="AB50:AB52"/>
    <mergeCell ref="AC50:AC52"/>
    <mergeCell ref="AD50:AD52"/>
    <mergeCell ref="AE50:AE52"/>
    <mergeCell ref="T50:T52"/>
    <mergeCell ref="U50:U52"/>
    <mergeCell ref="V50:V52"/>
    <mergeCell ref="W50:W52"/>
    <mergeCell ref="X50:X52"/>
    <mergeCell ref="Y50:Y52"/>
    <mergeCell ref="N50:N52"/>
    <mergeCell ref="O50:O52"/>
    <mergeCell ref="P50:P52"/>
    <mergeCell ref="Q50:Q52"/>
    <mergeCell ref="R50:R52"/>
    <mergeCell ref="S50:S52"/>
    <mergeCell ref="BD50:BD52"/>
    <mergeCell ref="H50:H52"/>
    <mergeCell ref="I50:I52"/>
    <mergeCell ref="J50:J52"/>
    <mergeCell ref="K50:K52"/>
    <mergeCell ref="L50:L52"/>
    <mergeCell ref="M50:M52"/>
    <mergeCell ref="BC47:BC49"/>
    <mergeCell ref="BD47:BD49"/>
    <mergeCell ref="BE47:BE49"/>
    <mergeCell ref="BF47:BF49"/>
    <mergeCell ref="B50:B52"/>
    <mergeCell ref="C50:C52"/>
    <mergeCell ref="D50:D52"/>
    <mergeCell ref="E50:E52"/>
    <mergeCell ref="F50:F52"/>
    <mergeCell ref="G50:G52"/>
    <mergeCell ref="AJ47:AJ49"/>
    <mergeCell ref="AN47:AN49"/>
    <mergeCell ref="AO47:AO49"/>
    <mergeCell ref="AP47:AP49"/>
    <mergeCell ref="AQ47:AQ49"/>
    <mergeCell ref="AR47:AR49"/>
    <mergeCell ref="T47:T49"/>
    <mergeCell ref="U47:U49"/>
    <mergeCell ref="V47:V49"/>
    <mergeCell ref="W47:W49"/>
    <mergeCell ref="X47:X49"/>
    <mergeCell ref="Y47:Y49"/>
    <mergeCell ref="AJ50:AJ52"/>
    <mergeCell ref="AK50:AK52"/>
    <mergeCell ref="Z50:Z52"/>
    <mergeCell ref="AA50:AA52"/>
    <mergeCell ref="BD44:BD46"/>
    <mergeCell ref="BE44:BE46"/>
    <mergeCell ref="BF44:BF46"/>
    <mergeCell ref="BG44:BG49"/>
    <mergeCell ref="L47:L49"/>
    <mergeCell ref="M47:M49"/>
    <mergeCell ref="N47:N49"/>
    <mergeCell ref="O47:O49"/>
    <mergeCell ref="R47:R49"/>
    <mergeCell ref="S47:S49"/>
    <mergeCell ref="AX44:AX49"/>
    <mergeCell ref="AY44:AY46"/>
    <mergeCell ref="AZ44:AZ46"/>
    <mergeCell ref="BA44:BA46"/>
    <mergeCell ref="BB44:BB46"/>
    <mergeCell ref="BC44:BC46"/>
    <mergeCell ref="AY47:AY49"/>
    <mergeCell ref="AZ47:AZ49"/>
    <mergeCell ref="BA47:BA49"/>
    <mergeCell ref="BB47:BB49"/>
    <mergeCell ref="AR44:AR46"/>
    <mergeCell ref="AS44:AS46"/>
    <mergeCell ref="AT44:AT46"/>
    <mergeCell ref="AU44:AU46"/>
    <mergeCell ref="AV44:AV49"/>
    <mergeCell ref="AW44:AW49"/>
    <mergeCell ref="AS47:AS49"/>
    <mergeCell ref="AT47:AT49"/>
    <mergeCell ref="AU47:AU49"/>
    <mergeCell ref="AL44:AL49"/>
    <mergeCell ref="AM44:AM49"/>
    <mergeCell ref="AN44:AN46"/>
    <mergeCell ref="AO44:AO46"/>
    <mergeCell ref="AP44:AP46"/>
    <mergeCell ref="AQ44:AQ46"/>
    <mergeCell ref="AF44:AF46"/>
    <mergeCell ref="AG44:AG46"/>
    <mergeCell ref="AH44:AH46"/>
    <mergeCell ref="AI44:AI46"/>
    <mergeCell ref="AJ44:AJ46"/>
    <mergeCell ref="AK44:AK49"/>
    <mergeCell ref="AF47:AF49"/>
    <mergeCell ref="AG47:AG49"/>
    <mergeCell ref="AH47:AH49"/>
    <mergeCell ref="AI47:AI49"/>
    <mergeCell ref="Z44:Z49"/>
    <mergeCell ref="AA44:AA49"/>
    <mergeCell ref="AB44:AB49"/>
    <mergeCell ref="AC44:AC46"/>
    <mergeCell ref="AD44:AD46"/>
    <mergeCell ref="AE44:AE46"/>
    <mergeCell ref="AC47:AC49"/>
    <mergeCell ref="AD47:AD49"/>
    <mergeCell ref="AE47:AE49"/>
    <mergeCell ref="T44:T46"/>
    <mergeCell ref="U44:U46"/>
    <mergeCell ref="V44:V46"/>
    <mergeCell ref="W44:W46"/>
    <mergeCell ref="X44:X46"/>
    <mergeCell ref="Y44:Y46"/>
    <mergeCell ref="N44:N46"/>
    <mergeCell ref="O44:O46"/>
    <mergeCell ref="P44:P49"/>
    <mergeCell ref="Q44:Q49"/>
    <mergeCell ref="R44:R46"/>
    <mergeCell ref="S44:S46"/>
    <mergeCell ref="H44:H49"/>
    <mergeCell ref="I44:I49"/>
    <mergeCell ref="J44:J49"/>
    <mergeCell ref="K44:K49"/>
    <mergeCell ref="L44:L46"/>
    <mergeCell ref="M44:M46"/>
    <mergeCell ref="BD41:BD43"/>
    <mergeCell ref="BE41:BE43"/>
    <mergeCell ref="BF41:BF43"/>
    <mergeCell ref="BG41:BG43"/>
    <mergeCell ref="B44:B49"/>
    <mergeCell ref="C44:C49"/>
    <mergeCell ref="D44:D49"/>
    <mergeCell ref="E44:E49"/>
    <mergeCell ref="F44:F49"/>
    <mergeCell ref="G44:G49"/>
    <mergeCell ref="AX41:AX43"/>
    <mergeCell ref="AY41:AY43"/>
    <mergeCell ref="AZ41:AZ43"/>
    <mergeCell ref="BA41:BA43"/>
    <mergeCell ref="BB41:BB43"/>
    <mergeCell ref="BC41:BC43"/>
    <mergeCell ref="AR41:AR43"/>
    <mergeCell ref="AS41:AS43"/>
    <mergeCell ref="AT41:AT43"/>
    <mergeCell ref="AU41:AU43"/>
    <mergeCell ref="AV41:AV43"/>
    <mergeCell ref="AW41:AW43"/>
    <mergeCell ref="AL41:AL43"/>
    <mergeCell ref="AM41:AM43"/>
    <mergeCell ref="AN41:AN43"/>
    <mergeCell ref="AO41:AO43"/>
    <mergeCell ref="AP41:AP43"/>
    <mergeCell ref="AQ41:AQ43"/>
    <mergeCell ref="AF41:AF43"/>
    <mergeCell ref="AG41:AG43"/>
    <mergeCell ref="AH41:AH43"/>
    <mergeCell ref="AI41:AI43"/>
    <mergeCell ref="AJ41:AJ43"/>
    <mergeCell ref="AK41:AK43"/>
    <mergeCell ref="Z41:Z43"/>
    <mergeCell ref="AA41:AA43"/>
    <mergeCell ref="AB41:AB43"/>
    <mergeCell ref="AC41:AC43"/>
    <mergeCell ref="AD41:AD43"/>
    <mergeCell ref="AE41:AE43"/>
    <mergeCell ref="T41:T43"/>
    <mergeCell ref="U41:U43"/>
    <mergeCell ref="V41:V43"/>
    <mergeCell ref="W41:W43"/>
    <mergeCell ref="X41:X43"/>
    <mergeCell ref="Y41:Y43"/>
    <mergeCell ref="N41:N43"/>
    <mergeCell ref="O41:O43"/>
    <mergeCell ref="P41:P43"/>
    <mergeCell ref="Q41:Q43"/>
    <mergeCell ref="R41:R43"/>
    <mergeCell ref="S41:S43"/>
    <mergeCell ref="H41:H43"/>
    <mergeCell ref="I41:I43"/>
    <mergeCell ref="J41:J43"/>
    <mergeCell ref="K41:K43"/>
    <mergeCell ref="L41:L43"/>
    <mergeCell ref="M41:M43"/>
    <mergeCell ref="BD38:BD40"/>
    <mergeCell ref="BE38:BE40"/>
    <mergeCell ref="BF38:BF40"/>
    <mergeCell ref="BG38:BG40"/>
    <mergeCell ref="B41:B43"/>
    <mergeCell ref="C41:C43"/>
    <mergeCell ref="D41:D43"/>
    <mergeCell ref="E41:E43"/>
    <mergeCell ref="F41:F43"/>
    <mergeCell ref="G41:G43"/>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P38:AP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U38:U40"/>
    <mergeCell ref="V38:V40"/>
    <mergeCell ref="W38:W40"/>
    <mergeCell ref="X38:X40"/>
    <mergeCell ref="Y38:Y40"/>
    <mergeCell ref="N38:N40"/>
    <mergeCell ref="O38:O40"/>
    <mergeCell ref="P38:P40"/>
    <mergeCell ref="Q38:Q40"/>
    <mergeCell ref="R38:R40"/>
    <mergeCell ref="S38:S40"/>
    <mergeCell ref="H38:H40"/>
    <mergeCell ref="I38:I40"/>
    <mergeCell ref="J38:J40"/>
    <mergeCell ref="K38:K40"/>
    <mergeCell ref="L38:L40"/>
    <mergeCell ref="M38:M40"/>
    <mergeCell ref="BD35:BD37"/>
    <mergeCell ref="BE35:BE37"/>
    <mergeCell ref="BF35:BF37"/>
    <mergeCell ref="BG35:BG37"/>
    <mergeCell ref="B38:B40"/>
    <mergeCell ref="C38:C40"/>
    <mergeCell ref="D38:D40"/>
    <mergeCell ref="E38:E40"/>
    <mergeCell ref="F38:F40"/>
    <mergeCell ref="G38:G40"/>
    <mergeCell ref="AX35:AX37"/>
    <mergeCell ref="AY35:AY37"/>
    <mergeCell ref="AZ35:AZ37"/>
    <mergeCell ref="BA35:BA37"/>
    <mergeCell ref="BB35:BB37"/>
    <mergeCell ref="BC35:BC37"/>
    <mergeCell ref="AR35:AR37"/>
    <mergeCell ref="AS35:AS37"/>
    <mergeCell ref="AT35:AT37"/>
    <mergeCell ref="AU35:AU37"/>
    <mergeCell ref="AV35:AV37"/>
    <mergeCell ref="AW35:AW37"/>
    <mergeCell ref="AL35:AL37"/>
    <mergeCell ref="AM35:AM37"/>
    <mergeCell ref="AN35:AN37"/>
    <mergeCell ref="AO35:AO37"/>
    <mergeCell ref="AP35:AP37"/>
    <mergeCell ref="AQ35:AQ37"/>
    <mergeCell ref="AF35:AF37"/>
    <mergeCell ref="AG35:AG37"/>
    <mergeCell ref="AH35:AH37"/>
    <mergeCell ref="AI35:AI37"/>
    <mergeCell ref="AJ35:AJ37"/>
    <mergeCell ref="AK35:AK37"/>
    <mergeCell ref="Z35:Z37"/>
    <mergeCell ref="AA35:AA37"/>
    <mergeCell ref="AB35:AB37"/>
    <mergeCell ref="AC35:AC37"/>
    <mergeCell ref="AD35:AD37"/>
    <mergeCell ref="AE35:AE37"/>
    <mergeCell ref="T35:T37"/>
    <mergeCell ref="U35:U37"/>
    <mergeCell ref="V35:V37"/>
    <mergeCell ref="W35:W37"/>
    <mergeCell ref="X35:X37"/>
    <mergeCell ref="Y35:Y37"/>
    <mergeCell ref="N35:N37"/>
    <mergeCell ref="O35:O37"/>
    <mergeCell ref="P35:P37"/>
    <mergeCell ref="Q35:Q37"/>
    <mergeCell ref="R35:R37"/>
    <mergeCell ref="S35:S37"/>
    <mergeCell ref="H35:H37"/>
    <mergeCell ref="I35:I37"/>
    <mergeCell ref="J35:J37"/>
    <mergeCell ref="K35:K37"/>
    <mergeCell ref="L35:L37"/>
    <mergeCell ref="M35:M37"/>
    <mergeCell ref="BD32:BD34"/>
    <mergeCell ref="BE32:BE34"/>
    <mergeCell ref="BF32:BF34"/>
    <mergeCell ref="BG32:BG34"/>
    <mergeCell ref="B35:B37"/>
    <mergeCell ref="C35:C37"/>
    <mergeCell ref="D35:D37"/>
    <mergeCell ref="E35:E37"/>
    <mergeCell ref="F35:F37"/>
    <mergeCell ref="G35:G37"/>
    <mergeCell ref="AX32:AX34"/>
    <mergeCell ref="AY32:AY34"/>
    <mergeCell ref="AZ32:AZ34"/>
    <mergeCell ref="BA32:BA34"/>
    <mergeCell ref="BB32:BB34"/>
    <mergeCell ref="BC32:BC34"/>
    <mergeCell ref="AR32:AR34"/>
    <mergeCell ref="AS32:AS34"/>
    <mergeCell ref="AT32:AT34"/>
    <mergeCell ref="AU32:AU34"/>
    <mergeCell ref="AV32:AV34"/>
    <mergeCell ref="AW32:AW34"/>
    <mergeCell ref="AL32:AL34"/>
    <mergeCell ref="AM32:AM34"/>
    <mergeCell ref="AN32:AN34"/>
    <mergeCell ref="AO32:AO34"/>
    <mergeCell ref="AP32:AP34"/>
    <mergeCell ref="AQ32:AQ34"/>
    <mergeCell ref="AF32:AF34"/>
    <mergeCell ref="AG32:AG34"/>
    <mergeCell ref="AH32:AH34"/>
    <mergeCell ref="AI32:AI34"/>
    <mergeCell ref="AJ32:AJ34"/>
    <mergeCell ref="AK32:AK34"/>
    <mergeCell ref="Z32:Z34"/>
    <mergeCell ref="AA32:AA34"/>
    <mergeCell ref="AB32:AB34"/>
    <mergeCell ref="AC32:AC34"/>
    <mergeCell ref="AD32:AD34"/>
    <mergeCell ref="AE32:AE34"/>
    <mergeCell ref="T32:T34"/>
    <mergeCell ref="U32:U34"/>
    <mergeCell ref="V32:V34"/>
    <mergeCell ref="W32:W34"/>
    <mergeCell ref="X32:X34"/>
    <mergeCell ref="Y32:Y34"/>
    <mergeCell ref="N32:N34"/>
    <mergeCell ref="O32:O34"/>
    <mergeCell ref="P32:P34"/>
    <mergeCell ref="Q32:Q34"/>
    <mergeCell ref="R32:R34"/>
    <mergeCell ref="S32:S34"/>
    <mergeCell ref="H32:H34"/>
    <mergeCell ref="I32:I34"/>
    <mergeCell ref="J32:J34"/>
    <mergeCell ref="K32:K34"/>
    <mergeCell ref="L32:L34"/>
    <mergeCell ref="M32:M34"/>
    <mergeCell ref="BD29:BD31"/>
    <mergeCell ref="BE29:BE31"/>
    <mergeCell ref="BF29:BF31"/>
    <mergeCell ref="BG29:BG31"/>
    <mergeCell ref="B32:B34"/>
    <mergeCell ref="C32:C34"/>
    <mergeCell ref="D32:D34"/>
    <mergeCell ref="E32:E34"/>
    <mergeCell ref="F32:F34"/>
    <mergeCell ref="G32:G34"/>
    <mergeCell ref="AX29:AX31"/>
    <mergeCell ref="AY29:AY31"/>
    <mergeCell ref="AZ29:AZ31"/>
    <mergeCell ref="BA29:BA31"/>
    <mergeCell ref="BB29:BB31"/>
    <mergeCell ref="BC29:BC31"/>
    <mergeCell ref="AR29:AR31"/>
    <mergeCell ref="AS29:AS31"/>
    <mergeCell ref="AT29:AT31"/>
    <mergeCell ref="AU29:AU31"/>
    <mergeCell ref="AV29:AV31"/>
    <mergeCell ref="AW29:AW31"/>
    <mergeCell ref="AL29:AL31"/>
    <mergeCell ref="AM29:AM31"/>
    <mergeCell ref="AN29:AN31"/>
    <mergeCell ref="AO29:AO31"/>
    <mergeCell ref="AP29:AP31"/>
    <mergeCell ref="AQ29:AQ31"/>
    <mergeCell ref="AF29:AF31"/>
    <mergeCell ref="AG29:AG31"/>
    <mergeCell ref="AH29:AH31"/>
    <mergeCell ref="AI29:AI31"/>
    <mergeCell ref="AJ29:AJ31"/>
    <mergeCell ref="AK29:AK31"/>
    <mergeCell ref="Z29:Z31"/>
    <mergeCell ref="AA29:AA31"/>
    <mergeCell ref="AB29:AB31"/>
    <mergeCell ref="AC29:AC31"/>
    <mergeCell ref="AD29:AD31"/>
    <mergeCell ref="AE29:AE31"/>
    <mergeCell ref="T29:T31"/>
    <mergeCell ref="U29:U31"/>
    <mergeCell ref="V29:V31"/>
    <mergeCell ref="W29:W31"/>
    <mergeCell ref="X29:X31"/>
    <mergeCell ref="Y29:Y31"/>
    <mergeCell ref="N29:N31"/>
    <mergeCell ref="O29:O31"/>
    <mergeCell ref="P29:P31"/>
    <mergeCell ref="Q29:Q31"/>
    <mergeCell ref="R29:R31"/>
    <mergeCell ref="S29:S31"/>
    <mergeCell ref="H29:H31"/>
    <mergeCell ref="I29:I31"/>
    <mergeCell ref="J29:J31"/>
    <mergeCell ref="K29:K31"/>
    <mergeCell ref="L29:L31"/>
    <mergeCell ref="M29:M31"/>
    <mergeCell ref="B29:B31"/>
    <mergeCell ref="C29:C31"/>
    <mergeCell ref="D29:D31"/>
    <mergeCell ref="E29:E31"/>
    <mergeCell ref="F29:F31"/>
    <mergeCell ref="G29:G31"/>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4:D4"/>
    <mergeCell ref="B19:E19"/>
    <mergeCell ref="BL19:BM19"/>
    <mergeCell ref="B21:D21"/>
    <mergeCell ref="E21:G21"/>
    <mergeCell ref="H21:H22"/>
    <mergeCell ref="I21:I22"/>
    <mergeCell ref="J21:J22"/>
    <mergeCell ref="K21:K22"/>
    <mergeCell ref="L21:L22"/>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 ref="H23:H28"/>
  </mergeCells>
  <dataValidations count="1">
    <dataValidation type="list" allowBlank="1" sqref="E4" xr:uid="{63D84329-D6D0-4FA1-93D9-9F8529743120}">
      <formula1>"Trimestre I,Trimestre II,Trimestre III,Trimestre IV"</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A711C-AB0B-45BB-920F-736D8E975E5E}">
  <dimension ref="A1:BN48"/>
  <sheetViews>
    <sheetView showGridLines="0" showRowColHeaders="0" zoomScale="70" zoomScaleNormal="70" workbookViewId="0">
      <selection activeCell="AV9" sqref="AV9"/>
    </sheetView>
  </sheetViews>
  <sheetFormatPr baseColWidth="10" defaultColWidth="11.42578125"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5" bestFit="1" customWidth="1"/>
    <col min="15" max="44" width="14" hidden="1" customWidth="1"/>
    <col min="45" max="46" width="14" customWidth="1"/>
    <col min="47" max="47" width="14" hidden="1" customWidth="1"/>
    <col min="48" max="48" width="14" customWidth="1"/>
    <col min="49" max="59" width="14" hidden="1" customWidth="1"/>
    <col min="60" max="61" width="11.42578125" customWidth="1"/>
    <col min="62" max="66" width="3" customWidth="1"/>
  </cols>
  <sheetData>
    <row r="1" spans="1:20" ht="12" customHeight="1"/>
    <row r="2" spans="1:20" ht="27" customHeight="1" thickBot="1">
      <c r="B2" s="68" t="s">
        <v>1515</v>
      </c>
      <c r="C2" s="68"/>
      <c r="D2" s="68"/>
      <c r="E2" s="68"/>
      <c r="F2" s="68"/>
      <c r="G2" s="68"/>
      <c r="H2" s="68"/>
      <c r="I2" s="68"/>
      <c r="J2" s="68"/>
      <c r="K2" s="68"/>
      <c r="L2" s="68"/>
      <c r="M2" s="68"/>
      <c r="N2" s="20">
        <f>+AV47</f>
        <v>0.71249999999999991</v>
      </c>
      <c r="O2" s="13"/>
      <c r="P2" s="13"/>
      <c r="Q2" s="13"/>
      <c r="R2" s="13"/>
      <c r="S2" s="13"/>
      <c r="T2" s="13"/>
    </row>
    <row r="4" spans="1:20">
      <c r="B4" s="50" t="s">
        <v>46</v>
      </c>
      <c r="C4" s="50"/>
      <c r="D4" s="50"/>
      <c r="E4" s="1" t="s">
        <v>47</v>
      </c>
    </row>
    <row r="6" spans="1:20" ht="14.45" customHeight="1">
      <c r="A6" s="66" t="s">
        <v>1516</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1517</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80</v>
      </c>
      <c r="C23" s="59" t="s">
        <v>81</v>
      </c>
      <c r="D23" s="59" t="s">
        <v>81</v>
      </c>
      <c r="E23" s="59" t="s">
        <v>81</v>
      </c>
      <c r="F23" s="59" t="s">
        <v>80</v>
      </c>
      <c r="G23" s="59" t="s">
        <v>81</v>
      </c>
      <c r="H23" s="59">
        <v>1</v>
      </c>
      <c r="I23" s="56">
        <v>0.3</v>
      </c>
      <c r="J23" s="59" t="s">
        <v>83</v>
      </c>
      <c r="K23" s="63" t="s">
        <v>1518</v>
      </c>
      <c r="L23" s="59" t="s">
        <v>1519</v>
      </c>
      <c r="M23" s="59" t="s">
        <v>1520</v>
      </c>
      <c r="N23" s="56">
        <v>1</v>
      </c>
      <c r="O23" s="59" t="s">
        <v>87</v>
      </c>
      <c r="P23" s="56" t="s">
        <v>1521</v>
      </c>
      <c r="Q23" s="56" t="s">
        <v>253</v>
      </c>
      <c r="R23" s="55">
        <v>1</v>
      </c>
      <c r="S23" s="55">
        <v>1</v>
      </c>
      <c r="T23" s="56">
        <v>1</v>
      </c>
      <c r="U23" s="55">
        <v>1</v>
      </c>
      <c r="V23" s="55">
        <v>1</v>
      </c>
      <c r="W23" s="56">
        <v>1</v>
      </c>
      <c r="X23" s="56">
        <v>1</v>
      </c>
      <c r="Y23" s="56">
        <v>0</v>
      </c>
      <c r="Z23" s="60">
        <v>0.625</v>
      </c>
      <c r="AA23" s="56" t="s">
        <v>1522</v>
      </c>
      <c r="AB23" s="56" t="s">
        <v>381</v>
      </c>
      <c r="AC23" s="55">
        <v>1</v>
      </c>
      <c r="AD23" s="55">
        <v>1</v>
      </c>
      <c r="AE23" s="56">
        <v>1</v>
      </c>
      <c r="AF23" s="55">
        <v>2</v>
      </c>
      <c r="AG23" s="55">
        <v>2</v>
      </c>
      <c r="AH23" s="56">
        <v>0.5</v>
      </c>
      <c r="AI23" s="56">
        <v>0.5</v>
      </c>
      <c r="AJ23" s="56">
        <v>0</v>
      </c>
      <c r="AK23" s="60">
        <v>0.5</v>
      </c>
      <c r="AL23" s="56" t="s">
        <v>94</v>
      </c>
      <c r="AM23" s="56" t="s">
        <v>94</v>
      </c>
      <c r="AN23" s="129">
        <v>1</v>
      </c>
      <c r="AO23" s="129">
        <v>1</v>
      </c>
      <c r="AP23" s="130">
        <v>1</v>
      </c>
      <c r="AQ23" s="129">
        <v>3</v>
      </c>
      <c r="AR23" s="129">
        <v>1</v>
      </c>
      <c r="AS23" s="130">
        <v>3</v>
      </c>
      <c r="AT23" s="130">
        <v>3</v>
      </c>
      <c r="AU23" s="130">
        <v>0</v>
      </c>
      <c r="AV23" s="131">
        <v>0.875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0.875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123"/>
      <c r="AO24" s="123"/>
      <c r="AP24" s="123"/>
      <c r="AQ24" s="123"/>
      <c r="AR24" s="123"/>
      <c r="AS24" s="123"/>
      <c r="AT24" s="123"/>
      <c r="AU24" s="123"/>
      <c r="AV24" s="127"/>
      <c r="AW24" s="56"/>
      <c r="AX24" s="56"/>
      <c r="AY24" s="55"/>
      <c r="AZ24" s="55"/>
      <c r="BA24" s="56"/>
      <c r="BB24" s="55"/>
      <c r="BC24" s="55"/>
      <c r="BD24" s="56"/>
      <c r="BE24" s="56"/>
      <c r="BF24" s="56"/>
      <c r="BG24" s="60"/>
      <c r="BL24" s="4">
        <f>H29</f>
        <v>2</v>
      </c>
      <c r="BM24" s="5">
        <f>IF(E4="Trimestre I",Z29,IF(E4="Trimestre II",AK29,IF(E4="Trimestre III",AV29,IF(E4="Trimestre IV",BG29))))</f>
        <v>0.5</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124"/>
      <c r="AO25" s="124"/>
      <c r="AP25" s="124"/>
      <c r="AQ25" s="124"/>
      <c r="AR25" s="124"/>
      <c r="AS25" s="124"/>
      <c r="AT25" s="124"/>
      <c r="AU25" s="124"/>
      <c r="AV25" s="127"/>
      <c r="AW25" s="56"/>
      <c r="AX25" s="56"/>
      <c r="AY25" s="55"/>
      <c r="AZ25" s="55"/>
      <c r="BA25" s="56"/>
      <c r="BB25" s="55"/>
      <c r="BC25" s="55"/>
      <c r="BD25" s="56"/>
      <c r="BE25" s="56"/>
      <c r="BF25" s="56"/>
      <c r="BG25" s="60"/>
      <c r="BL25" s="4">
        <f>H35</f>
        <v>3</v>
      </c>
      <c r="BM25" s="5">
        <f>IF(E4="Trimestre I",Z35,IF(E4="Trimestre II",AK35,IF(E4="Trimestre III",AV35,IF(E4="Trimestre IV",BG35))))</f>
        <v>0.5</v>
      </c>
      <c r="BN25" s="5"/>
    </row>
    <row r="26" spans="1:66">
      <c r="B26" s="62"/>
      <c r="C26" s="62"/>
      <c r="D26" s="62"/>
      <c r="E26" s="62"/>
      <c r="F26" s="62"/>
      <c r="G26" s="62"/>
      <c r="H26" s="59"/>
      <c r="I26" s="56"/>
      <c r="J26" s="59"/>
      <c r="K26" s="63"/>
      <c r="L26" s="59" t="s">
        <v>1523</v>
      </c>
      <c r="M26" s="59" t="s">
        <v>1524</v>
      </c>
      <c r="N26" s="56">
        <v>1</v>
      </c>
      <c r="O26" s="59" t="s">
        <v>87</v>
      </c>
      <c r="P26" s="56" t="s">
        <v>1521</v>
      </c>
      <c r="Q26" s="56" t="s">
        <v>253</v>
      </c>
      <c r="R26" s="55">
        <v>1</v>
      </c>
      <c r="S26" s="55">
        <v>1</v>
      </c>
      <c r="T26" s="56">
        <v>1</v>
      </c>
      <c r="U26" s="55">
        <v>1</v>
      </c>
      <c r="V26" s="55">
        <v>1</v>
      </c>
      <c r="W26" s="56">
        <v>0.25</v>
      </c>
      <c r="X26" s="56">
        <v>0.25</v>
      </c>
      <c r="Y26" s="56">
        <v>0</v>
      </c>
      <c r="Z26" s="60"/>
      <c r="AA26" s="56" t="s">
        <v>1522</v>
      </c>
      <c r="AB26" s="56" t="s">
        <v>381</v>
      </c>
      <c r="AC26" s="55">
        <v>3291</v>
      </c>
      <c r="AD26" s="55">
        <v>3291</v>
      </c>
      <c r="AE26" s="56">
        <v>1</v>
      </c>
      <c r="AF26" s="55">
        <v>3292</v>
      </c>
      <c r="AG26" s="55">
        <v>3292</v>
      </c>
      <c r="AH26" s="56">
        <v>0.5</v>
      </c>
      <c r="AI26" s="56">
        <v>0.5</v>
      </c>
      <c r="AJ26" s="56">
        <v>0</v>
      </c>
      <c r="AK26" s="60"/>
      <c r="AL26" s="56" t="s">
        <v>94</v>
      </c>
      <c r="AM26" s="56" t="s">
        <v>94</v>
      </c>
      <c r="AN26" s="144">
        <v>3291</v>
      </c>
      <c r="AO26" s="144">
        <v>3291</v>
      </c>
      <c r="AP26" s="125">
        <v>1</v>
      </c>
      <c r="AQ26" s="144">
        <v>6583</v>
      </c>
      <c r="AR26" s="144">
        <v>6583</v>
      </c>
      <c r="AS26" s="125">
        <v>0.75</v>
      </c>
      <c r="AT26" s="125">
        <v>0.75</v>
      </c>
      <c r="AU26" s="125">
        <v>0.25</v>
      </c>
      <c r="AV26" s="127"/>
      <c r="AW26" s="56" t="s">
        <v>94</v>
      </c>
      <c r="AX26" s="56" t="s">
        <v>94</v>
      </c>
      <c r="AY26" s="55">
        <v>0</v>
      </c>
      <c r="AZ26" s="55">
        <v>0</v>
      </c>
      <c r="BA26" s="56">
        <v>0</v>
      </c>
      <c r="BB26" s="55">
        <v>0</v>
      </c>
      <c r="BC26" s="55">
        <v>0</v>
      </c>
      <c r="BD26" s="56">
        <v>0</v>
      </c>
      <c r="BE26" s="56">
        <v>0</v>
      </c>
      <c r="BF26" s="56">
        <v>0</v>
      </c>
      <c r="BG26" s="60"/>
      <c r="BL26" s="4">
        <f>H41</f>
        <v>4</v>
      </c>
      <c r="BM26" s="5">
        <f>IF(E4="Trimestre I",Z41,IF(E4="Trimestre II",AK41,IF(E4="Trimestre III",AV41,IF(E4="Trimestre IV",BG41))))</f>
        <v>1</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123"/>
      <c r="AO27" s="123"/>
      <c r="AP27" s="123"/>
      <c r="AQ27" s="123"/>
      <c r="AR27" s="123"/>
      <c r="AS27" s="123"/>
      <c r="AT27" s="123"/>
      <c r="AU27" s="123"/>
      <c r="AV27" s="127"/>
      <c r="AW27" s="56"/>
      <c r="AX27" s="56"/>
      <c r="AY27" s="55"/>
      <c r="AZ27" s="55"/>
      <c r="BA27" s="56"/>
      <c r="BB27" s="55"/>
      <c r="BC27" s="55"/>
      <c r="BD27" s="56"/>
      <c r="BE27" s="56"/>
      <c r="BF27" s="56"/>
      <c r="BG27" s="60"/>
      <c r="BL27" s="4"/>
      <c r="BM27" s="5"/>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124"/>
      <c r="AO28" s="124"/>
      <c r="AP28" s="124"/>
      <c r="AQ28" s="124"/>
      <c r="AR28" s="124"/>
      <c r="AS28" s="124"/>
      <c r="AT28" s="124"/>
      <c r="AU28" s="124"/>
      <c r="AV28" s="128"/>
      <c r="AW28" s="56"/>
      <c r="AX28" s="56"/>
      <c r="AY28" s="55"/>
      <c r="AZ28" s="55"/>
      <c r="BA28" s="56"/>
      <c r="BB28" s="55"/>
      <c r="BC28" s="55"/>
      <c r="BD28" s="56"/>
      <c r="BE28" s="56"/>
      <c r="BF28" s="56"/>
      <c r="BG28" s="60"/>
      <c r="BL28" s="4"/>
      <c r="BM28" s="5"/>
      <c r="BN28" s="5"/>
    </row>
    <row r="29" spans="1:66" ht="135" customHeight="1">
      <c r="B29" s="64" t="s">
        <v>80</v>
      </c>
      <c r="C29" s="65" t="s">
        <v>81</v>
      </c>
      <c r="D29" s="65" t="s">
        <v>81</v>
      </c>
      <c r="E29" s="65" t="s">
        <v>81</v>
      </c>
      <c r="F29" s="65" t="s">
        <v>80</v>
      </c>
      <c r="G29" s="65" t="s">
        <v>81</v>
      </c>
      <c r="H29" s="59">
        <v>2</v>
      </c>
      <c r="I29" s="56">
        <v>0.3</v>
      </c>
      <c r="J29" s="59" t="s">
        <v>83</v>
      </c>
      <c r="K29" s="63" t="s">
        <v>1525</v>
      </c>
      <c r="L29" s="59" t="s">
        <v>1526</v>
      </c>
      <c r="M29" s="59" t="s">
        <v>1527</v>
      </c>
      <c r="N29" s="56">
        <v>1</v>
      </c>
      <c r="O29" s="59" t="s">
        <v>87</v>
      </c>
      <c r="P29" s="56" t="s">
        <v>1528</v>
      </c>
      <c r="Q29" s="56" t="s">
        <v>253</v>
      </c>
      <c r="R29" s="55">
        <v>3450</v>
      </c>
      <c r="S29" s="55">
        <v>3450</v>
      </c>
      <c r="T29" s="56">
        <v>1</v>
      </c>
      <c r="U29" s="55">
        <v>3450</v>
      </c>
      <c r="V29" s="55">
        <v>3450</v>
      </c>
      <c r="W29" s="56">
        <v>1</v>
      </c>
      <c r="X29" s="56">
        <v>1</v>
      </c>
      <c r="Y29" s="56">
        <v>0</v>
      </c>
      <c r="Z29" s="60">
        <v>0.5</v>
      </c>
      <c r="AA29" s="56" t="s">
        <v>1529</v>
      </c>
      <c r="AB29" s="56" t="s">
        <v>1530</v>
      </c>
      <c r="AC29" s="55">
        <v>1200</v>
      </c>
      <c r="AD29" s="55">
        <v>1200</v>
      </c>
      <c r="AE29" s="56">
        <v>1</v>
      </c>
      <c r="AF29" s="55">
        <v>4650</v>
      </c>
      <c r="AG29" s="55">
        <v>4650</v>
      </c>
      <c r="AH29" s="56">
        <v>0.5</v>
      </c>
      <c r="AI29" s="56">
        <v>0.5</v>
      </c>
      <c r="AJ29" s="56">
        <v>0</v>
      </c>
      <c r="AK29" s="60">
        <v>0.25</v>
      </c>
      <c r="AL29" s="56" t="s">
        <v>94</v>
      </c>
      <c r="AM29" s="56" t="s">
        <v>94</v>
      </c>
      <c r="AN29" s="144">
        <v>5100</v>
      </c>
      <c r="AO29" s="144">
        <v>5100</v>
      </c>
      <c r="AP29" s="125">
        <v>1</v>
      </c>
      <c r="AQ29" s="144">
        <v>9750</v>
      </c>
      <c r="AR29" s="144">
        <v>5100</v>
      </c>
      <c r="AS29" s="125">
        <v>1.9117999999999999</v>
      </c>
      <c r="AT29" s="125">
        <v>1.9117999999999999</v>
      </c>
      <c r="AU29" s="125">
        <v>0</v>
      </c>
      <c r="AV29" s="126">
        <v>0.5</v>
      </c>
      <c r="AW29" s="56" t="s">
        <v>94</v>
      </c>
      <c r="AX29" s="56" t="s">
        <v>94</v>
      </c>
      <c r="AY29" s="55">
        <v>0</v>
      </c>
      <c r="AZ29" s="55">
        <v>0</v>
      </c>
      <c r="BA29" s="56">
        <v>0</v>
      </c>
      <c r="BB29" s="55">
        <v>0</v>
      </c>
      <c r="BC29" s="55">
        <v>0</v>
      </c>
      <c r="BD29" s="56">
        <v>0</v>
      </c>
      <c r="BE29" s="56">
        <v>0</v>
      </c>
      <c r="BF29" s="56">
        <v>0</v>
      </c>
      <c r="BG29" s="60">
        <v>0</v>
      </c>
      <c r="BL29" s="4"/>
      <c r="BM29" s="5"/>
      <c r="BN29" s="5"/>
    </row>
    <row r="30" spans="1:66">
      <c r="B30" s="64"/>
      <c r="C30" s="65"/>
      <c r="D30" s="65"/>
      <c r="E30" s="65"/>
      <c r="F30" s="65"/>
      <c r="G30" s="65"/>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123"/>
      <c r="AO30" s="123"/>
      <c r="AP30" s="123"/>
      <c r="AQ30" s="123"/>
      <c r="AR30" s="123"/>
      <c r="AS30" s="123"/>
      <c r="AT30" s="123"/>
      <c r="AU30" s="123"/>
      <c r="AV30" s="127"/>
      <c r="AW30" s="56"/>
      <c r="AX30" s="56"/>
      <c r="AY30" s="55"/>
      <c r="AZ30" s="55"/>
      <c r="BA30" s="56"/>
      <c r="BB30" s="55"/>
      <c r="BC30" s="55"/>
      <c r="BD30" s="56"/>
      <c r="BE30" s="56"/>
      <c r="BF30" s="56"/>
      <c r="BG30" s="60"/>
      <c r="BL30" s="4"/>
      <c r="BM30" s="5"/>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124"/>
      <c r="AO31" s="124"/>
      <c r="AP31" s="124"/>
      <c r="AQ31" s="124"/>
      <c r="AR31" s="124"/>
      <c r="AS31" s="124"/>
      <c r="AT31" s="124"/>
      <c r="AU31" s="124"/>
      <c r="AV31" s="127"/>
      <c r="AW31" s="56"/>
      <c r="AX31" s="56"/>
      <c r="AY31" s="55"/>
      <c r="AZ31" s="55"/>
      <c r="BA31" s="56"/>
      <c r="BB31" s="55"/>
      <c r="BC31" s="55"/>
      <c r="BD31" s="56"/>
      <c r="BE31" s="56"/>
      <c r="BF31" s="56"/>
      <c r="BG31" s="60"/>
      <c r="BL31" s="4"/>
      <c r="BM31" s="5"/>
      <c r="BN31" s="5"/>
    </row>
    <row r="32" spans="1:66">
      <c r="B32" s="62"/>
      <c r="C32" s="62"/>
      <c r="D32" s="62"/>
      <c r="E32" s="62"/>
      <c r="F32" s="62"/>
      <c r="G32" s="62"/>
      <c r="H32" s="59"/>
      <c r="I32" s="56"/>
      <c r="J32" s="59"/>
      <c r="K32" s="63"/>
      <c r="L32" s="59" t="s">
        <v>1531</v>
      </c>
      <c r="M32" s="59" t="s">
        <v>1531</v>
      </c>
      <c r="N32" s="59">
        <v>0</v>
      </c>
      <c r="O32" s="59"/>
      <c r="P32" s="56" t="s">
        <v>1528</v>
      </c>
      <c r="Q32" s="56" t="s">
        <v>253</v>
      </c>
      <c r="R32" s="55">
        <v>1</v>
      </c>
      <c r="S32" s="55">
        <v>1</v>
      </c>
      <c r="T32" s="56">
        <v>1</v>
      </c>
      <c r="U32" s="55">
        <v>1</v>
      </c>
      <c r="V32" s="55">
        <v>1</v>
      </c>
      <c r="W32" s="56">
        <v>1</v>
      </c>
      <c r="X32" s="56">
        <v>0</v>
      </c>
      <c r="Y32" s="56">
        <v>0</v>
      </c>
      <c r="Z32" s="60"/>
      <c r="AA32" s="56" t="s">
        <v>1529</v>
      </c>
      <c r="AB32" s="56" t="s">
        <v>1530</v>
      </c>
      <c r="AC32" s="55">
        <v>1</v>
      </c>
      <c r="AD32" s="55">
        <v>1</v>
      </c>
      <c r="AE32" s="56">
        <v>1</v>
      </c>
      <c r="AF32" s="55">
        <v>2</v>
      </c>
      <c r="AG32" s="55">
        <v>1</v>
      </c>
      <c r="AH32" s="56">
        <v>2</v>
      </c>
      <c r="AI32" s="56">
        <v>0</v>
      </c>
      <c r="AJ32" s="56">
        <v>0</v>
      </c>
      <c r="AK32" s="60"/>
      <c r="AL32" s="56" t="s">
        <v>94</v>
      </c>
      <c r="AM32" s="56" t="s">
        <v>94</v>
      </c>
      <c r="AN32" s="123">
        <v>1</v>
      </c>
      <c r="AO32" s="123">
        <v>1</v>
      </c>
      <c r="AP32" s="125">
        <v>1</v>
      </c>
      <c r="AQ32" s="123">
        <v>3</v>
      </c>
      <c r="AR32" s="123">
        <v>1</v>
      </c>
      <c r="AS32" s="125">
        <v>3</v>
      </c>
      <c r="AT32" s="125">
        <v>0</v>
      </c>
      <c r="AU32" s="125">
        <v>0</v>
      </c>
      <c r="AV32" s="127"/>
      <c r="AW32" s="56" t="s">
        <v>94</v>
      </c>
      <c r="AX32" s="56" t="s">
        <v>94</v>
      </c>
      <c r="AY32" s="55">
        <v>0</v>
      </c>
      <c r="AZ32" s="55">
        <v>0</v>
      </c>
      <c r="BA32" s="56">
        <v>0</v>
      </c>
      <c r="BB32" s="55">
        <v>0</v>
      </c>
      <c r="BC32" s="55">
        <v>0</v>
      </c>
      <c r="BD32" s="56">
        <v>0</v>
      </c>
      <c r="BE32" s="56">
        <v>0</v>
      </c>
      <c r="BF32" s="56">
        <v>0</v>
      </c>
      <c r="BG32" s="60"/>
      <c r="BL32" s="4"/>
      <c r="BM32" s="5"/>
      <c r="BN32" s="5"/>
    </row>
    <row r="33" spans="2:66">
      <c r="B33" s="62"/>
      <c r="C33" s="62"/>
      <c r="D33" s="62"/>
      <c r="E33" s="62"/>
      <c r="F33" s="62"/>
      <c r="G33" s="62"/>
      <c r="H33" s="59"/>
      <c r="I33" s="56"/>
      <c r="J33" s="59"/>
      <c r="K33" s="63"/>
      <c r="L33" s="59"/>
      <c r="M33" s="59"/>
      <c r="N33" s="59"/>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123"/>
      <c r="AO33" s="123"/>
      <c r="AP33" s="123"/>
      <c r="AQ33" s="123"/>
      <c r="AR33" s="123"/>
      <c r="AS33" s="123"/>
      <c r="AT33" s="123"/>
      <c r="AU33" s="123"/>
      <c r="AV33" s="127"/>
      <c r="AW33" s="56"/>
      <c r="AX33" s="56"/>
      <c r="AY33" s="55"/>
      <c r="AZ33" s="55"/>
      <c r="BA33" s="56"/>
      <c r="BB33" s="55"/>
      <c r="BC33" s="55"/>
      <c r="BD33" s="56"/>
      <c r="BE33" s="56"/>
      <c r="BF33" s="56"/>
      <c r="BG33" s="60"/>
      <c r="BL33" s="4"/>
      <c r="BM33" s="5"/>
      <c r="BN33" s="5"/>
    </row>
    <row r="34" spans="2:66">
      <c r="B34" s="62"/>
      <c r="C34" s="62"/>
      <c r="D34" s="62"/>
      <c r="E34" s="62"/>
      <c r="F34" s="62"/>
      <c r="G34" s="62"/>
      <c r="H34" s="59"/>
      <c r="I34" s="56"/>
      <c r="J34" s="59"/>
      <c r="K34" s="63"/>
      <c r="L34" s="59"/>
      <c r="M34" s="59"/>
      <c r="N34" s="59"/>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124"/>
      <c r="AO34" s="124"/>
      <c r="AP34" s="124"/>
      <c r="AQ34" s="124"/>
      <c r="AR34" s="124"/>
      <c r="AS34" s="124"/>
      <c r="AT34" s="124"/>
      <c r="AU34" s="124"/>
      <c r="AV34" s="128"/>
      <c r="AW34" s="56"/>
      <c r="AX34" s="56"/>
      <c r="AY34" s="55"/>
      <c r="AZ34" s="55"/>
      <c r="BA34" s="56"/>
      <c r="BB34" s="55"/>
      <c r="BC34" s="55"/>
      <c r="BD34" s="56"/>
      <c r="BE34" s="56"/>
      <c r="BF34" s="56"/>
      <c r="BG34" s="60"/>
      <c r="BL34" s="4"/>
      <c r="BM34" s="5"/>
      <c r="BN34" s="5"/>
    </row>
    <row r="35" spans="2:66" ht="135" customHeight="1">
      <c r="B35" s="62" t="s">
        <v>80</v>
      </c>
      <c r="C35" s="59" t="s">
        <v>81</v>
      </c>
      <c r="D35" s="59" t="s">
        <v>81</v>
      </c>
      <c r="E35" s="59" t="s">
        <v>81</v>
      </c>
      <c r="F35" s="59" t="s">
        <v>80</v>
      </c>
      <c r="G35" s="59" t="s">
        <v>81</v>
      </c>
      <c r="H35" s="59">
        <v>3</v>
      </c>
      <c r="I35" s="56">
        <v>0.2</v>
      </c>
      <c r="J35" s="59" t="s">
        <v>248</v>
      </c>
      <c r="K35" s="63" t="s">
        <v>1532</v>
      </c>
      <c r="L35" s="59" t="s">
        <v>1533</v>
      </c>
      <c r="M35" s="59" t="s">
        <v>1534</v>
      </c>
      <c r="N35" s="56">
        <v>1</v>
      </c>
      <c r="O35" s="59" t="s">
        <v>87</v>
      </c>
      <c r="P35" s="56" t="s">
        <v>1535</v>
      </c>
      <c r="Q35" s="56" t="s">
        <v>253</v>
      </c>
      <c r="R35" s="55">
        <v>1</v>
      </c>
      <c r="S35" s="55">
        <v>1</v>
      </c>
      <c r="T35" s="56">
        <v>1</v>
      </c>
      <c r="U35" s="55">
        <v>1</v>
      </c>
      <c r="V35" s="55">
        <v>1</v>
      </c>
      <c r="W35" s="56">
        <v>1</v>
      </c>
      <c r="X35" s="56">
        <v>1</v>
      </c>
      <c r="Y35" s="56">
        <v>0</v>
      </c>
      <c r="Z35" s="60">
        <v>0.5</v>
      </c>
      <c r="AA35" s="56" t="s">
        <v>1536</v>
      </c>
      <c r="AB35" s="56" t="s">
        <v>253</v>
      </c>
      <c r="AC35" s="55">
        <v>1</v>
      </c>
      <c r="AD35" s="55">
        <v>1</v>
      </c>
      <c r="AE35" s="56">
        <v>1</v>
      </c>
      <c r="AF35" s="55">
        <v>2</v>
      </c>
      <c r="AG35" s="55">
        <v>2</v>
      </c>
      <c r="AH35" s="56">
        <v>0.5</v>
      </c>
      <c r="AI35" s="56">
        <v>0.5</v>
      </c>
      <c r="AJ35" s="56">
        <v>0</v>
      </c>
      <c r="AK35" s="60">
        <v>0.25</v>
      </c>
      <c r="AL35" s="56" t="s">
        <v>94</v>
      </c>
      <c r="AM35" s="56" t="s">
        <v>94</v>
      </c>
      <c r="AN35" s="123">
        <v>1</v>
      </c>
      <c r="AO35" s="123">
        <v>1</v>
      </c>
      <c r="AP35" s="125">
        <v>1</v>
      </c>
      <c r="AQ35" s="123">
        <v>3</v>
      </c>
      <c r="AR35" s="123">
        <v>1</v>
      </c>
      <c r="AS35" s="125">
        <v>3</v>
      </c>
      <c r="AT35" s="125">
        <v>3</v>
      </c>
      <c r="AU35" s="125">
        <v>0</v>
      </c>
      <c r="AV35" s="126">
        <v>0.5</v>
      </c>
      <c r="AW35" s="56" t="s">
        <v>94</v>
      </c>
      <c r="AX35" s="56" t="s">
        <v>94</v>
      </c>
      <c r="AY35" s="55">
        <v>0</v>
      </c>
      <c r="AZ35" s="55">
        <v>0</v>
      </c>
      <c r="BA35" s="56">
        <v>0</v>
      </c>
      <c r="BB35" s="55">
        <v>0</v>
      </c>
      <c r="BC35" s="55">
        <v>0</v>
      </c>
      <c r="BD35" s="56">
        <v>0</v>
      </c>
      <c r="BE35" s="56">
        <v>0</v>
      </c>
      <c r="BF35" s="56">
        <v>0</v>
      </c>
      <c r="BG35" s="60">
        <v>0</v>
      </c>
      <c r="BL35" s="4"/>
      <c r="BM35" s="5"/>
      <c r="BN35" s="5"/>
    </row>
    <row r="36" spans="2:66">
      <c r="B36" s="62"/>
      <c r="C36" s="59"/>
      <c r="D36" s="59"/>
      <c r="E36" s="59"/>
      <c r="F36" s="59"/>
      <c r="G36" s="59"/>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56"/>
      <c r="AN36" s="123"/>
      <c r="AO36" s="123"/>
      <c r="AP36" s="123"/>
      <c r="AQ36" s="123"/>
      <c r="AR36" s="123"/>
      <c r="AS36" s="123"/>
      <c r="AT36" s="123"/>
      <c r="AU36" s="123"/>
      <c r="AV36" s="127"/>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56"/>
      <c r="AN37" s="124"/>
      <c r="AO37" s="124"/>
      <c r="AP37" s="124"/>
      <c r="AQ37" s="124"/>
      <c r="AR37" s="124"/>
      <c r="AS37" s="124"/>
      <c r="AT37" s="124"/>
      <c r="AU37" s="124"/>
      <c r="AV37" s="127"/>
      <c r="AW37" s="5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63"/>
      <c r="L38" s="59" t="s">
        <v>1537</v>
      </c>
      <c r="M38" s="59" t="s">
        <v>1538</v>
      </c>
      <c r="N38" s="61">
        <v>1</v>
      </c>
      <c r="O38" s="59" t="s">
        <v>111</v>
      </c>
      <c r="P38" s="56" t="s">
        <v>1535</v>
      </c>
      <c r="Q38" s="56" t="s">
        <v>253</v>
      </c>
      <c r="R38" s="55">
        <v>0</v>
      </c>
      <c r="S38" s="55">
        <v>1</v>
      </c>
      <c r="T38" s="61">
        <v>0</v>
      </c>
      <c r="U38" s="55">
        <v>0</v>
      </c>
      <c r="V38" s="55">
        <v>1</v>
      </c>
      <c r="W38" s="61">
        <v>0</v>
      </c>
      <c r="X38" s="56">
        <v>0</v>
      </c>
      <c r="Y38" s="61">
        <v>1</v>
      </c>
      <c r="Z38" s="60"/>
      <c r="AA38" s="56" t="s">
        <v>1536</v>
      </c>
      <c r="AB38" s="56" t="s">
        <v>253</v>
      </c>
      <c r="AC38" s="55" t="s">
        <v>136</v>
      </c>
      <c r="AD38" s="55">
        <v>1</v>
      </c>
      <c r="AE38" s="61">
        <v>0</v>
      </c>
      <c r="AF38" s="55">
        <v>0</v>
      </c>
      <c r="AG38" s="55">
        <v>1</v>
      </c>
      <c r="AH38" s="61">
        <v>0</v>
      </c>
      <c r="AI38" s="56">
        <v>0</v>
      </c>
      <c r="AJ38" s="61">
        <v>1</v>
      </c>
      <c r="AK38" s="60"/>
      <c r="AL38" s="56" t="s">
        <v>94</v>
      </c>
      <c r="AM38" s="56" t="s">
        <v>94</v>
      </c>
      <c r="AN38" s="145" t="s">
        <v>136</v>
      </c>
      <c r="AO38" s="123">
        <v>1</v>
      </c>
      <c r="AP38" s="123">
        <v>0</v>
      </c>
      <c r="AQ38" s="123">
        <v>0</v>
      </c>
      <c r="AR38" s="123">
        <v>1</v>
      </c>
      <c r="AS38" s="123">
        <v>0</v>
      </c>
      <c r="AT38" s="125">
        <v>0</v>
      </c>
      <c r="AU38" s="123">
        <v>1</v>
      </c>
      <c r="AV38" s="127"/>
      <c r="AW38" s="56" t="s">
        <v>94</v>
      </c>
      <c r="AX38" s="56" t="s">
        <v>94</v>
      </c>
      <c r="AY38" s="55">
        <v>0</v>
      </c>
      <c r="AZ38" s="55">
        <v>0</v>
      </c>
      <c r="BA38" s="61">
        <v>0</v>
      </c>
      <c r="BB38" s="55">
        <v>0</v>
      </c>
      <c r="BC38" s="55">
        <v>0</v>
      </c>
      <c r="BD38" s="61">
        <v>0</v>
      </c>
      <c r="BE38" s="56">
        <v>0</v>
      </c>
      <c r="BF38" s="61">
        <v>0</v>
      </c>
      <c r="BG38" s="60"/>
      <c r="BL38" s="4"/>
      <c r="BM38" s="5"/>
      <c r="BN38" s="5"/>
    </row>
    <row r="39" spans="2:66">
      <c r="B39" s="62"/>
      <c r="C39" s="62"/>
      <c r="D39" s="62"/>
      <c r="E39" s="62"/>
      <c r="F39" s="62"/>
      <c r="G39" s="62"/>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123"/>
      <c r="AO39" s="123"/>
      <c r="AP39" s="123"/>
      <c r="AQ39" s="123"/>
      <c r="AR39" s="123"/>
      <c r="AS39" s="123"/>
      <c r="AT39" s="123"/>
      <c r="AU39" s="123"/>
      <c r="AV39" s="127"/>
      <c r="AW39" s="56"/>
      <c r="AX39" s="56"/>
      <c r="AY39" s="55"/>
      <c r="AZ39" s="55"/>
      <c r="BA39" s="61"/>
      <c r="BB39" s="55"/>
      <c r="BC39" s="55"/>
      <c r="BD39" s="61"/>
      <c r="BE39" s="56"/>
      <c r="BF39" s="61"/>
      <c r="BG39" s="60"/>
      <c r="BL39" s="4"/>
      <c r="BM39" s="5"/>
      <c r="BN39" s="5"/>
    </row>
    <row r="40" spans="2:66">
      <c r="B40" s="62"/>
      <c r="C40" s="62"/>
      <c r="D40" s="62"/>
      <c r="E40" s="62"/>
      <c r="F40" s="62"/>
      <c r="G40" s="62"/>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124"/>
      <c r="AO40" s="124"/>
      <c r="AP40" s="124"/>
      <c r="AQ40" s="124"/>
      <c r="AR40" s="124"/>
      <c r="AS40" s="124"/>
      <c r="AT40" s="124"/>
      <c r="AU40" s="124"/>
      <c r="AV40" s="128"/>
      <c r="AW40" s="56"/>
      <c r="AX40" s="56"/>
      <c r="AY40" s="55"/>
      <c r="AZ40" s="55"/>
      <c r="BA40" s="61"/>
      <c r="BB40" s="55"/>
      <c r="BC40" s="55"/>
      <c r="BD40" s="61"/>
      <c r="BE40" s="56"/>
      <c r="BF40" s="61"/>
      <c r="BG40" s="60"/>
      <c r="BL40" s="4"/>
      <c r="BM40" s="5"/>
      <c r="BN40" s="5"/>
    </row>
    <row r="41" spans="2:66" ht="135" customHeight="1">
      <c r="B41" s="64" t="s">
        <v>81</v>
      </c>
      <c r="C41" s="65" t="s">
        <v>162</v>
      </c>
      <c r="D41" s="65" t="s">
        <v>81</v>
      </c>
      <c r="E41" s="65" t="s">
        <v>179</v>
      </c>
      <c r="F41" s="65" t="s">
        <v>81</v>
      </c>
      <c r="G41" s="65" t="s">
        <v>81</v>
      </c>
      <c r="H41" s="59">
        <v>4</v>
      </c>
      <c r="I41" s="56">
        <v>0.2</v>
      </c>
      <c r="J41" s="59" t="s">
        <v>83</v>
      </c>
      <c r="K41" s="63" t="s">
        <v>1539</v>
      </c>
      <c r="L41" s="59" t="s">
        <v>1109</v>
      </c>
      <c r="M41" s="59" t="s">
        <v>201</v>
      </c>
      <c r="N41" s="56">
        <v>1</v>
      </c>
      <c r="O41" s="59" t="s">
        <v>87</v>
      </c>
      <c r="P41" s="56" t="s">
        <v>1540</v>
      </c>
      <c r="Q41" s="56" t="s">
        <v>253</v>
      </c>
      <c r="R41" s="55">
        <v>700</v>
      </c>
      <c r="S41" s="55">
        <v>700</v>
      </c>
      <c r="T41" s="56">
        <v>1</v>
      </c>
      <c r="U41" s="55">
        <v>700</v>
      </c>
      <c r="V41" s="55">
        <v>700</v>
      </c>
      <c r="W41" s="56">
        <v>1</v>
      </c>
      <c r="X41" s="56">
        <v>1</v>
      </c>
      <c r="Y41" s="56">
        <v>0</v>
      </c>
      <c r="Z41" s="60">
        <v>1</v>
      </c>
      <c r="AA41" s="56" t="s">
        <v>1541</v>
      </c>
      <c r="AB41" s="56" t="s">
        <v>253</v>
      </c>
      <c r="AC41" s="55">
        <v>1000</v>
      </c>
      <c r="AD41" s="55">
        <v>1000</v>
      </c>
      <c r="AE41" s="56">
        <v>1</v>
      </c>
      <c r="AF41" s="55">
        <v>1700</v>
      </c>
      <c r="AG41" s="55">
        <v>1700</v>
      </c>
      <c r="AH41" s="56">
        <v>0.5</v>
      </c>
      <c r="AI41" s="56">
        <v>0.5</v>
      </c>
      <c r="AJ41" s="56">
        <v>0</v>
      </c>
      <c r="AK41" s="60">
        <v>0.5</v>
      </c>
      <c r="AL41" s="56" t="s">
        <v>94</v>
      </c>
      <c r="AM41" s="56" t="s">
        <v>94</v>
      </c>
      <c r="AN41" s="123">
        <v>660</v>
      </c>
      <c r="AO41" s="123">
        <v>660</v>
      </c>
      <c r="AP41" s="125">
        <v>1</v>
      </c>
      <c r="AQ41" s="144">
        <v>2360</v>
      </c>
      <c r="AR41" s="123">
        <v>660</v>
      </c>
      <c r="AS41" s="125">
        <v>3.5758000000000001</v>
      </c>
      <c r="AT41" s="125">
        <v>3.5758000000000001</v>
      </c>
      <c r="AU41" s="125">
        <v>0</v>
      </c>
      <c r="AV41" s="126">
        <v>1</v>
      </c>
      <c r="AW41" s="56" t="s">
        <v>94</v>
      </c>
      <c r="AX41" s="56" t="s">
        <v>94</v>
      </c>
      <c r="AY41" s="55">
        <v>0</v>
      </c>
      <c r="AZ41" s="55">
        <v>0</v>
      </c>
      <c r="BA41" s="56">
        <v>0</v>
      </c>
      <c r="BB41" s="55">
        <v>0</v>
      </c>
      <c r="BC41" s="55">
        <v>0</v>
      </c>
      <c r="BD41" s="56">
        <v>0</v>
      </c>
      <c r="BE41" s="56">
        <v>0</v>
      </c>
      <c r="BF41" s="56">
        <v>0</v>
      </c>
      <c r="BG41" s="60">
        <v>0</v>
      </c>
      <c r="BL41" s="4"/>
      <c r="BM41" s="5"/>
      <c r="BN41" s="5"/>
    </row>
    <row r="42" spans="2:66">
      <c r="B42" s="64"/>
      <c r="C42" s="65"/>
      <c r="D42" s="65"/>
      <c r="E42" s="65"/>
      <c r="F42" s="65"/>
      <c r="G42" s="65"/>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123"/>
      <c r="AO42" s="123"/>
      <c r="AP42" s="123"/>
      <c r="AQ42" s="123"/>
      <c r="AR42" s="123"/>
      <c r="AS42" s="123"/>
      <c r="AT42" s="123"/>
      <c r="AU42" s="123"/>
      <c r="AV42" s="127"/>
      <c r="AW42" s="56"/>
      <c r="AX42" s="56"/>
      <c r="AY42" s="55"/>
      <c r="AZ42" s="55"/>
      <c r="BA42" s="56"/>
      <c r="BB42" s="55"/>
      <c r="BC42" s="55"/>
      <c r="BD42" s="56"/>
      <c r="BE42" s="56"/>
      <c r="BF42" s="56"/>
      <c r="BG42" s="60"/>
      <c r="BL42" s="4"/>
      <c r="BM42" s="5"/>
      <c r="BN42" s="5"/>
    </row>
    <row r="43" spans="2:66">
      <c r="B43" s="64"/>
      <c r="C43" s="65"/>
      <c r="D43" s="65"/>
      <c r="E43" s="65"/>
      <c r="F43" s="65"/>
      <c r="G43" s="65"/>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123"/>
      <c r="AO43" s="123"/>
      <c r="AP43" s="123"/>
      <c r="AQ43" s="123"/>
      <c r="AR43" s="123"/>
      <c r="AS43" s="123"/>
      <c r="AT43" s="123"/>
      <c r="AU43" s="123"/>
      <c r="AV43" s="127"/>
      <c r="AW43" s="56"/>
      <c r="AX43" s="56"/>
      <c r="AY43" s="55"/>
      <c r="AZ43" s="55"/>
      <c r="BA43" s="56"/>
      <c r="BB43" s="55"/>
      <c r="BC43" s="55"/>
      <c r="BD43" s="56"/>
      <c r="BE43" s="56"/>
      <c r="BF43" s="56"/>
      <c r="BG43" s="60"/>
      <c r="BL43" s="4"/>
      <c r="BM43" s="5"/>
      <c r="BN43" s="5"/>
    </row>
    <row r="44" spans="2:66">
      <c r="B44" s="64"/>
      <c r="C44" s="65" t="s">
        <v>124</v>
      </c>
      <c r="D44" s="65" t="s">
        <v>81</v>
      </c>
      <c r="E44" s="65" t="s">
        <v>81</v>
      </c>
      <c r="F44" s="65" t="s">
        <v>80</v>
      </c>
      <c r="G44" s="65" t="s">
        <v>81</v>
      </c>
      <c r="H44" s="59"/>
      <c r="I44" s="56"/>
      <c r="J44" s="59"/>
      <c r="K44" s="63"/>
      <c r="L44" s="59"/>
      <c r="M44" s="59"/>
      <c r="N44" s="56"/>
      <c r="O44" s="59"/>
      <c r="P44" s="56"/>
      <c r="Q44" s="56"/>
      <c r="R44" s="55"/>
      <c r="S44" s="55"/>
      <c r="T44" s="56"/>
      <c r="U44" s="55"/>
      <c r="V44" s="55"/>
      <c r="W44" s="56"/>
      <c r="X44" s="56"/>
      <c r="Y44" s="56"/>
      <c r="Z44" s="60"/>
      <c r="AA44" s="56"/>
      <c r="AB44" s="56"/>
      <c r="AC44" s="55"/>
      <c r="AD44" s="55"/>
      <c r="AE44" s="56"/>
      <c r="AF44" s="55"/>
      <c r="AG44" s="55"/>
      <c r="AH44" s="56"/>
      <c r="AI44" s="56"/>
      <c r="AJ44" s="56"/>
      <c r="AK44" s="60"/>
      <c r="AL44" s="56"/>
      <c r="AM44" s="56"/>
      <c r="AN44" s="123"/>
      <c r="AO44" s="123"/>
      <c r="AP44" s="123"/>
      <c r="AQ44" s="123"/>
      <c r="AR44" s="123"/>
      <c r="AS44" s="123"/>
      <c r="AT44" s="123"/>
      <c r="AU44" s="123"/>
      <c r="AV44" s="127"/>
      <c r="AW44" s="56"/>
      <c r="AX44" s="56"/>
      <c r="AY44" s="55"/>
      <c r="AZ44" s="55"/>
      <c r="BA44" s="56"/>
      <c r="BB44" s="55"/>
      <c r="BC44" s="55"/>
      <c r="BD44" s="56"/>
      <c r="BE44" s="56"/>
      <c r="BF44" s="56"/>
      <c r="BG44" s="60"/>
      <c r="BL44" s="4"/>
      <c r="BM44" s="5"/>
      <c r="BN44" s="5"/>
    </row>
    <row r="45" spans="2:66">
      <c r="B45" s="64"/>
      <c r="C45" s="65"/>
      <c r="D45" s="65"/>
      <c r="E45" s="65"/>
      <c r="F45" s="65"/>
      <c r="G45" s="65"/>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123"/>
      <c r="AO45" s="123"/>
      <c r="AP45" s="123"/>
      <c r="AQ45" s="123"/>
      <c r="AR45" s="123"/>
      <c r="AS45" s="123"/>
      <c r="AT45" s="123"/>
      <c r="AU45" s="123"/>
      <c r="AV45" s="127"/>
      <c r="AW45" s="56"/>
      <c r="AX45" s="56"/>
      <c r="AY45" s="55"/>
      <c r="AZ45" s="55"/>
      <c r="BA45" s="56"/>
      <c r="BB45" s="55"/>
      <c r="BC45" s="55"/>
      <c r="BD45" s="56"/>
      <c r="BE45" s="56"/>
      <c r="BF45" s="56"/>
      <c r="BG45" s="60"/>
      <c r="BL45" s="4"/>
      <c r="BM45" s="5"/>
      <c r="BN45" s="5"/>
    </row>
    <row r="46" spans="2:66">
      <c r="B46" s="64"/>
      <c r="C46" s="65"/>
      <c r="D46" s="65"/>
      <c r="E46" s="65"/>
      <c r="F46" s="65"/>
      <c r="G46" s="65"/>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124"/>
      <c r="AO46" s="124"/>
      <c r="AP46" s="124"/>
      <c r="AQ46" s="124"/>
      <c r="AR46" s="124"/>
      <c r="AS46" s="124"/>
      <c r="AT46" s="124"/>
      <c r="AU46" s="124"/>
      <c r="AV46" s="128"/>
      <c r="AW46" s="56"/>
      <c r="AX46" s="56"/>
      <c r="AY46" s="55"/>
      <c r="AZ46" s="55"/>
      <c r="BA46" s="56"/>
      <c r="BB46" s="55"/>
      <c r="BC46" s="55"/>
      <c r="BD46" s="56"/>
      <c r="BE46" s="56"/>
      <c r="BF46" s="56"/>
      <c r="BG46" s="60"/>
      <c r="BL46" s="4"/>
      <c r="BM46" s="5"/>
      <c r="BN46" s="5"/>
    </row>
    <row r="47" spans="2:66">
      <c r="H47" s="50" t="s">
        <v>222</v>
      </c>
      <c r="I47" s="50"/>
      <c r="J47" s="50"/>
      <c r="K47" s="50"/>
      <c r="L47" s="50"/>
      <c r="M47" s="50"/>
      <c r="N47" s="50"/>
      <c r="O47" s="50"/>
      <c r="P47" s="3" t="s">
        <v>136</v>
      </c>
      <c r="Q47" s="3" t="s">
        <v>136</v>
      </c>
      <c r="R47" s="3" t="s">
        <v>136</v>
      </c>
      <c r="S47" s="3" t="s">
        <v>136</v>
      </c>
      <c r="T47" s="3" t="s">
        <v>136</v>
      </c>
      <c r="U47" s="3" t="s">
        <v>136</v>
      </c>
      <c r="V47" s="3" t="s">
        <v>136</v>
      </c>
      <c r="W47" s="3" t="s">
        <v>136</v>
      </c>
      <c r="X47" s="3" t="s">
        <v>136</v>
      </c>
      <c r="Y47" s="3" t="s">
        <v>136</v>
      </c>
      <c r="Z47" s="6">
        <f>SUMPRODUCT(I23:I46,Z23:Z46)</f>
        <v>0.63749999999999996</v>
      </c>
      <c r="AA47" s="3" t="s">
        <v>136</v>
      </c>
      <c r="AB47" s="3" t="s">
        <v>136</v>
      </c>
      <c r="AC47" s="3" t="s">
        <v>136</v>
      </c>
      <c r="AD47" s="3" t="s">
        <v>136</v>
      </c>
      <c r="AE47" s="3" t="s">
        <v>136</v>
      </c>
      <c r="AF47" s="3" t="s">
        <v>136</v>
      </c>
      <c r="AG47" s="3" t="s">
        <v>136</v>
      </c>
      <c r="AH47" s="3" t="s">
        <v>136</v>
      </c>
      <c r="AI47" s="3" t="s">
        <v>136</v>
      </c>
      <c r="AJ47" s="3" t="s">
        <v>136</v>
      </c>
      <c r="AK47" s="6">
        <f>SUMPRODUCT(I23:I46,AK23:AK46)</f>
        <v>0.375</v>
      </c>
      <c r="AL47" s="3" t="s">
        <v>136</v>
      </c>
      <c r="AM47" s="3" t="s">
        <v>136</v>
      </c>
      <c r="AN47" s="3" t="s">
        <v>136</v>
      </c>
      <c r="AO47" s="3" t="s">
        <v>136</v>
      </c>
      <c r="AP47" s="3" t="s">
        <v>136</v>
      </c>
      <c r="AQ47" s="3" t="s">
        <v>136</v>
      </c>
      <c r="AR47" s="3" t="s">
        <v>136</v>
      </c>
      <c r="AS47" s="3" t="s">
        <v>136</v>
      </c>
      <c r="AT47" s="3" t="s">
        <v>136</v>
      </c>
      <c r="AU47" s="3" t="s">
        <v>136</v>
      </c>
      <c r="AV47" s="6">
        <f>SUMPRODUCT(I23:I46,AV23:AV46)</f>
        <v>0.71249999999999991</v>
      </c>
      <c r="AW47" s="3" t="s">
        <v>136</v>
      </c>
      <c r="AX47" s="3" t="s">
        <v>136</v>
      </c>
      <c r="AY47" s="3" t="s">
        <v>136</v>
      </c>
      <c r="AZ47" s="3" t="s">
        <v>136</v>
      </c>
      <c r="BA47" s="3" t="s">
        <v>136</v>
      </c>
      <c r="BB47" s="3" t="s">
        <v>136</v>
      </c>
      <c r="BC47" s="3" t="s">
        <v>136</v>
      </c>
      <c r="BD47" s="3" t="s">
        <v>136</v>
      </c>
      <c r="BE47" s="3" t="s">
        <v>136</v>
      </c>
      <c r="BF47" s="3" t="s">
        <v>136</v>
      </c>
      <c r="BG47" s="6">
        <f>SUMPRODUCT(I23:I46,BG23:BG46)</f>
        <v>0</v>
      </c>
      <c r="BL47" s="4" t="s">
        <v>223</v>
      </c>
      <c r="BM47" s="5">
        <f>IF(E4="Trimestre I",Z47,IF(E4="Trimestre II",AK47,IF(E4="Trimestre III",AV47,IF(E4="Trimestre IV",BG47))))</f>
        <v>0.71249999999999991</v>
      </c>
      <c r="BN47" s="5">
        <f>100%-BM47</f>
        <v>0.28750000000000009</v>
      </c>
    </row>
    <row r="48" spans="2:66">
      <c r="BL48" s="4"/>
      <c r="BM48" s="5" t="s">
        <v>6</v>
      </c>
      <c r="BN48" s="5" t="s">
        <v>7</v>
      </c>
    </row>
  </sheetData>
  <sheetProtection algorithmName="SHA-512" hashValue="Gn6SEaSeu2dTU6Kx/HYvJkFFq2eeM00nPE4qfrZOMXir6qLovM0TbScNZEaBYG35R465XGYf0rUhXr+7x6JoFQ==" saltValue="J5HMl0vH6qOotOfYDkN9iQ==" spinCount="100000" sheet="1" objects="1" scenarios="1"/>
  <mergeCells count="367">
    <mergeCell ref="A6:A21"/>
    <mergeCell ref="BF41:BF46"/>
    <mergeCell ref="BG41:BG46"/>
    <mergeCell ref="H47:O47"/>
    <mergeCell ref="AQ41:AQ46"/>
    <mergeCell ref="AR41:AR46"/>
    <mergeCell ref="AS41:AS46"/>
    <mergeCell ref="AT41:AT46"/>
    <mergeCell ref="AU41:AU46"/>
    <mergeCell ref="AV41:AV46"/>
    <mergeCell ref="AW41:AW46"/>
    <mergeCell ref="AZ41:AZ46"/>
    <mergeCell ref="BA41:BA46"/>
    <mergeCell ref="BB41:BB46"/>
    <mergeCell ref="BC41:BC46"/>
    <mergeCell ref="BD41:BD46"/>
    <mergeCell ref="BE41:BE46"/>
    <mergeCell ref="AX41:AX46"/>
    <mergeCell ref="AY41:AY46"/>
    <mergeCell ref="AH41:AH46"/>
    <mergeCell ref="AI41:AI46"/>
    <mergeCell ref="AJ41:AJ46"/>
    <mergeCell ref="AK41:AK46"/>
    <mergeCell ref="AL41:AL46"/>
    <mergeCell ref="AM41:AM46"/>
    <mergeCell ref="AN41:AN46"/>
    <mergeCell ref="AO41:AO46"/>
    <mergeCell ref="AP41:AP46"/>
    <mergeCell ref="Y41:Y46"/>
    <mergeCell ref="Z41:Z46"/>
    <mergeCell ref="AA41:AA46"/>
    <mergeCell ref="AB41:AB46"/>
    <mergeCell ref="AC41:AC46"/>
    <mergeCell ref="AD41:AD46"/>
    <mergeCell ref="AE41:AE46"/>
    <mergeCell ref="AF41:AF46"/>
    <mergeCell ref="AG41:AG46"/>
    <mergeCell ref="V41:V46"/>
    <mergeCell ref="W41:W46"/>
    <mergeCell ref="X41:X46"/>
    <mergeCell ref="K35:K40"/>
    <mergeCell ref="Z35:Z40"/>
    <mergeCell ref="AK35:AK40"/>
    <mergeCell ref="K41:K46"/>
    <mergeCell ref="L41:L46"/>
    <mergeCell ref="M41:M46"/>
    <mergeCell ref="N41:N46"/>
    <mergeCell ref="P41:P46"/>
    <mergeCell ref="Q41:Q46"/>
    <mergeCell ref="R41:R46"/>
    <mergeCell ref="S41:S46"/>
    <mergeCell ref="T41:T46"/>
    <mergeCell ref="U41:U46"/>
    <mergeCell ref="O41:O46"/>
    <mergeCell ref="S35:S37"/>
    <mergeCell ref="T35:T37"/>
    <mergeCell ref="U35:U37"/>
    <mergeCell ref="V35:V37"/>
    <mergeCell ref="W35:W37"/>
    <mergeCell ref="X35:X37"/>
    <mergeCell ref="B35:B40"/>
    <mergeCell ref="C35:C40"/>
    <mergeCell ref="D35:D40"/>
    <mergeCell ref="E35:E40"/>
    <mergeCell ref="F35:F40"/>
    <mergeCell ref="G35:G40"/>
    <mergeCell ref="H35:H40"/>
    <mergeCell ref="I35:I40"/>
    <mergeCell ref="J35:J40"/>
    <mergeCell ref="E44:E46"/>
    <mergeCell ref="F44:F46"/>
    <mergeCell ref="G44:G46"/>
    <mergeCell ref="H41:H46"/>
    <mergeCell ref="I41:I46"/>
    <mergeCell ref="J41:J46"/>
    <mergeCell ref="B41:B46"/>
    <mergeCell ref="C41:C43"/>
    <mergeCell ref="D41:D43"/>
    <mergeCell ref="C44:C46"/>
    <mergeCell ref="D44:D46"/>
    <mergeCell ref="E41:E43"/>
    <mergeCell ref="F41:F43"/>
    <mergeCell ref="G41:G43"/>
    <mergeCell ref="BE38:BE40"/>
    <mergeCell ref="BF38:BF40"/>
    <mergeCell ref="P35:P40"/>
    <mergeCell ref="Q35:Q40"/>
    <mergeCell ref="AA35:AA40"/>
    <mergeCell ref="AB35:AB40"/>
    <mergeCell ref="AL35:AL40"/>
    <mergeCell ref="AM35:AM40"/>
    <mergeCell ref="AW35:AW40"/>
    <mergeCell ref="AX35:AX40"/>
    <mergeCell ref="AV35:AV40"/>
    <mergeCell ref="BB38:BB40"/>
    <mergeCell ref="BC38:BC40"/>
    <mergeCell ref="BD38:BD40"/>
    <mergeCell ref="AG38:AG40"/>
    <mergeCell ref="AH38:AH40"/>
    <mergeCell ref="AI38:AI40"/>
    <mergeCell ref="AJ38:AJ40"/>
    <mergeCell ref="AN38:AN40"/>
    <mergeCell ref="AO38:AO40"/>
    <mergeCell ref="AP38:AP40"/>
    <mergeCell ref="AS38:AS40"/>
    <mergeCell ref="AT38:AT40"/>
    <mergeCell ref="AU38:AU40"/>
    <mergeCell ref="AZ38:AZ40"/>
    <mergeCell ref="BA38:BA40"/>
    <mergeCell ref="L38:L40"/>
    <mergeCell ref="M38:M40"/>
    <mergeCell ref="N38:N40"/>
    <mergeCell ref="O38:O40"/>
    <mergeCell ref="R38:R40"/>
    <mergeCell ref="S38:S40"/>
    <mergeCell ref="AQ38:AQ40"/>
    <mergeCell ref="AR38:AR40"/>
    <mergeCell ref="T38:T40"/>
    <mergeCell ref="U38:U40"/>
    <mergeCell ref="V38:V40"/>
    <mergeCell ref="W38:W40"/>
    <mergeCell ref="X38:X40"/>
    <mergeCell ref="Y38:Y40"/>
    <mergeCell ref="AY35:AY37"/>
    <mergeCell ref="AU35:AU37"/>
    <mergeCell ref="AC38:AC40"/>
    <mergeCell ref="AD38:AD40"/>
    <mergeCell ref="AE38:AE40"/>
    <mergeCell ref="AF38:AF40"/>
    <mergeCell ref="AJ35:AJ37"/>
    <mergeCell ref="AN35:AN37"/>
    <mergeCell ref="AH35:AH37"/>
    <mergeCell ref="AI35:AI37"/>
    <mergeCell ref="AF35:AF37"/>
    <mergeCell ref="AG35:AG37"/>
    <mergeCell ref="AY38:AY40"/>
    <mergeCell ref="BG29:BG34"/>
    <mergeCell ref="L35:L37"/>
    <mergeCell ref="M35:M37"/>
    <mergeCell ref="N35:N37"/>
    <mergeCell ref="O35:O37"/>
    <mergeCell ref="R35:R37"/>
    <mergeCell ref="AO35:AO37"/>
    <mergeCell ref="AP35:AP37"/>
    <mergeCell ref="AQ35:AQ37"/>
    <mergeCell ref="AR35:AR37"/>
    <mergeCell ref="AS35:AS37"/>
    <mergeCell ref="AT35:AT37"/>
    <mergeCell ref="BC35:BC37"/>
    <mergeCell ref="BD35:BD37"/>
    <mergeCell ref="BE35:BE37"/>
    <mergeCell ref="BF35:BF37"/>
    <mergeCell ref="AZ35:AZ37"/>
    <mergeCell ref="BA35:BA37"/>
    <mergeCell ref="BB35:BB37"/>
    <mergeCell ref="BG35:BG40"/>
    <mergeCell ref="Y35:Y37"/>
    <mergeCell ref="AC35:AC37"/>
    <mergeCell ref="AD35:AD37"/>
    <mergeCell ref="AE35:AE37"/>
    <mergeCell ref="BE32:BE34"/>
    <mergeCell ref="BF32:BF34"/>
    <mergeCell ref="P29:P34"/>
    <mergeCell ref="Q29:Q34"/>
    <mergeCell ref="AA29:AA34"/>
    <mergeCell ref="AB29:AB34"/>
    <mergeCell ref="AL29:AL34"/>
    <mergeCell ref="Z29:Z34"/>
    <mergeCell ref="AK29:AK34"/>
    <mergeCell ref="AV29:AV34"/>
    <mergeCell ref="AZ29:AZ31"/>
    <mergeCell ref="BA29:BA31"/>
    <mergeCell ref="BB29:BB31"/>
    <mergeCell ref="BC29:BC31"/>
    <mergeCell ref="BD29:BD31"/>
    <mergeCell ref="AG32:AG34"/>
    <mergeCell ref="AH32:AH34"/>
    <mergeCell ref="BD32:BD34"/>
    <mergeCell ref="AM29:AM34"/>
    <mergeCell ref="X32:X34"/>
    <mergeCell ref="Y32:Y34"/>
    <mergeCell ref="AC32:AC34"/>
    <mergeCell ref="AD32:AD34"/>
    <mergeCell ref="AY32:AY34"/>
    <mergeCell ref="AZ32:AZ34"/>
    <mergeCell ref="BA32:BA34"/>
    <mergeCell ref="BB32:BB34"/>
    <mergeCell ref="BC32:BC34"/>
    <mergeCell ref="M32:M34"/>
    <mergeCell ref="N32:N34"/>
    <mergeCell ref="O32:O34"/>
    <mergeCell ref="R32:R34"/>
    <mergeCell ref="S32:S34"/>
    <mergeCell ref="T32:T34"/>
    <mergeCell ref="U32:U34"/>
    <mergeCell ref="V32:V34"/>
    <mergeCell ref="W32:W34"/>
    <mergeCell ref="AY29:AY31"/>
    <mergeCell ref="AQ32:AQ34"/>
    <mergeCell ref="AR32:AR34"/>
    <mergeCell ref="AQ29:AQ31"/>
    <mergeCell ref="AE32:AE34"/>
    <mergeCell ref="AF32:AF34"/>
    <mergeCell ref="AJ29:AJ31"/>
    <mergeCell ref="AN29:AN31"/>
    <mergeCell ref="AP29:AP31"/>
    <mergeCell ref="AH29:AH31"/>
    <mergeCell ref="AI29:AI31"/>
    <mergeCell ref="AE29:AE31"/>
    <mergeCell ref="AF29:AF31"/>
    <mergeCell ref="AG29:AG31"/>
    <mergeCell ref="AI32:AI34"/>
    <mergeCell ref="AJ32:AJ34"/>
    <mergeCell ref="AN32:AN34"/>
    <mergeCell ref="AO32:AO34"/>
    <mergeCell ref="AW29:AW34"/>
    <mergeCell ref="AX29:AX34"/>
    <mergeCell ref="AS32:AS34"/>
    <mergeCell ref="AT32:AT34"/>
    <mergeCell ref="AU32:AU34"/>
    <mergeCell ref="AP32:AP34"/>
    <mergeCell ref="BG23:BG28"/>
    <mergeCell ref="L29:L31"/>
    <mergeCell ref="M29:M31"/>
    <mergeCell ref="N29:N31"/>
    <mergeCell ref="O29:O31"/>
    <mergeCell ref="R29:R31"/>
    <mergeCell ref="S29:S31"/>
    <mergeCell ref="T29:T31"/>
    <mergeCell ref="U29:U31"/>
    <mergeCell ref="AR29:AR31"/>
    <mergeCell ref="AS29:AS31"/>
    <mergeCell ref="AT29:AT31"/>
    <mergeCell ref="AU29:AU31"/>
    <mergeCell ref="Z23:Z28"/>
    <mergeCell ref="AK23:AK28"/>
    <mergeCell ref="V29:V31"/>
    <mergeCell ref="W29:W31"/>
    <mergeCell ref="X29:X31"/>
    <mergeCell ref="BE29:BE31"/>
    <mergeCell ref="BF29:BF31"/>
    <mergeCell ref="AU26:AU28"/>
    <mergeCell ref="AY26:AY28"/>
    <mergeCell ref="AZ26:AZ28"/>
    <mergeCell ref="AO29:AO31"/>
    <mergeCell ref="B23:B28"/>
    <mergeCell ref="C23:C28"/>
    <mergeCell ref="D23:D28"/>
    <mergeCell ref="E23:E28"/>
    <mergeCell ref="F23:F28"/>
    <mergeCell ref="G23:G28"/>
    <mergeCell ref="Y29:Y31"/>
    <mergeCell ref="AC29:AC31"/>
    <mergeCell ref="AD29:AD31"/>
    <mergeCell ref="K23:K28"/>
    <mergeCell ref="H29:H34"/>
    <mergeCell ref="I29:I34"/>
    <mergeCell ref="J29:J34"/>
    <mergeCell ref="H23:H28"/>
    <mergeCell ref="I23:I28"/>
    <mergeCell ref="J23:J28"/>
    <mergeCell ref="B29:B34"/>
    <mergeCell ref="C29:C34"/>
    <mergeCell ref="D29:D34"/>
    <mergeCell ref="E29:E34"/>
    <mergeCell ref="F29:F34"/>
    <mergeCell ref="G29:G34"/>
    <mergeCell ref="K29:K34"/>
    <mergeCell ref="L32:L34"/>
    <mergeCell ref="BE26:BE28"/>
    <mergeCell ref="BF26:BF28"/>
    <mergeCell ref="X26:X28"/>
    <mergeCell ref="Y26:Y28"/>
    <mergeCell ref="AC26:AC28"/>
    <mergeCell ref="AD26:AD28"/>
    <mergeCell ref="AE26:AE28"/>
    <mergeCell ref="AF26:AF28"/>
    <mergeCell ref="AN26:AN28"/>
    <mergeCell ref="AO26:AO28"/>
    <mergeCell ref="AP26:AP28"/>
    <mergeCell ref="AW23:AW28"/>
    <mergeCell ref="AX23:AX28"/>
    <mergeCell ref="AI26:AI28"/>
    <mergeCell ref="AJ26:AJ28"/>
    <mergeCell ref="AQ26:AQ28"/>
    <mergeCell ref="AR26:AR28"/>
    <mergeCell ref="AS26:AS28"/>
    <mergeCell ref="BA26:BA28"/>
    <mergeCell ref="BB26:BB28"/>
    <mergeCell ref="AR23:AR25"/>
    <mergeCell ref="AS23:AS25"/>
    <mergeCell ref="AY23:AY25"/>
    <mergeCell ref="AZ23:AZ25"/>
    <mergeCell ref="BC23:BC25"/>
    <mergeCell ref="BD23:BD25"/>
    <mergeCell ref="T26:T28"/>
    <mergeCell ref="U26:U28"/>
    <mergeCell ref="V26:V28"/>
    <mergeCell ref="AU23:AU25"/>
    <mergeCell ref="AT23:AT25"/>
    <mergeCell ref="W23:W25"/>
    <mergeCell ref="X23:X25"/>
    <mergeCell ref="Y23:Y25"/>
    <mergeCell ref="AG26:AG28"/>
    <mergeCell ref="AH26:AH28"/>
    <mergeCell ref="AA23:AA28"/>
    <mergeCell ref="AB23:AB28"/>
    <mergeCell ref="AT26:AT28"/>
    <mergeCell ref="AL23:AL28"/>
    <mergeCell ref="AM23:AM28"/>
    <mergeCell ref="W26:W28"/>
    <mergeCell ref="BC26:BC28"/>
    <mergeCell ref="BD26:BD28"/>
    <mergeCell ref="BA23:BA25"/>
    <mergeCell ref="BB23:BB25"/>
    <mergeCell ref="AV23:AV28"/>
    <mergeCell ref="O21:O22"/>
    <mergeCell ref="L23:L25"/>
    <mergeCell ref="M23:M25"/>
    <mergeCell ref="N23:N25"/>
    <mergeCell ref="O23:O25"/>
    <mergeCell ref="R23:R25"/>
    <mergeCell ref="S23:S25"/>
    <mergeCell ref="P23:P28"/>
    <mergeCell ref="Q23:Q28"/>
    <mergeCell ref="L26:L28"/>
    <mergeCell ref="M26:M28"/>
    <mergeCell ref="N26:N28"/>
    <mergeCell ref="O26:O28"/>
    <mergeCell ref="R26:R28"/>
    <mergeCell ref="S26:S28"/>
    <mergeCell ref="M21:M22"/>
    <mergeCell ref="N21:N22"/>
    <mergeCell ref="BL19:BM19"/>
    <mergeCell ref="BL21:BL22"/>
    <mergeCell ref="BM21:BM22"/>
    <mergeCell ref="P21:Z21"/>
    <mergeCell ref="AA21:AK21"/>
    <mergeCell ref="AL21:AV21"/>
    <mergeCell ref="AW21:BG21"/>
    <mergeCell ref="T23:T25"/>
    <mergeCell ref="U23:U25"/>
    <mergeCell ref="V23:V25"/>
    <mergeCell ref="AC23:AC25"/>
    <mergeCell ref="AD23:AD25"/>
    <mergeCell ref="AE23:AE25"/>
    <mergeCell ref="AF23:AF25"/>
    <mergeCell ref="AG23:AG25"/>
    <mergeCell ref="AH23:AH25"/>
    <mergeCell ref="BE23:BE25"/>
    <mergeCell ref="BF23:BF25"/>
    <mergeCell ref="AI23:AI25"/>
    <mergeCell ref="AJ23:AJ25"/>
    <mergeCell ref="AN23:AN25"/>
    <mergeCell ref="AO23:AO25"/>
    <mergeCell ref="AP23:AP25"/>
    <mergeCell ref="AQ23:AQ25"/>
    <mergeCell ref="B2:M2"/>
    <mergeCell ref="J21:J22"/>
    <mergeCell ref="K21:K22"/>
    <mergeCell ref="L21:L22"/>
    <mergeCell ref="B4:D4"/>
    <mergeCell ref="B19:E19"/>
    <mergeCell ref="B21:D21"/>
    <mergeCell ref="E21:G21"/>
    <mergeCell ref="H21:H22"/>
    <mergeCell ref="I21:I22"/>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F36F-DB43-4F24-8EA1-EEF5208375BE}">
  <dimension ref="A1:BN117"/>
  <sheetViews>
    <sheetView showGridLine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6.5703125" customWidth="1"/>
    <col min="47" max="47" width="14" hidden="1" customWidth="1"/>
    <col min="48" max="48" width="19.5703125"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1542</v>
      </c>
      <c r="C2" s="68"/>
      <c r="D2" s="68"/>
      <c r="E2" s="68"/>
      <c r="F2" s="68"/>
      <c r="G2" s="68"/>
      <c r="H2" s="68"/>
      <c r="I2" s="68"/>
      <c r="J2" s="68"/>
      <c r="K2" s="68"/>
      <c r="L2" s="68"/>
      <c r="M2" s="68"/>
      <c r="N2" s="20">
        <f>+AV116</f>
        <v>0.58312999999999993</v>
      </c>
      <c r="O2" s="13"/>
      <c r="P2" s="13"/>
      <c r="Q2" s="13"/>
      <c r="R2" s="13"/>
      <c r="S2" s="13"/>
      <c r="T2" s="13"/>
    </row>
    <row r="4" spans="1:20">
      <c r="B4" s="50" t="s">
        <v>46</v>
      </c>
      <c r="C4" s="50"/>
      <c r="D4" s="50"/>
      <c r="E4" s="1" t="s">
        <v>47</v>
      </c>
    </row>
    <row r="6" spans="1:20" ht="14.45" customHeight="1">
      <c r="A6" s="66" t="s">
        <v>1543</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1544</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398</v>
      </c>
      <c r="C23" s="59" t="s">
        <v>1145</v>
      </c>
      <c r="D23" s="63" t="s">
        <v>1342</v>
      </c>
      <c r="E23" s="59" t="s">
        <v>97</v>
      </c>
      <c r="F23" s="59" t="s">
        <v>81</v>
      </c>
      <c r="G23" s="59" t="s">
        <v>81</v>
      </c>
      <c r="H23" s="59">
        <v>1</v>
      </c>
      <c r="I23" s="56">
        <v>7.5999999999999998E-2</v>
      </c>
      <c r="J23" s="59" t="s">
        <v>83</v>
      </c>
      <c r="K23" s="63" t="s">
        <v>1545</v>
      </c>
      <c r="L23" s="59" t="s">
        <v>1546</v>
      </c>
      <c r="M23" s="59" t="s">
        <v>1547</v>
      </c>
      <c r="N23" s="56">
        <v>1</v>
      </c>
      <c r="O23" s="59" t="s">
        <v>87</v>
      </c>
      <c r="P23" s="56" t="s">
        <v>1548</v>
      </c>
      <c r="Q23" s="56" t="s">
        <v>253</v>
      </c>
      <c r="R23" s="55">
        <v>0.25</v>
      </c>
      <c r="S23" s="55">
        <v>3</v>
      </c>
      <c r="T23" s="56">
        <v>8.3299999999999999E-2</v>
      </c>
      <c r="U23" s="55">
        <v>0.25</v>
      </c>
      <c r="V23" s="55">
        <v>3</v>
      </c>
      <c r="W23" s="56">
        <v>8.3299999999999999E-2</v>
      </c>
      <c r="X23" s="56">
        <v>8.3299999999999999E-2</v>
      </c>
      <c r="Y23" s="56">
        <v>0.91669999999999996</v>
      </c>
      <c r="Z23" s="60">
        <v>0.125</v>
      </c>
      <c r="AA23" s="56" t="s">
        <v>1549</v>
      </c>
      <c r="AB23" s="56" t="s">
        <v>253</v>
      </c>
      <c r="AC23" s="55">
        <v>2.75</v>
      </c>
      <c r="AD23" s="55">
        <v>3</v>
      </c>
      <c r="AE23" s="56">
        <v>0.91669999999999996</v>
      </c>
      <c r="AF23" s="55">
        <v>3</v>
      </c>
      <c r="AG23" s="55">
        <v>3</v>
      </c>
      <c r="AH23" s="56">
        <v>1</v>
      </c>
      <c r="AI23" s="56">
        <v>1</v>
      </c>
      <c r="AJ23" s="56">
        <v>0</v>
      </c>
      <c r="AK23" s="60">
        <v>0.55500000000000005</v>
      </c>
      <c r="AL23" s="56" t="s">
        <v>1550</v>
      </c>
      <c r="AM23" s="56" t="s">
        <v>253</v>
      </c>
      <c r="AN23" s="55">
        <v>0</v>
      </c>
      <c r="AO23" s="55">
        <v>3</v>
      </c>
      <c r="AP23" s="56">
        <v>0</v>
      </c>
      <c r="AQ23" s="55">
        <v>3</v>
      </c>
      <c r="AR23" s="55">
        <v>3</v>
      </c>
      <c r="AS23" s="56">
        <v>1</v>
      </c>
      <c r="AT23" s="56">
        <v>1</v>
      </c>
      <c r="AU23" s="56">
        <v>0</v>
      </c>
      <c r="AV23" s="60">
        <v>0.55500000000000005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0.55500000000000005</v>
      </c>
      <c r="BN23" s="5"/>
    </row>
    <row r="24" spans="1:66">
      <c r="B24" s="62"/>
      <c r="C24" s="59"/>
      <c r="D24" s="63"/>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H32</f>
        <v>2</v>
      </c>
      <c r="BM24" s="5">
        <f>IF(E4="Trimestre I",Z32,IF(E4="Trimestre II",AK32,IF(E4="Trimestre III",AV32,IF(E4="Trimestre IV",BG32))))</f>
        <v>0.40899999999999997</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H41</f>
        <v>3</v>
      </c>
      <c r="BM25" s="5">
        <f>IF(E4="Trimestre I",Z41,IF(E4="Trimestre II",AK41,IF(E4="Trimestre III",AV41,IF(E4="Trimestre IV",BG41))))</f>
        <v>0.88800000000000001</v>
      </c>
      <c r="BN25" s="5"/>
    </row>
    <row r="26" spans="1:66">
      <c r="B26" s="62"/>
      <c r="C26" s="62"/>
      <c r="D26" s="62"/>
      <c r="E26" s="62"/>
      <c r="F26" s="62"/>
      <c r="G26" s="62"/>
      <c r="H26" s="59"/>
      <c r="I26" s="56"/>
      <c r="J26" s="59"/>
      <c r="K26" s="63"/>
      <c r="L26" s="59" t="s">
        <v>1551</v>
      </c>
      <c r="M26" s="59" t="s">
        <v>1552</v>
      </c>
      <c r="N26" s="61">
        <v>6</v>
      </c>
      <c r="O26" s="59" t="s">
        <v>111</v>
      </c>
      <c r="P26" s="56" t="s">
        <v>1548</v>
      </c>
      <c r="Q26" s="56" t="s">
        <v>253</v>
      </c>
      <c r="R26" s="55">
        <v>1</v>
      </c>
      <c r="S26" s="55">
        <v>1</v>
      </c>
      <c r="T26" s="61">
        <v>1</v>
      </c>
      <c r="U26" s="55">
        <v>1</v>
      </c>
      <c r="V26" s="55">
        <v>1</v>
      </c>
      <c r="W26" s="61">
        <v>1</v>
      </c>
      <c r="X26" s="56">
        <v>0.16700000000000001</v>
      </c>
      <c r="Y26" s="61">
        <v>5</v>
      </c>
      <c r="Z26" s="60"/>
      <c r="AA26" s="56" t="s">
        <v>1549</v>
      </c>
      <c r="AB26" s="56" t="s">
        <v>253</v>
      </c>
      <c r="AC26" s="55">
        <v>0</v>
      </c>
      <c r="AD26" s="55">
        <v>1</v>
      </c>
      <c r="AE26" s="61">
        <v>0</v>
      </c>
      <c r="AF26" s="55">
        <v>1</v>
      </c>
      <c r="AG26" s="55">
        <v>1</v>
      </c>
      <c r="AH26" s="61">
        <v>1</v>
      </c>
      <c r="AI26" s="56">
        <v>0.16700000000000001</v>
      </c>
      <c r="AJ26" s="61">
        <v>5</v>
      </c>
      <c r="AK26" s="60"/>
      <c r="AL26" s="56"/>
      <c r="AM26" s="56"/>
      <c r="AN26" s="55">
        <v>0</v>
      </c>
      <c r="AO26" s="55">
        <v>1</v>
      </c>
      <c r="AP26" s="61">
        <v>0</v>
      </c>
      <c r="AQ26" s="55">
        <v>1</v>
      </c>
      <c r="AR26" s="55">
        <v>1</v>
      </c>
      <c r="AS26" s="61">
        <v>1</v>
      </c>
      <c r="AT26" s="56">
        <v>0.16700000000000001</v>
      </c>
      <c r="AU26" s="61">
        <v>5.8330000000000002</v>
      </c>
      <c r="AV26" s="60"/>
      <c r="AW26" s="56" t="s">
        <v>94</v>
      </c>
      <c r="AX26" s="56" t="s">
        <v>94</v>
      </c>
      <c r="AY26" s="55">
        <v>0</v>
      </c>
      <c r="AZ26" s="55">
        <v>0</v>
      </c>
      <c r="BA26" s="61">
        <v>0</v>
      </c>
      <c r="BB26" s="55">
        <v>0</v>
      </c>
      <c r="BC26" s="55">
        <v>0</v>
      </c>
      <c r="BD26" s="61">
        <v>0</v>
      </c>
      <c r="BE26" s="56">
        <v>0</v>
      </c>
      <c r="BF26" s="61">
        <v>0</v>
      </c>
      <c r="BG26" s="60"/>
      <c r="BL26" s="4">
        <f>H59</f>
        <v>4</v>
      </c>
      <c r="BM26" s="5">
        <f>IF(E4="Trimestre I",Z59,IF(E4="Trimestre II",AK59,IF(E4="Trimestre III",AV59,IF(E4="Trimestre IV",BG59))))</f>
        <v>0.187</v>
      </c>
      <c r="BN26" s="5"/>
    </row>
    <row r="27" spans="1:66">
      <c r="B27" s="62"/>
      <c r="C27" s="62"/>
      <c r="D27" s="62"/>
      <c r="E27" s="62"/>
      <c r="F27" s="62"/>
      <c r="G27" s="62"/>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56"/>
      <c r="AM27" s="56"/>
      <c r="AN27" s="55"/>
      <c r="AO27" s="55"/>
      <c r="AP27" s="61"/>
      <c r="AQ27" s="55"/>
      <c r="AR27" s="55"/>
      <c r="AS27" s="61"/>
      <c r="AT27" s="56"/>
      <c r="AU27" s="61"/>
      <c r="AV27" s="60"/>
      <c r="AW27" s="56"/>
      <c r="AX27" s="56"/>
      <c r="AY27" s="55"/>
      <c r="AZ27" s="55"/>
      <c r="BA27" s="61"/>
      <c r="BB27" s="55"/>
      <c r="BC27" s="55"/>
      <c r="BD27" s="61"/>
      <c r="BE27" s="56"/>
      <c r="BF27" s="61"/>
      <c r="BG27" s="60"/>
      <c r="BL27" s="4">
        <f>H62</f>
        <v>5</v>
      </c>
      <c r="BM27" s="5">
        <f>IF(E4="Trimestre I",Z62,IF(E4="Trimestre II",AK62,IF(E4="Trimestre III",AV62,IF(E4="Trimestre IV",BG62))))</f>
        <v>0.38500000000000001</v>
      </c>
      <c r="BN27" s="5"/>
    </row>
    <row r="28" spans="1:66">
      <c r="B28" s="62"/>
      <c r="C28" s="62"/>
      <c r="D28" s="62"/>
      <c r="E28" s="62"/>
      <c r="F28" s="62"/>
      <c r="G28" s="62"/>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56"/>
      <c r="AM28" s="56"/>
      <c r="AN28" s="55"/>
      <c r="AO28" s="55"/>
      <c r="AP28" s="61"/>
      <c r="AQ28" s="55"/>
      <c r="AR28" s="55"/>
      <c r="AS28" s="61"/>
      <c r="AT28" s="56"/>
      <c r="AU28" s="61"/>
      <c r="AV28" s="60"/>
      <c r="AW28" s="56"/>
      <c r="AX28" s="56"/>
      <c r="AY28" s="55"/>
      <c r="AZ28" s="55"/>
      <c r="BA28" s="61"/>
      <c r="BB28" s="55"/>
      <c r="BC28" s="55"/>
      <c r="BD28" s="61"/>
      <c r="BE28" s="56"/>
      <c r="BF28" s="61"/>
      <c r="BG28" s="60"/>
      <c r="BL28" s="4">
        <f>H71</f>
        <v>6</v>
      </c>
      <c r="BM28" s="5">
        <f>IF(E4="Trimestre I",Z71,IF(E4="Trimestre II",AK71,IF(E4="Trimestre III",AV71,IF(E4="Trimestre IV",BG71))))</f>
        <v>0.749</v>
      </c>
      <c r="BN28" s="5"/>
    </row>
    <row r="29" spans="1:66">
      <c r="B29" s="62"/>
      <c r="C29" s="62"/>
      <c r="D29" s="62"/>
      <c r="E29" s="62"/>
      <c r="F29" s="62"/>
      <c r="G29" s="62"/>
      <c r="H29" s="59"/>
      <c r="I29" s="56"/>
      <c r="J29" s="59"/>
      <c r="K29" s="63"/>
      <c r="L29" s="59" t="s">
        <v>1553</v>
      </c>
      <c r="M29" s="59" t="s">
        <v>1554</v>
      </c>
      <c r="N29" s="56">
        <v>1</v>
      </c>
      <c r="O29" s="59" t="s">
        <v>87</v>
      </c>
      <c r="P29" s="56" t="s">
        <v>1548</v>
      </c>
      <c r="Q29" s="56" t="s">
        <v>253</v>
      </c>
      <c r="R29" s="55">
        <v>0.25</v>
      </c>
      <c r="S29" s="55">
        <v>2</v>
      </c>
      <c r="T29" s="56">
        <v>0.125</v>
      </c>
      <c r="U29" s="55">
        <v>0.25</v>
      </c>
      <c r="V29" s="55">
        <v>2</v>
      </c>
      <c r="W29" s="56">
        <v>0.125</v>
      </c>
      <c r="X29" s="56">
        <v>0.125</v>
      </c>
      <c r="Y29" s="56">
        <v>0.875</v>
      </c>
      <c r="Z29" s="60"/>
      <c r="AA29" s="56" t="s">
        <v>1549</v>
      </c>
      <c r="AB29" s="56" t="s">
        <v>253</v>
      </c>
      <c r="AC29" s="55">
        <v>0.25</v>
      </c>
      <c r="AD29" s="55">
        <v>1</v>
      </c>
      <c r="AE29" s="56">
        <v>0.25</v>
      </c>
      <c r="AF29" s="55">
        <v>0.5</v>
      </c>
      <c r="AG29" s="55">
        <v>1</v>
      </c>
      <c r="AH29" s="56">
        <v>0.5</v>
      </c>
      <c r="AI29" s="56">
        <v>0.5</v>
      </c>
      <c r="AJ29" s="56">
        <v>0.5</v>
      </c>
      <c r="AK29" s="60"/>
      <c r="AL29" s="56"/>
      <c r="AM29" s="56"/>
      <c r="AN29" s="55">
        <v>0</v>
      </c>
      <c r="AO29" s="55">
        <v>1</v>
      </c>
      <c r="AP29" s="56">
        <v>0</v>
      </c>
      <c r="AQ29" s="55">
        <v>0.5</v>
      </c>
      <c r="AR29" s="55">
        <v>1</v>
      </c>
      <c r="AS29" s="56">
        <v>0.5</v>
      </c>
      <c r="AT29" s="56">
        <v>0.5</v>
      </c>
      <c r="AU29" s="56">
        <v>0.5</v>
      </c>
      <c r="AV29" s="60"/>
      <c r="AW29" s="56" t="s">
        <v>94</v>
      </c>
      <c r="AX29" s="56" t="s">
        <v>94</v>
      </c>
      <c r="AY29" s="55">
        <v>0</v>
      </c>
      <c r="AZ29" s="55">
        <v>0</v>
      </c>
      <c r="BA29" s="56">
        <v>0</v>
      </c>
      <c r="BB29" s="55">
        <v>0</v>
      </c>
      <c r="BC29" s="55">
        <v>0</v>
      </c>
      <c r="BD29" s="56">
        <v>0</v>
      </c>
      <c r="BE29" s="56">
        <v>0</v>
      </c>
      <c r="BF29" s="56">
        <v>0</v>
      </c>
      <c r="BG29" s="60"/>
      <c r="BL29" s="4">
        <f>H77</f>
        <v>7</v>
      </c>
      <c r="BM29" s="5">
        <f>IF(E4="Trimestre I",Z77,IF(E4="Trimestre II",AK77,IF(E4="Trimestre III",AV77,IF(E4="Trimestre IV",BG77))))</f>
        <v>1</v>
      </c>
      <c r="BN29" s="5"/>
    </row>
    <row r="30" spans="1:66">
      <c r="B30" s="62"/>
      <c r="C30" s="62"/>
      <c r="D30" s="62"/>
      <c r="E30" s="62"/>
      <c r="F30" s="62"/>
      <c r="G30" s="6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H80</f>
        <v>8</v>
      </c>
      <c r="BM30" s="5">
        <f>IF(E4="Trimestre I",Z80,IF(E4="Trimestre II",AK80,IF(E4="Trimestre III",AV80,IF(E4="Trimestre IV",BG80))))</f>
        <v>0.6</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H86</f>
        <v>9</v>
      </c>
      <c r="BM31" s="5">
        <f>IF(E4="Trimestre I",Z86,IF(E4="Trimestre II",AK86,IF(E4="Trimestre III",AV86,IF(E4="Trimestre IV",BG86))))</f>
        <v>0.73</v>
      </c>
      <c r="BN31" s="5"/>
    </row>
    <row r="32" spans="1:66" ht="135" customHeight="1">
      <c r="B32" s="64" t="s">
        <v>107</v>
      </c>
      <c r="C32" s="65" t="s">
        <v>1306</v>
      </c>
      <c r="D32" s="122" t="s">
        <v>1307</v>
      </c>
      <c r="E32" s="65" t="s">
        <v>97</v>
      </c>
      <c r="F32" s="65" t="s">
        <v>1168</v>
      </c>
      <c r="G32" s="122" t="s">
        <v>1169</v>
      </c>
      <c r="H32" s="59">
        <v>2</v>
      </c>
      <c r="I32" s="56">
        <v>7.8E-2</v>
      </c>
      <c r="J32" s="59" t="s">
        <v>83</v>
      </c>
      <c r="K32" s="63" t="s">
        <v>1555</v>
      </c>
      <c r="L32" s="59" t="s">
        <v>1556</v>
      </c>
      <c r="M32" s="59" t="s">
        <v>1557</v>
      </c>
      <c r="N32" s="56">
        <v>1</v>
      </c>
      <c r="O32" s="59" t="s">
        <v>87</v>
      </c>
      <c r="P32" s="56" t="s">
        <v>1558</v>
      </c>
      <c r="Q32" s="56" t="s">
        <v>253</v>
      </c>
      <c r="R32" s="55">
        <v>0.1</v>
      </c>
      <c r="S32" s="55">
        <v>1</v>
      </c>
      <c r="T32" s="56">
        <v>0.1</v>
      </c>
      <c r="U32" s="55">
        <v>0.1</v>
      </c>
      <c r="V32" s="55">
        <v>1</v>
      </c>
      <c r="W32" s="56">
        <v>0.1</v>
      </c>
      <c r="X32" s="56">
        <v>0.1</v>
      </c>
      <c r="Y32" s="56">
        <v>0.9</v>
      </c>
      <c r="Z32" s="60">
        <v>4.9000000000000002E-2</v>
      </c>
      <c r="AA32" s="56" t="s">
        <v>1559</v>
      </c>
      <c r="AB32" s="56" t="s">
        <v>253</v>
      </c>
      <c r="AC32" s="55">
        <v>-0.1</v>
      </c>
      <c r="AD32" s="55">
        <v>-1</v>
      </c>
      <c r="AE32" s="56">
        <v>0.1</v>
      </c>
      <c r="AF32" s="55">
        <v>0</v>
      </c>
      <c r="AG32" s="55">
        <v>0</v>
      </c>
      <c r="AH32" s="56">
        <v>0.625</v>
      </c>
      <c r="AI32" s="56">
        <v>0.625</v>
      </c>
      <c r="AJ32" s="56">
        <v>0</v>
      </c>
      <c r="AK32" s="60">
        <v>0.52700000000000002</v>
      </c>
      <c r="AL32" s="56" t="s">
        <v>1560</v>
      </c>
      <c r="AM32" s="56" t="s">
        <v>253</v>
      </c>
      <c r="AN32" s="55">
        <v>1</v>
      </c>
      <c r="AO32" s="55">
        <v>2</v>
      </c>
      <c r="AP32" s="56">
        <v>0.5</v>
      </c>
      <c r="AQ32" s="55">
        <v>1</v>
      </c>
      <c r="AR32" s="55">
        <v>2</v>
      </c>
      <c r="AS32" s="56">
        <v>0.375</v>
      </c>
      <c r="AT32" s="56">
        <v>0.375</v>
      </c>
      <c r="AU32" s="56">
        <v>0.625</v>
      </c>
      <c r="AV32" s="60">
        <v>0.40899999999999997</v>
      </c>
      <c r="AW32" s="56" t="s">
        <v>94</v>
      </c>
      <c r="AX32" s="56" t="s">
        <v>94</v>
      </c>
      <c r="AY32" s="55">
        <v>0</v>
      </c>
      <c r="AZ32" s="55">
        <v>0</v>
      </c>
      <c r="BA32" s="56">
        <v>0</v>
      </c>
      <c r="BB32" s="55">
        <v>0</v>
      </c>
      <c r="BC32" s="55">
        <v>0</v>
      </c>
      <c r="BD32" s="56">
        <v>0</v>
      </c>
      <c r="BE32" s="56">
        <v>0</v>
      </c>
      <c r="BF32" s="56">
        <v>0</v>
      </c>
      <c r="BG32" s="60">
        <v>0</v>
      </c>
      <c r="BL32" s="4">
        <f>H95</f>
        <v>10</v>
      </c>
      <c r="BM32" s="5">
        <f>IF(E4="Trimestre I",Z95,IF(E4="Trimestre II",AK95,IF(E4="Trimestre III",AV95,IF(E4="Trimestre IV",BG95))))</f>
        <v>0</v>
      </c>
      <c r="BN32" s="5"/>
    </row>
    <row r="33" spans="2:66">
      <c r="B33" s="64"/>
      <c r="C33" s="65"/>
      <c r="D33" s="122"/>
      <c r="E33" s="65"/>
      <c r="F33" s="65"/>
      <c r="G33" s="12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H101</f>
        <v>11</v>
      </c>
      <c r="BM33" s="5">
        <f>IF(E4="Trimestre I",Z101,IF(E4="Trimestre II",AK101,IF(E4="Trimestre III",AV101,IF(E4="Trimestre IV",BG101))))</f>
        <v>1</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H104</f>
        <v>12</v>
      </c>
      <c r="BM34" s="5">
        <f>IF(E4="Trimestre I",Z104,IF(E4="Trimestre II",AK104,IF(E4="Trimestre III",AV104,IF(E4="Trimestre IV",BG104))))</f>
        <v>0.95</v>
      </c>
      <c r="BN34" s="5"/>
    </row>
    <row r="35" spans="2:66">
      <c r="B35" s="62"/>
      <c r="C35" s="62"/>
      <c r="D35" s="62"/>
      <c r="E35" s="62"/>
      <c r="F35" s="62"/>
      <c r="G35" s="62"/>
      <c r="H35" s="59"/>
      <c r="I35" s="56"/>
      <c r="J35" s="59"/>
      <c r="K35" s="63"/>
      <c r="L35" s="59" t="s">
        <v>1561</v>
      </c>
      <c r="M35" s="59" t="s">
        <v>1557</v>
      </c>
      <c r="N35" s="56">
        <v>1</v>
      </c>
      <c r="O35" s="59" t="s">
        <v>87</v>
      </c>
      <c r="P35" s="56" t="s">
        <v>1558</v>
      </c>
      <c r="Q35" s="56" t="s">
        <v>253</v>
      </c>
      <c r="R35" s="55">
        <v>0.1</v>
      </c>
      <c r="S35" s="55">
        <v>1</v>
      </c>
      <c r="T35" s="56">
        <v>0.1</v>
      </c>
      <c r="U35" s="55">
        <v>0.1</v>
      </c>
      <c r="V35" s="55">
        <v>1</v>
      </c>
      <c r="W35" s="56">
        <v>2.5000000000000001E-2</v>
      </c>
      <c r="X35" s="56">
        <v>2.5000000000000001E-2</v>
      </c>
      <c r="Y35" s="56">
        <v>0.9</v>
      </c>
      <c r="Z35" s="60"/>
      <c r="AA35" s="56" t="s">
        <v>1559</v>
      </c>
      <c r="AB35" s="56" t="s">
        <v>253</v>
      </c>
      <c r="AC35" s="55">
        <v>-0.1</v>
      </c>
      <c r="AD35" s="55">
        <v>-1</v>
      </c>
      <c r="AE35" s="56">
        <v>0.1</v>
      </c>
      <c r="AF35" s="55">
        <v>0</v>
      </c>
      <c r="AG35" s="55">
        <v>0</v>
      </c>
      <c r="AH35" s="56">
        <v>0.625</v>
      </c>
      <c r="AI35" s="56">
        <v>0.625</v>
      </c>
      <c r="AJ35" s="56">
        <v>0</v>
      </c>
      <c r="AK35" s="60"/>
      <c r="AL35" s="56"/>
      <c r="AM35" s="56"/>
      <c r="AN35" s="55">
        <v>0</v>
      </c>
      <c r="AO35" s="55">
        <v>1</v>
      </c>
      <c r="AP35" s="56">
        <v>0</v>
      </c>
      <c r="AQ35" s="55">
        <v>0</v>
      </c>
      <c r="AR35" s="55">
        <v>1</v>
      </c>
      <c r="AS35" s="56">
        <v>0.1875</v>
      </c>
      <c r="AT35" s="56">
        <v>0.1875</v>
      </c>
      <c r="AU35" s="56">
        <v>1</v>
      </c>
      <c r="AV35" s="60"/>
      <c r="AW35" s="56" t="s">
        <v>94</v>
      </c>
      <c r="AX35" s="56" t="s">
        <v>94</v>
      </c>
      <c r="AY35" s="55">
        <v>0</v>
      </c>
      <c r="AZ35" s="55">
        <v>0</v>
      </c>
      <c r="BA35" s="56">
        <v>0</v>
      </c>
      <c r="BB35" s="55">
        <v>0</v>
      </c>
      <c r="BC35" s="55">
        <v>0</v>
      </c>
      <c r="BD35" s="56">
        <v>0</v>
      </c>
      <c r="BE35" s="56">
        <v>0</v>
      </c>
      <c r="BF35" s="56">
        <v>0</v>
      </c>
      <c r="BG35" s="60"/>
      <c r="BL35" s="4">
        <f>H113</f>
        <v>13</v>
      </c>
      <c r="BM35" s="5">
        <f>IF(E4="Trimestre I",Z113,IF(E4="Trimestre II",AK113,IF(E4="Trimestre III",AV113,IF(E4="Trimestre IV",BG113))))</f>
        <v>0.187</v>
      </c>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56"/>
      <c r="AN36" s="55"/>
      <c r="AO36" s="55"/>
      <c r="AP36" s="56"/>
      <c r="AQ36" s="55"/>
      <c r="AR36" s="55"/>
      <c r="AS36" s="56"/>
      <c r="AT36" s="56"/>
      <c r="AU36" s="56"/>
      <c r="AV36" s="60"/>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56"/>
      <c r="AN37" s="55"/>
      <c r="AO37" s="55"/>
      <c r="AP37" s="56"/>
      <c r="AQ37" s="55"/>
      <c r="AR37" s="55"/>
      <c r="AS37" s="56"/>
      <c r="AT37" s="56"/>
      <c r="AU37" s="56"/>
      <c r="AV37" s="60"/>
      <c r="AW37" s="5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63"/>
      <c r="L38" s="59" t="s">
        <v>1562</v>
      </c>
      <c r="M38" s="59" t="s">
        <v>1563</v>
      </c>
      <c r="N38" s="56">
        <v>1</v>
      </c>
      <c r="O38" s="59" t="s">
        <v>87</v>
      </c>
      <c r="P38" s="56" t="s">
        <v>1558</v>
      </c>
      <c r="Q38" s="56" t="s">
        <v>253</v>
      </c>
      <c r="R38" s="55">
        <v>0.1</v>
      </c>
      <c r="S38" s="55">
        <v>4</v>
      </c>
      <c r="T38" s="56">
        <v>2.5000000000000001E-2</v>
      </c>
      <c r="U38" s="55">
        <v>0.1</v>
      </c>
      <c r="V38" s="55">
        <v>4</v>
      </c>
      <c r="W38" s="56">
        <v>2.5000000000000001E-2</v>
      </c>
      <c r="X38" s="56">
        <v>2.5000000000000001E-2</v>
      </c>
      <c r="Y38" s="56">
        <v>0.97499999999999998</v>
      </c>
      <c r="Z38" s="60"/>
      <c r="AA38" s="56" t="s">
        <v>1559</v>
      </c>
      <c r="AB38" s="56" t="s">
        <v>253</v>
      </c>
      <c r="AC38" s="55">
        <v>1.9</v>
      </c>
      <c r="AD38" s="55">
        <v>6</v>
      </c>
      <c r="AE38" s="56">
        <v>0.31669999999999998</v>
      </c>
      <c r="AF38" s="55">
        <v>2</v>
      </c>
      <c r="AG38" s="55">
        <v>6</v>
      </c>
      <c r="AH38" s="56">
        <v>0.33329999999999999</v>
      </c>
      <c r="AI38" s="56">
        <v>0.33329999999999999</v>
      </c>
      <c r="AJ38" s="56">
        <v>0.66669999999999996</v>
      </c>
      <c r="AK38" s="60"/>
      <c r="AL38" s="56"/>
      <c r="AM38" s="56"/>
      <c r="AN38" s="55">
        <v>2</v>
      </c>
      <c r="AO38" s="55">
        <v>6</v>
      </c>
      <c r="AP38" s="56">
        <v>0.33329999999999999</v>
      </c>
      <c r="AQ38" s="55">
        <v>4</v>
      </c>
      <c r="AR38" s="55">
        <v>6</v>
      </c>
      <c r="AS38" s="56">
        <v>0.66669999999999996</v>
      </c>
      <c r="AT38" s="56">
        <v>0.66669999999999996</v>
      </c>
      <c r="AU38" s="56">
        <v>0.33329999999999999</v>
      </c>
      <c r="AV38" s="60"/>
      <c r="AW38" s="56" t="s">
        <v>94</v>
      </c>
      <c r="AX38" s="56" t="s">
        <v>94</v>
      </c>
      <c r="AY38" s="55">
        <v>0</v>
      </c>
      <c r="AZ38" s="55">
        <v>0</v>
      </c>
      <c r="BA38" s="56">
        <v>0</v>
      </c>
      <c r="BB38" s="55">
        <v>0</v>
      </c>
      <c r="BC38" s="55">
        <v>0</v>
      </c>
      <c r="BD38" s="56">
        <v>0</v>
      </c>
      <c r="BE38" s="56">
        <v>0</v>
      </c>
      <c r="BF38" s="56">
        <v>0</v>
      </c>
      <c r="BG38" s="60"/>
      <c r="BL38" s="4"/>
      <c r="BM38" s="5"/>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c r="BM40" s="5"/>
      <c r="BN40" s="5"/>
    </row>
    <row r="41" spans="2:66" ht="135" customHeight="1">
      <c r="B41" s="62" t="s">
        <v>1350</v>
      </c>
      <c r="C41" s="59" t="s">
        <v>1489</v>
      </c>
      <c r="D41" s="59" t="s">
        <v>81</v>
      </c>
      <c r="E41" s="59" t="s">
        <v>810</v>
      </c>
      <c r="F41" s="59" t="s">
        <v>1564</v>
      </c>
      <c r="G41" s="63" t="s">
        <v>1565</v>
      </c>
      <c r="H41" s="59">
        <v>3</v>
      </c>
      <c r="I41" s="56">
        <v>7.5999999999999998E-2</v>
      </c>
      <c r="J41" s="59" t="s">
        <v>83</v>
      </c>
      <c r="K41" s="63" t="s">
        <v>1566</v>
      </c>
      <c r="L41" s="59" t="s">
        <v>1567</v>
      </c>
      <c r="M41" s="59" t="s">
        <v>1568</v>
      </c>
      <c r="N41" s="61">
        <v>18</v>
      </c>
      <c r="O41" s="59" t="s">
        <v>111</v>
      </c>
      <c r="P41" s="56" t="s">
        <v>1569</v>
      </c>
      <c r="Q41" s="56" t="s">
        <v>1570</v>
      </c>
      <c r="R41" s="55">
        <v>12</v>
      </c>
      <c r="S41" s="55">
        <v>1</v>
      </c>
      <c r="T41" s="61">
        <v>12</v>
      </c>
      <c r="U41" s="55">
        <v>12</v>
      </c>
      <c r="V41" s="55">
        <v>1</v>
      </c>
      <c r="W41" s="61">
        <v>12</v>
      </c>
      <c r="X41" s="56">
        <v>0.66700000000000004</v>
      </c>
      <c r="Y41" s="61">
        <v>6</v>
      </c>
      <c r="Z41" s="60">
        <v>0.55500000000000005</v>
      </c>
      <c r="AA41" s="56" t="s">
        <v>1571</v>
      </c>
      <c r="AB41" s="56" t="s">
        <v>1572</v>
      </c>
      <c r="AC41" s="55">
        <v>0</v>
      </c>
      <c r="AD41" s="55">
        <v>1</v>
      </c>
      <c r="AE41" s="61">
        <v>0</v>
      </c>
      <c r="AF41" s="55">
        <v>12</v>
      </c>
      <c r="AG41" s="55">
        <v>1</v>
      </c>
      <c r="AH41" s="61">
        <v>12</v>
      </c>
      <c r="AI41" s="56">
        <v>0.66700000000000004</v>
      </c>
      <c r="AJ41" s="61">
        <v>6</v>
      </c>
      <c r="AK41" s="60">
        <v>0.77800000000000002</v>
      </c>
      <c r="AL41" s="56" t="s">
        <v>1573</v>
      </c>
      <c r="AM41" s="56" t="s">
        <v>1574</v>
      </c>
      <c r="AN41" s="55">
        <v>0</v>
      </c>
      <c r="AO41" s="55">
        <v>1</v>
      </c>
      <c r="AP41" s="61">
        <v>0</v>
      </c>
      <c r="AQ41" s="55">
        <v>12</v>
      </c>
      <c r="AR41" s="55">
        <v>1</v>
      </c>
      <c r="AS41" s="61">
        <v>12</v>
      </c>
      <c r="AT41" s="56">
        <v>0.66700000000000004</v>
      </c>
      <c r="AU41" s="61">
        <v>6</v>
      </c>
      <c r="AV41" s="60">
        <v>0.88800000000000001</v>
      </c>
      <c r="AW41" s="56" t="s">
        <v>94</v>
      </c>
      <c r="AX41" s="56" t="s">
        <v>94</v>
      </c>
      <c r="AY41" s="55">
        <v>0</v>
      </c>
      <c r="AZ41" s="55">
        <v>0</v>
      </c>
      <c r="BA41" s="61">
        <v>0</v>
      </c>
      <c r="BB41" s="55">
        <v>0</v>
      </c>
      <c r="BC41" s="55">
        <v>0</v>
      </c>
      <c r="BD41" s="61">
        <v>0</v>
      </c>
      <c r="BE41" s="56">
        <v>0</v>
      </c>
      <c r="BF41" s="61">
        <v>0</v>
      </c>
      <c r="BG41" s="60">
        <v>0</v>
      </c>
      <c r="BL41" s="4"/>
      <c r="BM41" s="5"/>
      <c r="BN41" s="5"/>
    </row>
    <row r="42" spans="2:66">
      <c r="B42" s="62"/>
      <c r="C42" s="59"/>
      <c r="D42" s="59"/>
      <c r="E42" s="59"/>
      <c r="F42" s="59"/>
      <c r="G42" s="63"/>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56"/>
      <c r="AM42" s="56"/>
      <c r="AN42" s="55"/>
      <c r="AO42" s="55"/>
      <c r="AP42" s="61"/>
      <c r="AQ42" s="55"/>
      <c r="AR42" s="55"/>
      <c r="AS42" s="61"/>
      <c r="AT42" s="56"/>
      <c r="AU42" s="61"/>
      <c r="AV42" s="60"/>
      <c r="AW42" s="56"/>
      <c r="AX42" s="56"/>
      <c r="AY42" s="55"/>
      <c r="AZ42" s="55"/>
      <c r="BA42" s="61"/>
      <c r="BB42" s="55"/>
      <c r="BC42" s="55"/>
      <c r="BD42" s="61"/>
      <c r="BE42" s="56"/>
      <c r="BF42" s="61"/>
      <c r="BG42" s="60"/>
      <c r="BL42" s="4"/>
      <c r="BM42" s="5"/>
      <c r="BN42" s="5"/>
    </row>
    <row r="43" spans="2:66">
      <c r="B43" s="62"/>
      <c r="C43" s="59"/>
      <c r="D43" s="59"/>
      <c r="E43" s="59"/>
      <c r="F43" s="59"/>
      <c r="G43" s="63"/>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56"/>
      <c r="AM43" s="56"/>
      <c r="AN43" s="55"/>
      <c r="AO43" s="55"/>
      <c r="AP43" s="61"/>
      <c r="AQ43" s="55"/>
      <c r="AR43" s="55"/>
      <c r="AS43" s="61"/>
      <c r="AT43" s="56"/>
      <c r="AU43" s="61"/>
      <c r="AV43" s="60"/>
      <c r="AW43" s="56"/>
      <c r="AX43" s="56"/>
      <c r="AY43" s="55"/>
      <c r="AZ43" s="55"/>
      <c r="BA43" s="61"/>
      <c r="BB43" s="55"/>
      <c r="BC43" s="55"/>
      <c r="BD43" s="61"/>
      <c r="BE43" s="56"/>
      <c r="BF43" s="61"/>
      <c r="BG43" s="60"/>
      <c r="BL43" s="4"/>
      <c r="BM43" s="5"/>
      <c r="BN43" s="5"/>
    </row>
    <row r="44" spans="2:66">
      <c r="B44" s="62"/>
      <c r="C44" s="59"/>
      <c r="D44" s="59"/>
      <c r="E44" s="59"/>
      <c r="F44" s="59"/>
      <c r="G44" s="63" t="s">
        <v>1575</v>
      </c>
      <c r="H44" s="59"/>
      <c r="I44" s="56"/>
      <c r="J44" s="59"/>
      <c r="K44" s="63"/>
      <c r="L44" s="59"/>
      <c r="M44" s="59"/>
      <c r="N44" s="61"/>
      <c r="O44" s="59"/>
      <c r="P44" s="56"/>
      <c r="Q44" s="56"/>
      <c r="R44" s="55"/>
      <c r="S44" s="55"/>
      <c r="T44" s="61"/>
      <c r="U44" s="55"/>
      <c r="V44" s="55"/>
      <c r="W44" s="61"/>
      <c r="X44" s="56"/>
      <c r="Y44" s="61"/>
      <c r="Z44" s="60"/>
      <c r="AA44" s="56"/>
      <c r="AB44" s="56"/>
      <c r="AC44" s="55"/>
      <c r="AD44" s="55"/>
      <c r="AE44" s="61"/>
      <c r="AF44" s="55"/>
      <c r="AG44" s="55"/>
      <c r="AH44" s="61"/>
      <c r="AI44" s="56"/>
      <c r="AJ44" s="61"/>
      <c r="AK44" s="60"/>
      <c r="AL44" s="56"/>
      <c r="AM44" s="56"/>
      <c r="AN44" s="55"/>
      <c r="AO44" s="55"/>
      <c r="AP44" s="61"/>
      <c r="AQ44" s="55"/>
      <c r="AR44" s="55"/>
      <c r="AS44" s="61"/>
      <c r="AT44" s="56"/>
      <c r="AU44" s="61"/>
      <c r="AV44" s="60"/>
      <c r="AW44" s="56"/>
      <c r="AX44" s="56"/>
      <c r="AY44" s="55"/>
      <c r="AZ44" s="55"/>
      <c r="BA44" s="61"/>
      <c r="BB44" s="55"/>
      <c r="BC44" s="55"/>
      <c r="BD44" s="61"/>
      <c r="BE44" s="56"/>
      <c r="BF44" s="61"/>
      <c r="BG44" s="60"/>
      <c r="BL44" s="4"/>
      <c r="BM44" s="5"/>
      <c r="BN44" s="5"/>
    </row>
    <row r="45" spans="2:66">
      <c r="B45" s="62"/>
      <c r="C45" s="59"/>
      <c r="D45" s="59"/>
      <c r="E45" s="59"/>
      <c r="F45" s="59"/>
      <c r="G45" s="63"/>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56"/>
      <c r="AM45" s="56"/>
      <c r="AN45" s="55"/>
      <c r="AO45" s="55"/>
      <c r="AP45" s="61"/>
      <c r="AQ45" s="55"/>
      <c r="AR45" s="55"/>
      <c r="AS45" s="61"/>
      <c r="AT45" s="56"/>
      <c r="AU45" s="61"/>
      <c r="AV45" s="60"/>
      <c r="AW45" s="56"/>
      <c r="AX45" s="56"/>
      <c r="AY45" s="55"/>
      <c r="AZ45" s="55"/>
      <c r="BA45" s="61"/>
      <c r="BB45" s="55"/>
      <c r="BC45" s="55"/>
      <c r="BD45" s="61"/>
      <c r="BE45" s="56"/>
      <c r="BF45" s="61"/>
      <c r="BG45" s="60"/>
      <c r="BL45" s="4"/>
      <c r="BM45" s="5"/>
      <c r="BN45" s="5"/>
    </row>
    <row r="46" spans="2:66">
      <c r="B46" s="62"/>
      <c r="C46" s="62"/>
      <c r="D46" s="62"/>
      <c r="E46" s="62"/>
      <c r="F46" s="62"/>
      <c r="G46" s="62"/>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56"/>
      <c r="AM46" s="56"/>
      <c r="AN46" s="55"/>
      <c r="AO46" s="55"/>
      <c r="AP46" s="61"/>
      <c r="AQ46" s="55"/>
      <c r="AR46" s="55"/>
      <c r="AS46" s="61"/>
      <c r="AT46" s="56"/>
      <c r="AU46" s="61"/>
      <c r="AV46" s="60"/>
      <c r="AW46" s="56"/>
      <c r="AX46" s="56"/>
      <c r="AY46" s="55"/>
      <c r="AZ46" s="55"/>
      <c r="BA46" s="61"/>
      <c r="BB46" s="55"/>
      <c r="BC46" s="55"/>
      <c r="BD46" s="61"/>
      <c r="BE46" s="56"/>
      <c r="BF46" s="61"/>
      <c r="BG46" s="60"/>
      <c r="BL46" s="4"/>
      <c r="BM46" s="5"/>
      <c r="BN46" s="5"/>
    </row>
    <row r="47" spans="2:66">
      <c r="B47" s="62"/>
      <c r="C47" s="62"/>
      <c r="D47" s="62"/>
      <c r="E47" s="62"/>
      <c r="F47" s="62"/>
      <c r="G47" s="62"/>
      <c r="H47" s="59"/>
      <c r="I47" s="56"/>
      <c r="J47" s="59"/>
      <c r="K47" s="63"/>
      <c r="L47" s="59" t="s">
        <v>1576</v>
      </c>
      <c r="M47" s="59" t="s">
        <v>1577</v>
      </c>
      <c r="N47" s="61">
        <v>3</v>
      </c>
      <c r="O47" s="59" t="s">
        <v>111</v>
      </c>
      <c r="P47" s="56" t="s">
        <v>1569</v>
      </c>
      <c r="Q47" s="56" t="s">
        <v>1570</v>
      </c>
      <c r="R47" s="55">
        <v>1</v>
      </c>
      <c r="S47" s="55">
        <v>1</v>
      </c>
      <c r="T47" s="61">
        <v>1</v>
      </c>
      <c r="U47" s="55">
        <v>1</v>
      </c>
      <c r="V47" s="55">
        <v>1</v>
      </c>
      <c r="W47" s="61">
        <v>1</v>
      </c>
      <c r="X47" s="56">
        <v>0.33300000000000002</v>
      </c>
      <c r="Y47" s="61">
        <v>2</v>
      </c>
      <c r="Z47" s="60"/>
      <c r="AA47" s="56" t="s">
        <v>1571</v>
      </c>
      <c r="AB47" s="56" t="s">
        <v>1572</v>
      </c>
      <c r="AC47" s="55">
        <v>1</v>
      </c>
      <c r="AD47" s="55">
        <v>1</v>
      </c>
      <c r="AE47" s="61">
        <v>1</v>
      </c>
      <c r="AF47" s="55">
        <v>2</v>
      </c>
      <c r="AG47" s="55">
        <v>1</v>
      </c>
      <c r="AH47" s="61">
        <v>2</v>
      </c>
      <c r="AI47" s="56">
        <v>0.66700000000000004</v>
      </c>
      <c r="AJ47" s="61">
        <v>1</v>
      </c>
      <c r="AK47" s="60"/>
      <c r="AL47" s="56"/>
      <c r="AM47" s="56"/>
      <c r="AN47" s="55">
        <v>1</v>
      </c>
      <c r="AO47" s="55">
        <v>1</v>
      </c>
      <c r="AP47" s="61">
        <v>1</v>
      </c>
      <c r="AQ47" s="55">
        <v>3</v>
      </c>
      <c r="AR47" s="55">
        <v>1</v>
      </c>
      <c r="AS47" s="61">
        <v>3</v>
      </c>
      <c r="AT47" s="56">
        <v>1</v>
      </c>
      <c r="AU47" s="61">
        <v>0</v>
      </c>
      <c r="AV47" s="60"/>
      <c r="AW47" s="56" t="s">
        <v>94</v>
      </c>
      <c r="AX47" s="56" t="s">
        <v>94</v>
      </c>
      <c r="AY47" s="55">
        <v>0</v>
      </c>
      <c r="AZ47" s="55">
        <v>0</v>
      </c>
      <c r="BA47" s="61">
        <v>0</v>
      </c>
      <c r="BB47" s="55">
        <v>0</v>
      </c>
      <c r="BC47" s="55">
        <v>0</v>
      </c>
      <c r="BD47" s="61">
        <v>0</v>
      </c>
      <c r="BE47" s="56">
        <v>0</v>
      </c>
      <c r="BF47" s="61">
        <v>0</v>
      </c>
      <c r="BG47" s="60"/>
      <c r="BL47" s="4"/>
      <c r="BM47" s="5"/>
      <c r="BN47" s="5"/>
    </row>
    <row r="48" spans="2:66">
      <c r="B48" s="62"/>
      <c r="C48" s="62"/>
      <c r="D48" s="62"/>
      <c r="E48" s="62"/>
      <c r="F48" s="62"/>
      <c r="G48" s="62"/>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c r="BM48" s="5"/>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c r="BM49" s="5"/>
      <c r="BN49" s="5"/>
    </row>
    <row r="50" spans="2:66">
      <c r="B50" s="62"/>
      <c r="C50" s="62"/>
      <c r="D50" s="62"/>
      <c r="E50" s="62"/>
      <c r="F50" s="62"/>
      <c r="G50" s="62"/>
      <c r="H50" s="59"/>
      <c r="I50" s="56"/>
      <c r="J50" s="59"/>
      <c r="K50" s="63"/>
      <c r="L50" s="59"/>
      <c r="M50" s="59"/>
      <c r="N50" s="61"/>
      <c r="O50" s="59"/>
      <c r="P50" s="56"/>
      <c r="Q50" s="56"/>
      <c r="R50" s="55"/>
      <c r="S50" s="55"/>
      <c r="T50" s="61"/>
      <c r="U50" s="55"/>
      <c r="V50" s="55"/>
      <c r="W50" s="61"/>
      <c r="X50" s="56"/>
      <c r="Y50" s="61"/>
      <c r="Z50" s="60"/>
      <c r="AA50" s="56"/>
      <c r="AB50" s="56"/>
      <c r="AC50" s="55"/>
      <c r="AD50" s="55"/>
      <c r="AE50" s="61"/>
      <c r="AF50" s="55"/>
      <c r="AG50" s="55"/>
      <c r="AH50" s="61"/>
      <c r="AI50" s="56"/>
      <c r="AJ50" s="61"/>
      <c r="AK50" s="60"/>
      <c r="AL50" s="56"/>
      <c r="AM50" s="56"/>
      <c r="AN50" s="55"/>
      <c r="AO50" s="55"/>
      <c r="AP50" s="61"/>
      <c r="AQ50" s="55"/>
      <c r="AR50" s="55"/>
      <c r="AS50" s="61"/>
      <c r="AT50" s="56"/>
      <c r="AU50" s="61"/>
      <c r="AV50" s="60"/>
      <c r="AW50" s="56"/>
      <c r="AX50" s="56"/>
      <c r="AY50" s="55"/>
      <c r="AZ50" s="55"/>
      <c r="BA50" s="61"/>
      <c r="BB50" s="55"/>
      <c r="BC50" s="55"/>
      <c r="BD50" s="61"/>
      <c r="BE50" s="56"/>
      <c r="BF50" s="61"/>
      <c r="BG50" s="60"/>
      <c r="BL50" s="4"/>
      <c r="BM50" s="5"/>
      <c r="BN50" s="5"/>
    </row>
    <row r="51" spans="2:66">
      <c r="B51" s="62"/>
      <c r="C51" s="62"/>
      <c r="D51" s="62"/>
      <c r="E51" s="62"/>
      <c r="F51" s="62"/>
      <c r="G51" s="62"/>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56"/>
      <c r="AM51" s="56"/>
      <c r="AN51" s="55"/>
      <c r="AO51" s="55"/>
      <c r="AP51" s="61"/>
      <c r="AQ51" s="55"/>
      <c r="AR51" s="55"/>
      <c r="AS51" s="61"/>
      <c r="AT51" s="56"/>
      <c r="AU51" s="61"/>
      <c r="AV51" s="60"/>
      <c r="AW51" s="56"/>
      <c r="AX51" s="56"/>
      <c r="AY51" s="55"/>
      <c r="AZ51" s="55"/>
      <c r="BA51" s="61"/>
      <c r="BB51" s="55"/>
      <c r="BC51" s="55"/>
      <c r="BD51" s="61"/>
      <c r="BE51" s="56"/>
      <c r="BF51" s="61"/>
      <c r="BG51" s="60"/>
      <c r="BL51" s="4"/>
      <c r="BM51" s="5"/>
      <c r="BN51" s="5"/>
    </row>
    <row r="52" spans="2:66">
      <c r="B52" s="62"/>
      <c r="C52" s="62"/>
      <c r="D52" s="62"/>
      <c r="E52" s="62"/>
      <c r="F52" s="62"/>
      <c r="G52" s="62"/>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56"/>
      <c r="AM52" s="56"/>
      <c r="AN52" s="55"/>
      <c r="AO52" s="55"/>
      <c r="AP52" s="61"/>
      <c r="AQ52" s="55"/>
      <c r="AR52" s="55"/>
      <c r="AS52" s="61"/>
      <c r="AT52" s="56"/>
      <c r="AU52" s="61"/>
      <c r="AV52" s="60"/>
      <c r="AW52" s="56"/>
      <c r="AX52" s="56"/>
      <c r="AY52" s="55"/>
      <c r="AZ52" s="55"/>
      <c r="BA52" s="61"/>
      <c r="BB52" s="55"/>
      <c r="BC52" s="55"/>
      <c r="BD52" s="61"/>
      <c r="BE52" s="56"/>
      <c r="BF52" s="61"/>
      <c r="BG52" s="60"/>
      <c r="BL52" s="4"/>
      <c r="BM52" s="5"/>
      <c r="BN52" s="5"/>
    </row>
    <row r="53" spans="2:66">
      <c r="B53" s="62"/>
      <c r="C53" s="62"/>
      <c r="D53" s="62"/>
      <c r="E53" s="62"/>
      <c r="F53" s="62"/>
      <c r="G53" s="62"/>
      <c r="H53" s="59"/>
      <c r="I53" s="56"/>
      <c r="J53" s="59"/>
      <c r="K53" s="63"/>
      <c r="L53" s="59" t="s">
        <v>1578</v>
      </c>
      <c r="M53" s="59" t="s">
        <v>1579</v>
      </c>
      <c r="N53" s="56">
        <v>1</v>
      </c>
      <c r="O53" s="59" t="s">
        <v>87</v>
      </c>
      <c r="P53" s="56" t="s">
        <v>1569</v>
      </c>
      <c r="Q53" s="56" t="s">
        <v>1570</v>
      </c>
      <c r="R53" s="55">
        <v>2</v>
      </c>
      <c r="S53" s="55">
        <v>3</v>
      </c>
      <c r="T53" s="56">
        <v>0.66669999999999996</v>
      </c>
      <c r="U53" s="55">
        <v>2</v>
      </c>
      <c r="V53" s="55">
        <v>3</v>
      </c>
      <c r="W53" s="56">
        <v>0.66669999999999996</v>
      </c>
      <c r="X53" s="56">
        <v>0.66669999999999996</v>
      </c>
      <c r="Y53" s="56">
        <v>0.33329999999999999</v>
      </c>
      <c r="Z53" s="60"/>
      <c r="AA53" s="56" t="s">
        <v>1571</v>
      </c>
      <c r="AB53" s="56" t="s">
        <v>1572</v>
      </c>
      <c r="AC53" s="55">
        <v>1</v>
      </c>
      <c r="AD53" s="55">
        <v>3</v>
      </c>
      <c r="AE53" s="56">
        <v>0.33329999999999999</v>
      </c>
      <c r="AF53" s="55">
        <v>3</v>
      </c>
      <c r="AG53" s="55">
        <v>3</v>
      </c>
      <c r="AH53" s="56">
        <v>1</v>
      </c>
      <c r="AI53" s="56">
        <v>1</v>
      </c>
      <c r="AJ53" s="56">
        <v>0</v>
      </c>
      <c r="AK53" s="60"/>
      <c r="AL53" s="56"/>
      <c r="AM53" s="56"/>
      <c r="AN53" s="55">
        <v>0</v>
      </c>
      <c r="AO53" s="55">
        <v>3</v>
      </c>
      <c r="AP53" s="56">
        <v>0</v>
      </c>
      <c r="AQ53" s="55">
        <v>3</v>
      </c>
      <c r="AR53" s="55">
        <v>3</v>
      </c>
      <c r="AS53" s="56">
        <v>1</v>
      </c>
      <c r="AT53" s="56">
        <v>1</v>
      </c>
      <c r="AU53" s="56">
        <v>0</v>
      </c>
      <c r="AV53" s="60"/>
      <c r="AW53" s="56" t="s">
        <v>94</v>
      </c>
      <c r="AX53" s="56" t="s">
        <v>94</v>
      </c>
      <c r="AY53" s="55">
        <v>0</v>
      </c>
      <c r="AZ53" s="55">
        <v>0</v>
      </c>
      <c r="BA53" s="56">
        <v>0</v>
      </c>
      <c r="BB53" s="55">
        <v>0</v>
      </c>
      <c r="BC53" s="55">
        <v>0</v>
      </c>
      <c r="BD53" s="56">
        <v>0</v>
      </c>
      <c r="BE53" s="56">
        <v>0</v>
      </c>
      <c r="BF53" s="56">
        <v>0</v>
      </c>
      <c r="BG53" s="60"/>
      <c r="BL53" s="4"/>
      <c r="BM53" s="5"/>
      <c r="BN53" s="5"/>
    </row>
    <row r="54" spans="2:66">
      <c r="B54" s="62"/>
      <c r="C54" s="62"/>
      <c r="D54" s="62"/>
      <c r="E54" s="62"/>
      <c r="F54" s="62"/>
      <c r="G54" s="62"/>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c r="BM55" s="5"/>
      <c r="BN55" s="5"/>
    </row>
    <row r="56" spans="2:66">
      <c r="B56" s="62"/>
      <c r="C56" s="62"/>
      <c r="D56" s="62"/>
      <c r="E56" s="62"/>
      <c r="F56" s="62"/>
      <c r="G56" s="62"/>
      <c r="H56" s="59"/>
      <c r="I56" s="56"/>
      <c r="J56" s="59"/>
      <c r="K56" s="63"/>
      <c r="L56" s="59"/>
      <c r="M56" s="59"/>
      <c r="N56" s="56"/>
      <c r="O56" s="59"/>
      <c r="P56" s="56"/>
      <c r="Q56" s="56"/>
      <c r="R56" s="55"/>
      <c r="S56" s="55"/>
      <c r="T56" s="56"/>
      <c r="U56" s="55"/>
      <c r="V56" s="55"/>
      <c r="W56" s="56"/>
      <c r="X56" s="56"/>
      <c r="Y56" s="56"/>
      <c r="Z56" s="60"/>
      <c r="AA56" s="56"/>
      <c r="AB56" s="56"/>
      <c r="AC56" s="55"/>
      <c r="AD56" s="55"/>
      <c r="AE56" s="56"/>
      <c r="AF56" s="55"/>
      <c r="AG56" s="55"/>
      <c r="AH56" s="56"/>
      <c r="AI56" s="56"/>
      <c r="AJ56" s="56"/>
      <c r="AK56" s="60"/>
      <c r="AL56" s="56"/>
      <c r="AM56" s="56"/>
      <c r="AN56" s="55"/>
      <c r="AO56" s="55"/>
      <c r="AP56" s="56"/>
      <c r="AQ56" s="55"/>
      <c r="AR56" s="55"/>
      <c r="AS56" s="56"/>
      <c r="AT56" s="56"/>
      <c r="AU56" s="56"/>
      <c r="AV56" s="60"/>
      <c r="AW56" s="56"/>
      <c r="AX56" s="56"/>
      <c r="AY56" s="55"/>
      <c r="AZ56" s="55"/>
      <c r="BA56" s="56"/>
      <c r="BB56" s="55"/>
      <c r="BC56" s="55"/>
      <c r="BD56" s="56"/>
      <c r="BE56" s="56"/>
      <c r="BF56" s="56"/>
      <c r="BG56" s="60"/>
      <c r="BL56" s="4"/>
      <c r="BM56" s="5"/>
      <c r="BN56" s="5"/>
    </row>
    <row r="57" spans="2:66">
      <c r="B57" s="62"/>
      <c r="C57" s="62"/>
      <c r="D57" s="62"/>
      <c r="E57" s="62"/>
      <c r="F57" s="62"/>
      <c r="G57" s="62"/>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ht="135" customHeight="1">
      <c r="B59" s="64" t="s">
        <v>107</v>
      </c>
      <c r="C59" s="65" t="s">
        <v>620</v>
      </c>
      <c r="D59" s="122" t="s">
        <v>1580</v>
      </c>
      <c r="E59" s="65" t="s">
        <v>97</v>
      </c>
      <c r="F59" s="65" t="s">
        <v>80</v>
      </c>
      <c r="G59" s="65" t="s">
        <v>81</v>
      </c>
      <c r="H59" s="59">
        <v>4</v>
      </c>
      <c r="I59" s="56">
        <v>8.8000000000000009E-2</v>
      </c>
      <c r="J59" s="59" t="s">
        <v>83</v>
      </c>
      <c r="K59" s="63" t="s">
        <v>1581</v>
      </c>
      <c r="L59" s="59" t="s">
        <v>1582</v>
      </c>
      <c r="M59" s="59" t="s">
        <v>1583</v>
      </c>
      <c r="N59" s="56">
        <v>1</v>
      </c>
      <c r="O59" s="59" t="s">
        <v>87</v>
      </c>
      <c r="P59" s="56" t="s">
        <v>1584</v>
      </c>
      <c r="Q59" s="56" t="s">
        <v>1585</v>
      </c>
      <c r="R59" s="55">
        <v>0.1</v>
      </c>
      <c r="S59" s="55">
        <v>1</v>
      </c>
      <c r="T59" s="56">
        <v>0.1</v>
      </c>
      <c r="U59" s="55">
        <v>0.1</v>
      </c>
      <c r="V59" s="55">
        <v>1</v>
      </c>
      <c r="W59" s="56">
        <v>0.1</v>
      </c>
      <c r="X59" s="56">
        <v>0.1</v>
      </c>
      <c r="Y59" s="56">
        <v>0.9</v>
      </c>
      <c r="Z59" s="60">
        <v>0.1</v>
      </c>
      <c r="AA59" s="56" t="s">
        <v>1586</v>
      </c>
      <c r="AB59" s="56" t="s">
        <v>253</v>
      </c>
      <c r="AC59" s="55">
        <v>-0.1</v>
      </c>
      <c r="AD59" s="55">
        <v>-1</v>
      </c>
      <c r="AE59" s="56">
        <v>0.1</v>
      </c>
      <c r="AF59" s="55">
        <v>0</v>
      </c>
      <c r="AG59" s="55">
        <v>0</v>
      </c>
      <c r="AH59" s="56">
        <v>0.625</v>
      </c>
      <c r="AI59" s="56">
        <v>0.625</v>
      </c>
      <c r="AJ59" s="56">
        <v>0</v>
      </c>
      <c r="AK59" s="60">
        <v>0.625</v>
      </c>
      <c r="AL59" s="56" t="s">
        <v>1587</v>
      </c>
      <c r="AM59" s="56" t="s">
        <v>253</v>
      </c>
      <c r="AN59" s="55">
        <v>0</v>
      </c>
      <c r="AO59" s="55">
        <v>1</v>
      </c>
      <c r="AP59" s="56">
        <v>0</v>
      </c>
      <c r="AQ59" s="55">
        <v>0</v>
      </c>
      <c r="AR59" s="55">
        <v>1</v>
      </c>
      <c r="AS59" s="56">
        <v>0.1875</v>
      </c>
      <c r="AT59" s="56">
        <v>0.1875</v>
      </c>
      <c r="AU59" s="56">
        <v>1</v>
      </c>
      <c r="AV59" s="60">
        <v>0.187</v>
      </c>
      <c r="AW59" s="56" t="s">
        <v>94</v>
      </c>
      <c r="AX59" s="56" t="s">
        <v>94</v>
      </c>
      <c r="AY59" s="55">
        <v>0</v>
      </c>
      <c r="AZ59" s="55">
        <v>0</v>
      </c>
      <c r="BA59" s="56">
        <v>0</v>
      </c>
      <c r="BB59" s="55">
        <v>0</v>
      </c>
      <c r="BC59" s="55">
        <v>0</v>
      </c>
      <c r="BD59" s="56">
        <v>0</v>
      </c>
      <c r="BE59" s="56">
        <v>0</v>
      </c>
      <c r="BF59" s="56">
        <v>0</v>
      </c>
      <c r="BG59" s="60">
        <v>0</v>
      </c>
      <c r="BL59" s="4"/>
      <c r="BM59" s="5"/>
      <c r="BN59" s="5"/>
    </row>
    <row r="60" spans="2:66">
      <c r="B60" s="64"/>
      <c r="C60" s="65"/>
      <c r="D60" s="122"/>
      <c r="E60" s="65"/>
      <c r="F60" s="65"/>
      <c r="G60" s="65"/>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4"/>
      <c r="C61" s="65"/>
      <c r="D61" s="122"/>
      <c r="E61" s="65"/>
      <c r="F61" s="65"/>
      <c r="G61" s="65"/>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ht="135" customHeight="1">
      <c r="B62" s="62" t="s">
        <v>107</v>
      </c>
      <c r="C62" s="59" t="s">
        <v>1327</v>
      </c>
      <c r="D62" s="63" t="s">
        <v>1588</v>
      </c>
      <c r="E62" s="59" t="s">
        <v>810</v>
      </c>
      <c r="F62" s="59" t="s">
        <v>1329</v>
      </c>
      <c r="G62" s="63" t="s">
        <v>1330</v>
      </c>
      <c r="H62" s="59">
        <v>5</v>
      </c>
      <c r="I62" s="56">
        <v>7.4999999999999997E-2</v>
      </c>
      <c r="J62" s="59" t="s">
        <v>83</v>
      </c>
      <c r="K62" s="63" t="s">
        <v>1589</v>
      </c>
      <c r="L62" s="59" t="s">
        <v>1590</v>
      </c>
      <c r="M62" s="59" t="s">
        <v>1591</v>
      </c>
      <c r="N62" s="61">
        <v>100</v>
      </c>
      <c r="O62" s="59" t="s">
        <v>111</v>
      </c>
      <c r="P62" s="56" t="s">
        <v>1592</v>
      </c>
      <c r="Q62" s="56" t="s">
        <v>1593</v>
      </c>
      <c r="R62" s="55">
        <v>8</v>
      </c>
      <c r="S62" s="55">
        <v>1</v>
      </c>
      <c r="T62" s="61">
        <v>8</v>
      </c>
      <c r="U62" s="55">
        <v>8</v>
      </c>
      <c r="V62" s="55">
        <v>1</v>
      </c>
      <c r="W62" s="61">
        <v>8</v>
      </c>
      <c r="X62" s="56">
        <v>0.08</v>
      </c>
      <c r="Y62" s="61">
        <v>92</v>
      </c>
      <c r="Z62" s="60">
        <v>0.188</v>
      </c>
      <c r="AA62" s="56" t="s">
        <v>1594</v>
      </c>
      <c r="AB62" s="56" t="s">
        <v>253</v>
      </c>
      <c r="AC62" s="55">
        <v>5</v>
      </c>
      <c r="AD62" s="55">
        <v>1</v>
      </c>
      <c r="AE62" s="61">
        <v>5</v>
      </c>
      <c r="AF62" s="55">
        <v>13</v>
      </c>
      <c r="AG62" s="55">
        <v>1</v>
      </c>
      <c r="AH62" s="61">
        <v>13</v>
      </c>
      <c r="AI62" s="56">
        <v>0.13</v>
      </c>
      <c r="AJ62" s="61">
        <v>87</v>
      </c>
      <c r="AK62" s="60">
        <v>0.218</v>
      </c>
      <c r="AL62" s="56" t="s">
        <v>1595</v>
      </c>
      <c r="AM62" s="56" t="s">
        <v>253</v>
      </c>
      <c r="AN62" s="55">
        <v>8</v>
      </c>
      <c r="AO62" s="55">
        <v>1</v>
      </c>
      <c r="AP62" s="61">
        <v>8</v>
      </c>
      <c r="AQ62" s="55">
        <v>21</v>
      </c>
      <c r="AR62" s="55">
        <v>1</v>
      </c>
      <c r="AS62" s="61">
        <v>21</v>
      </c>
      <c r="AT62" s="56">
        <v>0.21</v>
      </c>
      <c r="AU62" s="61">
        <v>99.79</v>
      </c>
      <c r="AV62" s="60">
        <v>0.38500000000000001</v>
      </c>
      <c r="AW62" s="56" t="s">
        <v>94</v>
      </c>
      <c r="AX62" s="56" t="s">
        <v>94</v>
      </c>
      <c r="AY62" s="55">
        <v>0</v>
      </c>
      <c r="AZ62" s="55">
        <v>0</v>
      </c>
      <c r="BA62" s="61">
        <v>0</v>
      </c>
      <c r="BB62" s="55">
        <v>0</v>
      </c>
      <c r="BC62" s="55">
        <v>0</v>
      </c>
      <c r="BD62" s="61">
        <v>0</v>
      </c>
      <c r="BE62" s="56">
        <v>0</v>
      </c>
      <c r="BF62" s="61">
        <v>0</v>
      </c>
      <c r="BG62" s="60">
        <v>0</v>
      </c>
      <c r="BL62" s="4"/>
      <c r="BM62" s="5"/>
      <c r="BN62" s="5"/>
    </row>
    <row r="63" spans="2:66">
      <c r="B63" s="62"/>
      <c r="C63" s="59"/>
      <c r="D63" s="63"/>
      <c r="E63" s="59"/>
      <c r="F63" s="59"/>
      <c r="G63" s="63"/>
      <c r="H63" s="59"/>
      <c r="I63" s="56"/>
      <c r="J63" s="59"/>
      <c r="K63" s="63"/>
      <c r="L63" s="59"/>
      <c r="M63" s="59"/>
      <c r="N63" s="61"/>
      <c r="O63" s="59"/>
      <c r="P63" s="56"/>
      <c r="Q63" s="56"/>
      <c r="R63" s="55"/>
      <c r="S63" s="55"/>
      <c r="T63" s="61"/>
      <c r="U63" s="55"/>
      <c r="V63" s="55"/>
      <c r="W63" s="61"/>
      <c r="X63" s="56"/>
      <c r="Y63" s="61"/>
      <c r="Z63" s="60"/>
      <c r="AA63" s="56"/>
      <c r="AB63" s="56"/>
      <c r="AC63" s="55"/>
      <c r="AD63" s="55"/>
      <c r="AE63" s="61"/>
      <c r="AF63" s="55"/>
      <c r="AG63" s="55"/>
      <c r="AH63" s="61"/>
      <c r="AI63" s="56"/>
      <c r="AJ63" s="61"/>
      <c r="AK63" s="60"/>
      <c r="AL63" s="56"/>
      <c r="AM63" s="56"/>
      <c r="AN63" s="55"/>
      <c r="AO63" s="55"/>
      <c r="AP63" s="61"/>
      <c r="AQ63" s="55"/>
      <c r="AR63" s="55"/>
      <c r="AS63" s="61"/>
      <c r="AT63" s="56"/>
      <c r="AU63" s="61"/>
      <c r="AV63" s="60"/>
      <c r="AW63" s="56"/>
      <c r="AX63" s="56"/>
      <c r="AY63" s="55"/>
      <c r="AZ63" s="55"/>
      <c r="BA63" s="61"/>
      <c r="BB63" s="55"/>
      <c r="BC63" s="55"/>
      <c r="BD63" s="61"/>
      <c r="BE63" s="56"/>
      <c r="BF63" s="61"/>
      <c r="BG63" s="60"/>
      <c r="BL63" s="4"/>
      <c r="BM63" s="5"/>
      <c r="BN63" s="5"/>
    </row>
    <row r="64" spans="2:66">
      <c r="B64" s="62"/>
      <c r="C64" s="62"/>
      <c r="D64" s="62"/>
      <c r="E64" s="62"/>
      <c r="F64" s="62"/>
      <c r="G64" s="62"/>
      <c r="H64" s="59"/>
      <c r="I64" s="56"/>
      <c r="J64" s="59"/>
      <c r="K64" s="63"/>
      <c r="L64" s="59"/>
      <c r="M64" s="59"/>
      <c r="N64" s="61"/>
      <c r="O64" s="59"/>
      <c r="P64" s="56"/>
      <c r="Q64" s="56"/>
      <c r="R64" s="55"/>
      <c r="S64" s="55"/>
      <c r="T64" s="61"/>
      <c r="U64" s="55"/>
      <c r="V64" s="55"/>
      <c r="W64" s="61"/>
      <c r="X64" s="56"/>
      <c r="Y64" s="61"/>
      <c r="Z64" s="60"/>
      <c r="AA64" s="56"/>
      <c r="AB64" s="56"/>
      <c r="AC64" s="55"/>
      <c r="AD64" s="55"/>
      <c r="AE64" s="61"/>
      <c r="AF64" s="55"/>
      <c r="AG64" s="55"/>
      <c r="AH64" s="61"/>
      <c r="AI64" s="56"/>
      <c r="AJ64" s="61"/>
      <c r="AK64" s="60"/>
      <c r="AL64" s="56"/>
      <c r="AM64" s="56"/>
      <c r="AN64" s="55"/>
      <c r="AO64" s="55"/>
      <c r="AP64" s="61"/>
      <c r="AQ64" s="55"/>
      <c r="AR64" s="55"/>
      <c r="AS64" s="61"/>
      <c r="AT64" s="56"/>
      <c r="AU64" s="61"/>
      <c r="AV64" s="60"/>
      <c r="AW64" s="56"/>
      <c r="AX64" s="56"/>
      <c r="AY64" s="55"/>
      <c r="AZ64" s="55"/>
      <c r="BA64" s="61"/>
      <c r="BB64" s="55"/>
      <c r="BC64" s="55"/>
      <c r="BD64" s="61"/>
      <c r="BE64" s="56"/>
      <c r="BF64" s="61"/>
      <c r="BG64" s="60"/>
      <c r="BL64" s="4"/>
      <c r="BM64" s="5"/>
      <c r="BN64" s="5"/>
    </row>
    <row r="65" spans="2:66">
      <c r="B65" s="62"/>
      <c r="C65" s="62"/>
      <c r="D65" s="62"/>
      <c r="E65" s="62"/>
      <c r="F65" s="62"/>
      <c r="G65" s="62"/>
      <c r="H65" s="59"/>
      <c r="I65" s="56"/>
      <c r="J65" s="59"/>
      <c r="K65" s="63"/>
      <c r="L65" s="59" t="s">
        <v>1596</v>
      </c>
      <c r="M65" s="59" t="s">
        <v>1597</v>
      </c>
      <c r="N65" s="61">
        <v>1000</v>
      </c>
      <c r="O65" s="59" t="s">
        <v>111</v>
      </c>
      <c r="P65" s="56" t="s">
        <v>1592</v>
      </c>
      <c r="Q65" s="56" t="s">
        <v>1593</v>
      </c>
      <c r="R65" s="55">
        <v>487</v>
      </c>
      <c r="S65" s="55">
        <v>1</v>
      </c>
      <c r="T65" s="61">
        <v>487</v>
      </c>
      <c r="U65" s="55">
        <v>487</v>
      </c>
      <c r="V65" s="55">
        <v>1</v>
      </c>
      <c r="W65" s="61">
        <v>487</v>
      </c>
      <c r="X65" s="56">
        <v>0.48699999999999999</v>
      </c>
      <c r="Y65" s="61">
        <v>513</v>
      </c>
      <c r="Z65" s="60"/>
      <c r="AA65" s="56" t="s">
        <v>1594</v>
      </c>
      <c r="AB65" s="56" t="s">
        <v>253</v>
      </c>
      <c r="AC65" s="55">
        <v>39</v>
      </c>
      <c r="AD65" s="55">
        <v>1</v>
      </c>
      <c r="AE65" s="61">
        <v>39</v>
      </c>
      <c r="AF65" s="55">
        <v>526</v>
      </c>
      <c r="AG65" s="55">
        <v>1</v>
      </c>
      <c r="AH65" s="61">
        <v>526</v>
      </c>
      <c r="AI65" s="56">
        <v>0.52600000000000002</v>
      </c>
      <c r="AJ65" s="61">
        <v>474</v>
      </c>
      <c r="AK65" s="60"/>
      <c r="AL65" s="56"/>
      <c r="AM65" s="56"/>
      <c r="AN65" s="55">
        <v>421</v>
      </c>
      <c r="AO65" s="55">
        <v>1</v>
      </c>
      <c r="AP65" s="61">
        <v>421</v>
      </c>
      <c r="AQ65" s="55">
        <v>947</v>
      </c>
      <c r="AR65" s="55">
        <v>1</v>
      </c>
      <c r="AS65" s="61">
        <v>947</v>
      </c>
      <c r="AT65" s="56">
        <v>0.94699999999999995</v>
      </c>
      <c r="AU65" s="61">
        <v>999.053</v>
      </c>
      <c r="AV65" s="60"/>
      <c r="AW65" s="56" t="s">
        <v>94</v>
      </c>
      <c r="AX65" s="56" t="s">
        <v>94</v>
      </c>
      <c r="AY65" s="55">
        <v>0</v>
      </c>
      <c r="AZ65" s="55">
        <v>0</v>
      </c>
      <c r="BA65" s="61">
        <v>0</v>
      </c>
      <c r="BB65" s="55">
        <v>0</v>
      </c>
      <c r="BC65" s="55">
        <v>0</v>
      </c>
      <c r="BD65" s="61">
        <v>0</v>
      </c>
      <c r="BE65" s="56">
        <v>0</v>
      </c>
      <c r="BF65" s="61">
        <v>0</v>
      </c>
      <c r="BG65" s="60"/>
      <c r="BL65" s="4"/>
      <c r="BM65" s="5"/>
      <c r="BN65" s="5"/>
    </row>
    <row r="66" spans="2:66">
      <c r="B66" s="62"/>
      <c r="C66" s="62"/>
      <c r="D66" s="62"/>
      <c r="E66" s="62"/>
      <c r="F66" s="62"/>
      <c r="G66" s="62"/>
      <c r="H66" s="59"/>
      <c r="I66" s="56"/>
      <c r="J66" s="59"/>
      <c r="K66" s="63"/>
      <c r="L66" s="59"/>
      <c r="M66" s="59"/>
      <c r="N66" s="61"/>
      <c r="O66" s="59"/>
      <c r="P66" s="56"/>
      <c r="Q66" s="56"/>
      <c r="R66" s="55"/>
      <c r="S66" s="55"/>
      <c r="T66" s="61"/>
      <c r="U66" s="55"/>
      <c r="V66" s="55"/>
      <c r="W66" s="61"/>
      <c r="X66" s="56"/>
      <c r="Y66" s="61"/>
      <c r="Z66" s="60"/>
      <c r="AA66" s="56"/>
      <c r="AB66" s="56"/>
      <c r="AC66" s="55"/>
      <c r="AD66" s="55"/>
      <c r="AE66" s="61"/>
      <c r="AF66" s="55"/>
      <c r="AG66" s="55"/>
      <c r="AH66" s="61"/>
      <c r="AI66" s="56"/>
      <c r="AJ66" s="61"/>
      <c r="AK66" s="60"/>
      <c r="AL66" s="56"/>
      <c r="AM66" s="56"/>
      <c r="AN66" s="55"/>
      <c r="AO66" s="55"/>
      <c r="AP66" s="61"/>
      <c r="AQ66" s="55"/>
      <c r="AR66" s="55"/>
      <c r="AS66" s="61"/>
      <c r="AT66" s="56"/>
      <c r="AU66" s="61"/>
      <c r="AV66" s="60"/>
      <c r="AW66" s="56"/>
      <c r="AX66" s="56"/>
      <c r="AY66" s="55"/>
      <c r="AZ66" s="55"/>
      <c r="BA66" s="61"/>
      <c r="BB66" s="55"/>
      <c r="BC66" s="55"/>
      <c r="BD66" s="61"/>
      <c r="BE66" s="56"/>
      <c r="BF66" s="61"/>
      <c r="BG66" s="60"/>
      <c r="BL66" s="4"/>
      <c r="BM66" s="5"/>
      <c r="BN66" s="5"/>
    </row>
    <row r="67" spans="2:66">
      <c r="B67" s="62"/>
      <c r="C67" s="62"/>
      <c r="D67" s="62"/>
      <c r="E67" s="62"/>
      <c r="F67" s="62"/>
      <c r="G67" s="62"/>
      <c r="H67" s="59"/>
      <c r="I67" s="56"/>
      <c r="J67" s="59"/>
      <c r="K67" s="63"/>
      <c r="L67" s="59"/>
      <c r="M67" s="59"/>
      <c r="N67" s="61"/>
      <c r="O67" s="59"/>
      <c r="P67" s="56"/>
      <c r="Q67" s="56"/>
      <c r="R67" s="55"/>
      <c r="S67" s="55"/>
      <c r="T67" s="61"/>
      <c r="U67" s="55"/>
      <c r="V67" s="55"/>
      <c r="W67" s="61"/>
      <c r="X67" s="56"/>
      <c r="Y67" s="61"/>
      <c r="Z67" s="60"/>
      <c r="AA67" s="56"/>
      <c r="AB67" s="56"/>
      <c r="AC67" s="55"/>
      <c r="AD67" s="55"/>
      <c r="AE67" s="61"/>
      <c r="AF67" s="55"/>
      <c r="AG67" s="55"/>
      <c r="AH67" s="61"/>
      <c r="AI67" s="56"/>
      <c r="AJ67" s="61"/>
      <c r="AK67" s="60"/>
      <c r="AL67" s="56"/>
      <c r="AM67" s="56"/>
      <c r="AN67" s="55"/>
      <c r="AO67" s="55"/>
      <c r="AP67" s="61"/>
      <c r="AQ67" s="55"/>
      <c r="AR67" s="55"/>
      <c r="AS67" s="61"/>
      <c r="AT67" s="56"/>
      <c r="AU67" s="61"/>
      <c r="AV67" s="60"/>
      <c r="AW67" s="56"/>
      <c r="AX67" s="56"/>
      <c r="AY67" s="55"/>
      <c r="AZ67" s="55"/>
      <c r="BA67" s="61"/>
      <c r="BB67" s="55"/>
      <c r="BC67" s="55"/>
      <c r="BD67" s="61"/>
      <c r="BE67" s="56"/>
      <c r="BF67" s="61"/>
      <c r="BG67" s="60"/>
      <c r="BL67" s="4"/>
      <c r="BM67" s="5"/>
      <c r="BN67" s="5"/>
    </row>
    <row r="68" spans="2:66">
      <c r="B68" s="62"/>
      <c r="C68" s="62"/>
      <c r="D68" s="62"/>
      <c r="E68" s="62"/>
      <c r="F68" s="62"/>
      <c r="G68" s="62"/>
      <c r="H68" s="59"/>
      <c r="I68" s="56"/>
      <c r="J68" s="59"/>
      <c r="K68" s="63"/>
      <c r="L68" s="59" t="s">
        <v>1598</v>
      </c>
      <c r="M68" s="59" t="s">
        <v>1599</v>
      </c>
      <c r="N68" s="61">
        <v>2</v>
      </c>
      <c r="O68" s="59" t="s">
        <v>111</v>
      </c>
      <c r="P68" s="56" t="s">
        <v>1592</v>
      </c>
      <c r="Q68" s="56" t="s">
        <v>1593</v>
      </c>
      <c r="R68" s="55">
        <v>0</v>
      </c>
      <c r="S68" s="55">
        <v>1</v>
      </c>
      <c r="T68" s="61">
        <v>0</v>
      </c>
      <c r="U68" s="55">
        <v>0</v>
      </c>
      <c r="V68" s="55">
        <v>1</v>
      </c>
      <c r="W68" s="61">
        <v>0</v>
      </c>
      <c r="X68" s="56">
        <v>0</v>
      </c>
      <c r="Y68" s="61">
        <v>2</v>
      </c>
      <c r="Z68" s="60"/>
      <c r="AA68" s="56" t="s">
        <v>1594</v>
      </c>
      <c r="AB68" s="56" t="s">
        <v>253</v>
      </c>
      <c r="AC68" s="55">
        <v>0</v>
      </c>
      <c r="AD68" s="55">
        <v>1</v>
      </c>
      <c r="AE68" s="61">
        <v>0</v>
      </c>
      <c r="AF68" s="55">
        <v>0</v>
      </c>
      <c r="AG68" s="55">
        <v>1</v>
      </c>
      <c r="AH68" s="61">
        <v>0</v>
      </c>
      <c r="AI68" s="56">
        <v>0</v>
      </c>
      <c r="AJ68" s="61">
        <v>2</v>
      </c>
      <c r="AK68" s="60"/>
      <c r="AL68" s="56"/>
      <c r="AM68" s="56"/>
      <c r="AN68" s="55">
        <v>0</v>
      </c>
      <c r="AO68" s="55">
        <v>1</v>
      </c>
      <c r="AP68" s="61">
        <v>0</v>
      </c>
      <c r="AQ68" s="55">
        <v>0</v>
      </c>
      <c r="AR68" s="55">
        <v>1</v>
      </c>
      <c r="AS68" s="61">
        <v>0</v>
      </c>
      <c r="AT68" s="56">
        <v>0</v>
      </c>
      <c r="AU68" s="61">
        <v>2</v>
      </c>
      <c r="AV68" s="60"/>
      <c r="AW68" s="56" t="s">
        <v>94</v>
      </c>
      <c r="AX68" s="56" t="s">
        <v>94</v>
      </c>
      <c r="AY68" s="55">
        <v>0</v>
      </c>
      <c r="AZ68" s="55">
        <v>0</v>
      </c>
      <c r="BA68" s="61">
        <v>0</v>
      </c>
      <c r="BB68" s="55">
        <v>0</v>
      </c>
      <c r="BC68" s="55">
        <v>0</v>
      </c>
      <c r="BD68" s="61">
        <v>0</v>
      </c>
      <c r="BE68" s="56">
        <v>0</v>
      </c>
      <c r="BF68" s="61">
        <v>0</v>
      </c>
      <c r="BG68" s="60"/>
      <c r="BL68" s="4"/>
      <c r="BM68" s="5"/>
      <c r="BN68" s="5"/>
    </row>
    <row r="69" spans="2:66">
      <c r="B69" s="62"/>
      <c r="C69" s="62"/>
      <c r="D69" s="62"/>
      <c r="E69" s="62"/>
      <c r="F69" s="62"/>
      <c r="G69" s="62"/>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56"/>
      <c r="AM69" s="56"/>
      <c r="AN69" s="55"/>
      <c r="AO69" s="55"/>
      <c r="AP69" s="61"/>
      <c r="AQ69" s="55"/>
      <c r="AR69" s="55"/>
      <c r="AS69" s="61"/>
      <c r="AT69" s="56"/>
      <c r="AU69" s="61"/>
      <c r="AV69" s="60"/>
      <c r="AW69" s="56"/>
      <c r="AX69" s="56"/>
      <c r="AY69" s="55"/>
      <c r="AZ69" s="55"/>
      <c r="BA69" s="61"/>
      <c r="BB69" s="55"/>
      <c r="BC69" s="55"/>
      <c r="BD69" s="61"/>
      <c r="BE69" s="56"/>
      <c r="BF69" s="61"/>
      <c r="BG69" s="60"/>
      <c r="BL69" s="4"/>
      <c r="BM69" s="5"/>
      <c r="BN69" s="5"/>
    </row>
    <row r="70" spans="2:66">
      <c r="B70" s="62"/>
      <c r="C70" s="62"/>
      <c r="D70" s="62"/>
      <c r="E70" s="62"/>
      <c r="F70" s="62"/>
      <c r="G70" s="6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56"/>
      <c r="AM70" s="56"/>
      <c r="AN70" s="55"/>
      <c r="AO70" s="55"/>
      <c r="AP70" s="61"/>
      <c r="AQ70" s="55"/>
      <c r="AR70" s="55"/>
      <c r="AS70" s="61"/>
      <c r="AT70" s="56"/>
      <c r="AU70" s="61"/>
      <c r="AV70" s="60"/>
      <c r="AW70" s="56"/>
      <c r="AX70" s="56"/>
      <c r="AY70" s="55"/>
      <c r="AZ70" s="55"/>
      <c r="BA70" s="61"/>
      <c r="BB70" s="55"/>
      <c r="BC70" s="55"/>
      <c r="BD70" s="61"/>
      <c r="BE70" s="56"/>
      <c r="BF70" s="61"/>
      <c r="BG70" s="60"/>
      <c r="BL70" s="4"/>
      <c r="BM70" s="5"/>
      <c r="BN70" s="5"/>
    </row>
    <row r="71" spans="2:66" ht="135" customHeight="1">
      <c r="B71" s="64" t="s">
        <v>114</v>
      </c>
      <c r="C71" s="65" t="s">
        <v>162</v>
      </c>
      <c r="D71" s="65" t="s">
        <v>81</v>
      </c>
      <c r="E71" s="65" t="s">
        <v>97</v>
      </c>
      <c r="F71" s="65" t="s">
        <v>609</v>
      </c>
      <c r="G71" s="122" t="s">
        <v>1188</v>
      </c>
      <c r="H71" s="59">
        <v>6</v>
      </c>
      <c r="I71" s="56">
        <v>7.5999999999999998E-2</v>
      </c>
      <c r="J71" s="59" t="s">
        <v>83</v>
      </c>
      <c r="K71" s="63" t="s">
        <v>1600</v>
      </c>
      <c r="L71" s="59" t="s">
        <v>1601</v>
      </c>
      <c r="M71" s="59" t="s">
        <v>201</v>
      </c>
      <c r="N71" s="56">
        <v>1</v>
      </c>
      <c r="O71" s="59" t="s">
        <v>87</v>
      </c>
      <c r="P71" s="56" t="s">
        <v>1602</v>
      </c>
      <c r="Q71" s="56" t="s">
        <v>253</v>
      </c>
      <c r="R71" s="55">
        <v>347</v>
      </c>
      <c r="S71" s="55">
        <v>348</v>
      </c>
      <c r="T71" s="56">
        <v>0.99709999999999999</v>
      </c>
      <c r="U71" s="55">
        <v>347</v>
      </c>
      <c r="V71" s="55">
        <v>348</v>
      </c>
      <c r="W71" s="56">
        <v>0.99709999999999999</v>
      </c>
      <c r="X71" s="56">
        <v>0.99709999999999999</v>
      </c>
      <c r="Y71" s="56">
        <v>2.8999999999999998E-3</v>
      </c>
      <c r="Z71" s="60">
        <v>0.997</v>
      </c>
      <c r="AA71" s="56" t="s">
        <v>1603</v>
      </c>
      <c r="AB71" s="56" t="s">
        <v>1604</v>
      </c>
      <c r="AC71" s="55">
        <v>745</v>
      </c>
      <c r="AD71" s="55">
        <v>746</v>
      </c>
      <c r="AE71" s="56">
        <v>0.99870000000000003</v>
      </c>
      <c r="AF71" s="55">
        <v>1092</v>
      </c>
      <c r="AG71" s="55">
        <v>1094</v>
      </c>
      <c r="AH71" s="56">
        <v>0.4990859232175503</v>
      </c>
      <c r="AI71" s="56">
        <v>0.4990859232175503</v>
      </c>
      <c r="AJ71" s="56">
        <v>1.8E-3</v>
      </c>
      <c r="AK71" s="60">
        <v>0.499</v>
      </c>
      <c r="AL71" s="56" t="s">
        <v>1605</v>
      </c>
      <c r="AM71" s="56" t="s">
        <v>1606</v>
      </c>
      <c r="AN71" s="55">
        <v>649</v>
      </c>
      <c r="AO71" s="55">
        <v>649</v>
      </c>
      <c r="AP71" s="56">
        <v>1</v>
      </c>
      <c r="AQ71" s="55">
        <v>1741</v>
      </c>
      <c r="AR71" s="55">
        <v>1743</v>
      </c>
      <c r="AS71" s="56">
        <v>0.74913941480206536</v>
      </c>
      <c r="AT71" s="56">
        <v>0.74913941480206536</v>
      </c>
      <c r="AU71" s="56">
        <v>0.25080000000000002</v>
      </c>
      <c r="AV71" s="60">
        <v>0.749</v>
      </c>
      <c r="AW71" s="56" t="s">
        <v>94</v>
      </c>
      <c r="AX71" s="56" t="s">
        <v>94</v>
      </c>
      <c r="AY71" s="55">
        <v>0</v>
      </c>
      <c r="AZ71" s="55">
        <v>0</v>
      </c>
      <c r="BA71" s="56">
        <v>0</v>
      </c>
      <c r="BB71" s="55">
        <v>0</v>
      </c>
      <c r="BC71" s="55">
        <v>0</v>
      </c>
      <c r="BD71" s="56">
        <v>0</v>
      </c>
      <c r="BE71" s="56">
        <v>0</v>
      </c>
      <c r="BF71" s="56">
        <v>0</v>
      </c>
      <c r="BG71" s="60">
        <v>0</v>
      </c>
      <c r="BL71" s="4"/>
      <c r="BM71" s="5"/>
      <c r="BN71" s="5"/>
    </row>
    <row r="72" spans="2:66">
      <c r="B72" s="64"/>
      <c r="C72" s="65"/>
      <c r="D72" s="65"/>
      <c r="E72" s="65"/>
      <c r="F72" s="65"/>
      <c r="G72" s="122"/>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4"/>
      <c r="C73" s="65"/>
      <c r="D73" s="65"/>
      <c r="E73" s="65"/>
      <c r="F73" s="65"/>
      <c r="G73" s="12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c r="B74" s="64"/>
      <c r="C74" s="65" t="s">
        <v>124</v>
      </c>
      <c r="D74" s="122" t="s">
        <v>1094</v>
      </c>
      <c r="E74" s="65"/>
      <c r="F74" s="65"/>
      <c r="G74" s="122"/>
      <c r="H74" s="59"/>
      <c r="I74" s="56"/>
      <c r="J74" s="59"/>
      <c r="K74" s="63"/>
      <c r="L74" s="59"/>
      <c r="M74" s="59"/>
      <c r="N74" s="56"/>
      <c r="O74" s="59"/>
      <c r="P74" s="56"/>
      <c r="Q74" s="56"/>
      <c r="R74" s="55"/>
      <c r="S74" s="55"/>
      <c r="T74" s="56"/>
      <c r="U74" s="55"/>
      <c r="V74" s="55"/>
      <c r="W74" s="56"/>
      <c r="X74" s="56"/>
      <c r="Y74" s="56"/>
      <c r="Z74" s="60"/>
      <c r="AA74" s="56"/>
      <c r="AB74" s="56"/>
      <c r="AC74" s="55"/>
      <c r="AD74" s="55"/>
      <c r="AE74" s="56"/>
      <c r="AF74" s="55"/>
      <c r="AG74" s="55"/>
      <c r="AH74" s="56"/>
      <c r="AI74" s="56"/>
      <c r="AJ74" s="56"/>
      <c r="AK74" s="60"/>
      <c r="AL74" s="56"/>
      <c r="AM74" s="56"/>
      <c r="AN74" s="55"/>
      <c r="AO74" s="55"/>
      <c r="AP74" s="56"/>
      <c r="AQ74" s="55"/>
      <c r="AR74" s="55"/>
      <c r="AS74" s="56"/>
      <c r="AT74" s="56"/>
      <c r="AU74" s="56"/>
      <c r="AV74" s="60"/>
      <c r="AW74" s="56"/>
      <c r="AX74" s="56"/>
      <c r="AY74" s="55"/>
      <c r="AZ74" s="55"/>
      <c r="BA74" s="56"/>
      <c r="BB74" s="55"/>
      <c r="BC74" s="55"/>
      <c r="BD74" s="56"/>
      <c r="BE74" s="56"/>
      <c r="BF74" s="56"/>
      <c r="BG74" s="60"/>
      <c r="BL74" s="4"/>
      <c r="BM74" s="5"/>
      <c r="BN74" s="5"/>
    </row>
    <row r="75" spans="2:66">
      <c r="B75" s="64"/>
      <c r="C75" s="65"/>
      <c r="D75" s="122"/>
      <c r="E75" s="65"/>
      <c r="F75" s="65"/>
      <c r="G75" s="122"/>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4"/>
      <c r="C76" s="65"/>
      <c r="D76" s="122"/>
      <c r="E76" s="65"/>
      <c r="F76" s="65"/>
      <c r="G76" s="122"/>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ht="135" customHeight="1">
      <c r="B77" s="62" t="s">
        <v>398</v>
      </c>
      <c r="C77" s="59" t="s">
        <v>1294</v>
      </c>
      <c r="D77" s="63" t="s">
        <v>1295</v>
      </c>
      <c r="E77" s="59" t="s">
        <v>97</v>
      </c>
      <c r="F77" s="59" t="s">
        <v>1430</v>
      </c>
      <c r="G77" s="63" t="s">
        <v>1607</v>
      </c>
      <c r="H77" s="59">
        <v>7</v>
      </c>
      <c r="I77" s="56">
        <v>7.5999999999999998E-2</v>
      </c>
      <c r="J77" s="59" t="s">
        <v>83</v>
      </c>
      <c r="K77" s="63" t="s">
        <v>1608</v>
      </c>
      <c r="L77" s="59" t="s">
        <v>1609</v>
      </c>
      <c r="M77" s="59" t="s">
        <v>1610</v>
      </c>
      <c r="N77" s="56">
        <v>1</v>
      </c>
      <c r="O77" s="59" t="s">
        <v>87</v>
      </c>
      <c r="P77" s="56" t="s">
        <v>1611</v>
      </c>
      <c r="Q77" s="56" t="s">
        <v>1612</v>
      </c>
      <c r="R77" s="55">
        <v>1</v>
      </c>
      <c r="S77" s="55">
        <v>4</v>
      </c>
      <c r="T77" s="56">
        <v>0.25</v>
      </c>
      <c r="U77" s="55">
        <v>1</v>
      </c>
      <c r="V77" s="55">
        <v>4</v>
      </c>
      <c r="W77" s="56">
        <v>0.25</v>
      </c>
      <c r="X77" s="56">
        <v>0.25</v>
      </c>
      <c r="Y77" s="56">
        <v>0.75</v>
      </c>
      <c r="Z77" s="60">
        <v>0.25</v>
      </c>
      <c r="AA77" s="56" t="s">
        <v>1613</v>
      </c>
      <c r="AB77" s="56" t="s">
        <v>253</v>
      </c>
      <c r="AC77" s="55">
        <v>1</v>
      </c>
      <c r="AD77" s="55">
        <v>4</v>
      </c>
      <c r="AE77" s="56">
        <v>0.25</v>
      </c>
      <c r="AF77" s="55">
        <v>2</v>
      </c>
      <c r="AG77" s="55">
        <v>4</v>
      </c>
      <c r="AH77" s="56">
        <v>0.5</v>
      </c>
      <c r="AI77" s="56">
        <v>0.5</v>
      </c>
      <c r="AJ77" s="56">
        <v>0.5</v>
      </c>
      <c r="AK77" s="60">
        <v>0.5</v>
      </c>
      <c r="AL77" s="56" t="s">
        <v>1614</v>
      </c>
      <c r="AM77" s="56" t="s">
        <v>253</v>
      </c>
      <c r="AN77" s="55">
        <v>2</v>
      </c>
      <c r="AO77" s="55">
        <v>4</v>
      </c>
      <c r="AP77" s="56">
        <v>0.5</v>
      </c>
      <c r="AQ77" s="55">
        <v>4</v>
      </c>
      <c r="AR77" s="55">
        <v>4</v>
      </c>
      <c r="AS77" s="56">
        <v>1</v>
      </c>
      <c r="AT77" s="56">
        <v>1</v>
      </c>
      <c r="AU77" s="56">
        <v>0</v>
      </c>
      <c r="AV77" s="60">
        <v>1</v>
      </c>
      <c r="AW77" s="56" t="s">
        <v>94</v>
      </c>
      <c r="AX77" s="56" t="s">
        <v>94</v>
      </c>
      <c r="AY77" s="55">
        <v>0</v>
      </c>
      <c r="AZ77" s="55">
        <v>0</v>
      </c>
      <c r="BA77" s="56">
        <v>0</v>
      </c>
      <c r="BB77" s="55">
        <v>0</v>
      </c>
      <c r="BC77" s="55">
        <v>0</v>
      </c>
      <c r="BD77" s="56">
        <v>0</v>
      </c>
      <c r="BE77" s="56">
        <v>0</v>
      </c>
      <c r="BF77" s="56">
        <v>0</v>
      </c>
      <c r="BG77" s="60">
        <v>0</v>
      </c>
      <c r="BL77" s="4"/>
      <c r="BM77" s="5"/>
      <c r="BN77" s="5"/>
    </row>
    <row r="78" spans="2:66">
      <c r="B78" s="62"/>
      <c r="C78" s="59"/>
      <c r="D78" s="63"/>
      <c r="E78" s="59"/>
      <c r="F78" s="59"/>
      <c r="G78" s="63"/>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2"/>
      <c r="C79" s="59"/>
      <c r="D79" s="63"/>
      <c r="E79" s="59"/>
      <c r="F79" s="59"/>
      <c r="G79" s="63"/>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ht="135" customHeight="1">
      <c r="B80" s="64" t="s">
        <v>107</v>
      </c>
      <c r="C80" s="65" t="s">
        <v>1327</v>
      </c>
      <c r="D80" s="122" t="s">
        <v>1588</v>
      </c>
      <c r="E80" s="65" t="s">
        <v>810</v>
      </c>
      <c r="F80" s="65" t="s">
        <v>1329</v>
      </c>
      <c r="G80" s="65" t="s">
        <v>81</v>
      </c>
      <c r="H80" s="59">
        <v>8</v>
      </c>
      <c r="I80" s="56">
        <v>7.5999999999999998E-2</v>
      </c>
      <c r="J80" s="59" t="s">
        <v>83</v>
      </c>
      <c r="K80" s="63" t="s">
        <v>1615</v>
      </c>
      <c r="L80" s="59" t="s">
        <v>1616</v>
      </c>
      <c r="M80" s="59" t="s">
        <v>1617</v>
      </c>
      <c r="N80" s="61">
        <v>10</v>
      </c>
      <c r="O80" s="59" t="s">
        <v>111</v>
      </c>
      <c r="P80" s="56" t="s">
        <v>1618</v>
      </c>
      <c r="Q80" s="56" t="s">
        <v>253</v>
      </c>
      <c r="R80" s="55">
        <v>0</v>
      </c>
      <c r="S80" s="55">
        <v>10</v>
      </c>
      <c r="T80" s="61">
        <v>0</v>
      </c>
      <c r="U80" s="55">
        <v>0</v>
      </c>
      <c r="V80" s="55">
        <v>10</v>
      </c>
      <c r="W80" s="61">
        <v>0</v>
      </c>
      <c r="X80" s="56">
        <v>0</v>
      </c>
      <c r="Y80" s="61">
        <v>10</v>
      </c>
      <c r="Z80" s="60">
        <v>0.25</v>
      </c>
      <c r="AA80" s="56" t="s">
        <v>1619</v>
      </c>
      <c r="AB80" s="56" t="s">
        <v>253</v>
      </c>
      <c r="AC80" s="55">
        <v>3</v>
      </c>
      <c r="AD80" s="55">
        <v>1</v>
      </c>
      <c r="AE80" s="61">
        <v>3</v>
      </c>
      <c r="AF80" s="55">
        <v>3</v>
      </c>
      <c r="AG80" s="55">
        <v>1</v>
      </c>
      <c r="AH80" s="61">
        <v>3</v>
      </c>
      <c r="AI80" s="56">
        <v>0.3</v>
      </c>
      <c r="AJ80" s="61">
        <v>7</v>
      </c>
      <c r="AK80" s="60">
        <v>0.4</v>
      </c>
      <c r="AL80" s="56" t="s">
        <v>1620</v>
      </c>
      <c r="AM80" s="56" t="s">
        <v>253</v>
      </c>
      <c r="AN80" s="55">
        <v>4</v>
      </c>
      <c r="AO80" s="55">
        <v>1</v>
      </c>
      <c r="AP80" s="61">
        <v>4</v>
      </c>
      <c r="AQ80" s="55">
        <v>7</v>
      </c>
      <c r="AR80" s="55">
        <v>1</v>
      </c>
      <c r="AS80" s="61">
        <v>7</v>
      </c>
      <c r="AT80" s="56">
        <v>0.7</v>
      </c>
      <c r="AU80" s="61">
        <v>9.3000000000000007</v>
      </c>
      <c r="AV80" s="60">
        <v>0.6</v>
      </c>
      <c r="AW80" s="56" t="s">
        <v>94</v>
      </c>
      <c r="AX80" s="56" t="s">
        <v>94</v>
      </c>
      <c r="AY80" s="55">
        <v>0</v>
      </c>
      <c r="AZ80" s="55">
        <v>0</v>
      </c>
      <c r="BA80" s="61">
        <v>0</v>
      </c>
      <c r="BB80" s="55">
        <v>0</v>
      </c>
      <c r="BC80" s="55">
        <v>0</v>
      </c>
      <c r="BD80" s="61">
        <v>0</v>
      </c>
      <c r="BE80" s="56">
        <v>0</v>
      </c>
      <c r="BF80" s="61">
        <v>0</v>
      </c>
      <c r="BG80" s="60">
        <v>0</v>
      </c>
      <c r="BL80" s="4"/>
      <c r="BM80" s="5"/>
      <c r="BN80" s="5"/>
    </row>
    <row r="81" spans="2:66">
      <c r="B81" s="64"/>
      <c r="C81" s="65"/>
      <c r="D81" s="122"/>
      <c r="E81" s="65"/>
      <c r="F81" s="65"/>
      <c r="G81" s="65"/>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56"/>
      <c r="AM81" s="56"/>
      <c r="AN81" s="55"/>
      <c r="AO81" s="55"/>
      <c r="AP81" s="61"/>
      <c r="AQ81" s="55"/>
      <c r="AR81" s="55"/>
      <c r="AS81" s="61"/>
      <c r="AT81" s="56"/>
      <c r="AU81" s="61"/>
      <c r="AV81" s="60"/>
      <c r="AW81" s="56"/>
      <c r="AX81" s="56"/>
      <c r="AY81" s="55"/>
      <c r="AZ81" s="55"/>
      <c r="BA81" s="61"/>
      <c r="BB81" s="55"/>
      <c r="BC81" s="55"/>
      <c r="BD81" s="61"/>
      <c r="BE81" s="56"/>
      <c r="BF81" s="61"/>
      <c r="BG81" s="60"/>
      <c r="BL81" s="4"/>
      <c r="BM81" s="5"/>
      <c r="BN81" s="5"/>
    </row>
    <row r="82" spans="2:66">
      <c r="B82" s="62"/>
      <c r="C82" s="62"/>
      <c r="D82" s="62"/>
      <c r="E82" s="62"/>
      <c r="F82" s="62"/>
      <c r="G82" s="62"/>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56"/>
      <c r="AM82" s="56"/>
      <c r="AN82" s="55"/>
      <c r="AO82" s="55"/>
      <c r="AP82" s="61"/>
      <c r="AQ82" s="55"/>
      <c r="AR82" s="55"/>
      <c r="AS82" s="61"/>
      <c r="AT82" s="56"/>
      <c r="AU82" s="61"/>
      <c r="AV82" s="60"/>
      <c r="AW82" s="56"/>
      <c r="AX82" s="56"/>
      <c r="AY82" s="55"/>
      <c r="AZ82" s="55"/>
      <c r="BA82" s="61"/>
      <c r="BB82" s="55"/>
      <c r="BC82" s="55"/>
      <c r="BD82" s="61"/>
      <c r="BE82" s="56"/>
      <c r="BF82" s="61"/>
      <c r="BG82" s="60"/>
      <c r="BL82" s="4"/>
      <c r="BM82" s="5"/>
      <c r="BN82" s="5"/>
    </row>
    <row r="83" spans="2:66">
      <c r="B83" s="62"/>
      <c r="C83" s="62"/>
      <c r="D83" s="62"/>
      <c r="E83" s="62"/>
      <c r="F83" s="62"/>
      <c r="G83" s="62"/>
      <c r="H83" s="59"/>
      <c r="I83" s="56"/>
      <c r="J83" s="59"/>
      <c r="K83" s="63"/>
      <c r="L83" s="59" t="s">
        <v>1621</v>
      </c>
      <c r="M83" s="59" t="s">
        <v>1622</v>
      </c>
      <c r="N83" s="61">
        <v>2</v>
      </c>
      <c r="O83" s="59" t="s">
        <v>111</v>
      </c>
      <c r="P83" s="56" t="s">
        <v>1618</v>
      </c>
      <c r="Q83" s="56" t="s">
        <v>253</v>
      </c>
      <c r="R83" s="55">
        <v>1</v>
      </c>
      <c r="S83" s="55">
        <v>1</v>
      </c>
      <c r="T83" s="61">
        <v>1</v>
      </c>
      <c r="U83" s="55">
        <v>1</v>
      </c>
      <c r="V83" s="55">
        <v>1</v>
      </c>
      <c r="W83" s="61">
        <v>1</v>
      </c>
      <c r="X83" s="56">
        <v>0.5</v>
      </c>
      <c r="Y83" s="61">
        <v>1</v>
      </c>
      <c r="Z83" s="60"/>
      <c r="AA83" s="56" t="s">
        <v>1619</v>
      </c>
      <c r="AB83" s="56" t="s">
        <v>253</v>
      </c>
      <c r="AC83" s="55">
        <v>0</v>
      </c>
      <c r="AD83" s="55">
        <v>1</v>
      </c>
      <c r="AE83" s="61">
        <v>0</v>
      </c>
      <c r="AF83" s="55">
        <v>1</v>
      </c>
      <c r="AG83" s="55">
        <v>1</v>
      </c>
      <c r="AH83" s="61">
        <v>1</v>
      </c>
      <c r="AI83" s="56">
        <v>0.5</v>
      </c>
      <c r="AJ83" s="61">
        <v>1</v>
      </c>
      <c r="AK83" s="60"/>
      <c r="AL83" s="56"/>
      <c r="AM83" s="56"/>
      <c r="AN83" s="55">
        <v>0</v>
      </c>
      <c r="AO83" s="55">
        <v>1</v>
      </c>
      <c r="AP83" s="61">
        <v>0</v>
      </c>
      <c r="AQ83" s="55">
        <v>1</v>
      </c>
      <c r="AR83" s="55">
        <v>1</v>
      </c>
      <c r="AS83" s="61">
        <v>1</v>
      </c>
      <c r="AT83" s="56">
        <v>0.5</v>
      </c>
      <c r="AU83" s="61">
        <v>1.5</v>
      </c>
      <c r="AV83" s="60"/>
      <c r="AW83" s="56" t="s">
        <v>94</v>
      </c>
      <c r="AX83" s="56" t="s">
        <v>94</v>
      </c>
      <c r="AY83" s="55">
        <v>0</v>
      </c>
      <c r="AZ83" s="55">
        <v>0</v>
      </c>
      <c r="BA83" s="61">
        <v>0</v>
      </c>
      <c r="BB83" s="55">
        <v>0</v>
      </c>
      <c r="BC83" s="55">
        <v>0</v>
      </c>
      <c r="BD83" s="61">
        <v>0</v>
      </c>
      <c r="BE83" s="56">
        <v>0</v>
      </c>
      <c r="BF83" s="61">
        <v>0</v>
      </c>
      <c r="BG83" s="60"/>
      <c r="BL83" s="4"/>
      <c r="BM83" s="5"/>
      <c r="BN83" s="5"/>
    </row>
    <row r="84" spans="2:66">
      <c r="B84" s="62"/>
      <c r="C84" s="62"/>
      <c r="D84" s="62"/>
      <c r="E84" s="62"/>
      <c r="F84" s="62"/>
      <c r="G84" s="62"/>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ht="135" customHeight="1">
      <c r="B86" s="62" t="s">
        <v>280</v>
      </c>
      <c r="C86" s="59" t="s">
        <v>316</v>
      </c>
      <c r="D86" s="63" t="s">
        <v>809</v>
      </c>
      <c r="E86" s="59" t="s">
        <v>779</v>
      </c>
      <c r="F86" s="59" t="s">
        <v>81</v>
      </c>
      <c r="G86" s="59" t="s">
        <v>81</v>
      </c>
      <c r="H86" s="59">
        <v>9</v>
      </c>
      <c r="I86" s="56">
        <v>7.5999999999999998E-2</v>
      </c>
      <c r="J86" s="59" t="s">
        <v>83</v>
      </c>
      <c r="K86" s="63" t="s">
        <v>1623</v>
      </c>
      <c r="L86" s="59" t="s">
        <v>1624</v>
      </c>
      <c r="M86" s="59" t="s">
        <v>1625</v>
      </c>
      <c r="N86" s="56">
        <v>1</v>
      </c>
      <c r="O86" s="59" t="s">
        <v>87</v>
      </c>
      <c r="P86" s="56" t="s">
        <v>1626</v>
      </c>
      <c r="Q86" s="56" t="s">
        <v>1627</v>
      </c>
      <c r="R86" s="55">
        <v>0</v>
      </c>
      <c r="S86" s="55">
        <v>8</v>
      </c>
      <c r="T86" s="56">
        <v>0</v>
      </c>
      <c r="U86" s="55">
        <v>0</v>
      </c>
      <c r="V86" s="55">
        <v>8</v>
      </c>
      <c r="W86" s="56">
        <v>0</v>
      </c>
      <c r="X86" s="56">
        <v>0</v>
      </c>
      <c r="Y86" s="56">
        <v>1</v>
      </c>
      <c r="Z86" s="60">
        <v>0</v>
      </c>
      <c r="AA86" s="56" t="s">
        <v>1628</v>
      </c>
      <c r="AB86" s="56" t="s">
        <v>1629</v>
      </c>
      <c r="AC86" s="55">
        <v>3</v>
      </c>
      <c r="AD86" s="55">
        <v>4</v>
      </c>
      <c r="AE86" s="56">
        <v>0.75</v>
      </c>
      <c r="AF86" s="55">
        <v>3</v>
      </c>
      <c r="AG86" s="55">
        <v>4</v>
      </c>
      <c r="AH86" s="56">
        <v>0.75</v>
      </c>
      <c r="AI86" s="56">
        <v>0.75</v>
      </c>
      <c r="AJ86" s="56">
        <v>0.25</v>
      </c>
      <c r="AK86" s="60">
        <v>0.41599999999999998</v>
      </c>
      <c r="AL86" s="56" t="s">
        <v>1630</v>
      </c>
      <c r="AM86" s="56" t="s">
        <v>253</v>
      </c>
      <c r="AN86" s="55">
        <v>1</v>
      </c>
      <c r="AO86" s="55">
        <v>4</v>
      </c>
      <c r="AP86" s="56">
        <v>0.25</v>
      </c>
      <c r="AQ86" s="55">
        <v>4</v>
      </c>
      <c r="AR86" s="55">
        <v>4</v>
      </c>
      <c r="AS86" s="56">
        <v>1</v>
      </c>
      <c r="AT86" s="56">
        <v>1</v>
      </c>
      <c r="AU86" s="56">
        <v>0</v>
      </c>
      <c r="AV86" s="60">
        <v>0.73</v>
      </c>
      <c r="AW86" s="56" t="s">
        <v>94</v>
      </c>
      <c r="AX86" s="56" t="s">
        <v>94</v>
      </c>
      <c r="AY86" s="55">
        <v>0</v>
      </c>
      <c r="AZ86" s="55">
        <v>0</v>
      </c>
      <c r="BA86" s="56">
        <v>0</v>
      </c>
      <c r="BB86" s="55">
        <v>0</v>
      </c>
      <c r="BC86" s="55">
        <v>0</v>
      </c>
      <c r="BD86" s="56">
        <v>0</v>
      </c>
      <c r="BE86" s="56">
        <v>0</v>
      </c>
      <c r="BF86" s="56">
        <v>0</v>
      </c>
      <c r="BG86" s="60">
        <v>0</v>
      </c>
      <c r="BL86" s="4"/>
      <c r="BM86" s="5"/>
      <c r="BN86" s="5"/>
    </row>
    <row r="87" spans="2:66">
      <c r="B87" s="62"/>
      <c r="C87" s="59"/>
      <c r="D87" s="63"/>
      <c r="E87" s="59"/>
      <c r="F87" s="59"/>
      <c r="G87" s="59"/>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c r="B89" s="62"/>
      <c r="C89" s="62"/>
      <c r="D89" s="62"/>
      <c r="E89" s="62"/>
      <c r="F89" s="62"/>
      <c r="G89" s="62"/>
      <c r="H89" s="59"/>
      <c r="I89" s="56"/>
      <c r="J89" s="59"/>
      <c r="K89" s="63"/>
      <c r="L89" s="59" t="s">
        <v>1631</v>
      </c>
      <c r="M89" s="59" t="s">
        <v>1632</v>
      </c>
      <c r="N89" s="56">
        <v>1</v>
      </c>
      <c r="O89" s="59" t="s">
        <v>87</v>
      </c>
      <c r="P89" s="56" t="s">
        <v>1626</v>
      </c>
      <c r="Q89" s="56" t="s">
        <v>1627</v>
      </c>
      <c r="R89" s="55">
        <v>0</v>
      </c>
      <c r="S89" s="55">
        <v>12</v>
      </c>
      <c r="T89" s="56">
        <v>0</v>
      </c>
      <c r="U89" s="55">
        <v>0</v>
      </c>
      <c r="V89" s="55">
        <v>12</v>
      </c>
      <c r="W89" s="56">
        <v>0</v>
      </c>
      <c r="X89" s="56">
        <v>0</v>
      </c>
      <c r="Y89" s="56">
        <v>1</v>
      </c>
      <c r="Z89" s="60"/>
      <c r="AA89" s="56" t="s">
        <v>1628</v>
      </c>
      <c r="AB89" s="56" t="s">
        <v>1629</v>
      </c>
      <c r="AC89" s="55">
        <v>7</v>
      </c>
      <c r="AD89" s="55">
        <v>14</v>
      </c>
      <c r="AE89" s="56">
        <v>0.5</v>
      </c>
      <c r="AF89" s="55">
        <v>7</v>
      </c>
      <c r="AG89" s="55">
        <v>14</v>
      </c>
      <c r="AH89" s="56">
        <v>0.5</v>
      </c>
      <c r="AI89" s="56">
        <v>0.5</v>
      </c>
      <c r="AJ89" s="56">
        <v>0.5</v>
      </c>
      <c r="AK89" s="60"/>
      <c r="AL89" s="56"/>
      <c r="AM89" s="56"/>
      <c r="AN89" s="55">
        <v>5</v>
      </c>
      <c r="AO89" s="55">
        <v>14</v>
      </c>
      <c r="AP89" s="56">
        <v>0.35709999999999997</v>
      </c>
      <c r="AQ89" s="55">
        <v>12</v>
      </c>
      <c r="AR89" s="55">
        <v>14</v>
      </c>
      <c r="AS89" s="56">
        <v>0.85709999999999997</v>
      </c>
      <c r="AT89" s="56">
        <v>0.85709999999999997</v>
      </c>
      <c r="AU89" s="56">
        <v>0.1429</v>
      </c>
      <c r="AV89" s="60"/>
      <c r="AW89" s="56" t="s">
        <v>94</v>
      </c>
      <c r="AX89" s="56" t="s">
        <v>94</v>
      </c>
      <c r="AY89" s="55">
        <v>0</v>
      </c>
      <c r="AZ89" s="55">
        <v>0</v>
      </c>
      <c r="BA89" s="56">
        <v>0</v>
      </c>
      <c r="BB89" s="55">
        <v>0</v>
      </c>
      <c r="BC89" s="55">
        <v>0</v>
      </c>
      <c r="BD89" s="56">
        <v>0</v>
      </c>
      <c r="BE89" s="56">
        <v>0</v>
      </c>
      <c r="BF89" s="56">
        <v>0</v>
      </c>
      <c r="BG89" s="60"/>
      <c r="BL89" s="4"/>
      <c r="BM89" s="5"/>
      <c r="BN89" s="5"/>
    </row>
    <row r="90" spans="2:66">
      <c r="B90" s="62"/>
      <c r="C90" s="62"/>
      <c r="D90" s="62"/>
      <c r="E90" s="62"/>
      <c r="F90" s="62"/>
      <c r="G90" s="62"/>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c r="B92" s="62"/>
      <c r="C92" s="62"/>
      <c r="D92" s="62"/>
      <c r="E92" s="62"/>
      <c r="F92" s="62"/>
      <c r="G92" s="62"/>
      <c r="H92" s="59"/>
      <c r="I92" s="56"/>
      <c r="J92" s="59"/>
      <c r="K92" s="63"/>
      <c r="L92" s="59" t="s">
        <v>1633</v>
      </c>
      <c r="M92" s="59" t="s">
        <v>1634</v>
      </c>
      <c r="N92" s="56">
        <v>1</v>
      </c>
      <c r="O92" s="59" t="s">
        <v>87</v>
      </c>
      <c r="P92" s="56" t="s">
        <v>1626</v>
      </c>
      <c r="Q92" s="56" t="s">
        <v>1627</v>
      </c>
      <c r="R92" s="55">
        <v>0</v>
      </c>
      <c r="S92" s="55">
        <v>3</v>
      </c>
      <c r="T92" s="56">
        <v>0</v>
      </c>
      <c r="U92" s="55">
        <v>0</v>
      </c>
      <c r="V92" s="55">
        <v>3</v>
      </c>
      <c r="W92" s="56">
        <v>0</v>
      </c>
      <c r="X92" s="56">
        <v>0</v>
      </c>
      <c r="Y92" s="56">
        <v>1</v>
      </c>
      <c r="Z92" s="60"/>
      <c r="AA92" s="56" t="s">
        <v>1628</v>
      </c>
      <c r="AB92" s="56" t="s">
        <v>1629</v>
      </c>
      <c r="AC92" s="55">
        <v>0</v>
      </c>
      <c r="AD92" s="55">
        <v>3</v>
      </c>
      <c r="AE92" s="56">
        <v>0</v>
      </c>
      <c r="AF92" s="55">
        <v>0</v>
      </c>
      <c r="AG92" s="55">
        <v>3</v>
      </c>
      <c r="AH92" s="56">
        <v>0</v>
      </c>
      <c r="AI92" s="56">
        <v>0</v>
      </c>
      <c r="AJ92" s="56">
        <v>1</v>
      </c>
      <c r="AK92" s="60"/>
      <c r="AL92" s="56"/>
      <c r="AM92" s="56"/>
      <c r="AN92" s="55">
        <v>1</v>
      </c>
      <c r="AO92" s="55">
        <v>3</v>
      </c>
      <c r="AP92" s="56">
        <v>0.33329999999999999</v>
      </c>
      <c r="AQ92" s="55">
        <v>1</v>
      </c>
      <c r="AR92" s="55">
        <v>3</v>
      </c>
      <c r="AS92" s="56">
        <v>0.33329999999999999</v>
      </c>
      <c r="AT92" s="56">
        <v>0.33329999999999999</v>
      </c>
      <c r="AU92" s="56">
        <v>0.66669999999999996</v>
      </c>
      <c r="AV92" s="60"/>
      <c r="AW92" s="56" t="s">
        <v>94</v>
      </c>
      <c r="AX92" s="56" t="s">
        <v>94</v>
      </c>
      <c r="AY92" s="55">
        <v>0</v>
      </c>
      <c r="AZ92" s="55">
        <v>0</v>
      </c>
      <c r="BA92" s="56">
        <v>0</v>
      </c>
      <c r="BB92" s="55">
        <v>0</v>
      </c>
      <c r="BC92" s="55">
        <v>0</v>
      </c>
      <c r="BD92" s="56">
        <v>0</v>
      </c>
      <c r="BE92" s="56">
        <v>0</v>
      </c>
      <c r="BF92" s="56">
        <v>0</v>
      </c>
      <c r="BG92" s="60"/>
      <c r="BL92" s="4"/>
      <c r="BM92" s="5"/>
      <c r="BN92" s="5"/>
    </row>
    <row r="93" spans="2:66">
      <c r="B93" s="62"/>
      <c r="C93" s="62"/>
      <c r="D93" s="62"/>
      <c r="E93" s="62"/>
      <c r="F93" s="62"/>
      <c r="G93" s="62"/>
      <c r="H93" s="59"/>
      <c r="I93" s="56"/>
      <c r="J93" s="59"/>
      <c r="K93" s="63"/>
      <c r="L93" s="59"/>
      <c r="M93" s="59"/>
      <c r="N93" s="56"/>
      <c r="O93" s="59"/>
      <c r="P93" s="56"/>
      <c r="Q93" s="56"/>
      <c r="R93" s="55"/>
      <c r="S93" s="55"/>
      <c r="T93" s="56"/>
      <c r="U93" s="55"/>
      <c r="V93" s="55"/>
      <c r="W93" s="56"/>
      <c r="X93" s="56"/>
      <c r="Y93" s="56"/>
      <c r="Z93" s="60"/>
      <c r="AA93" s="56"/>
      <c r="AB93" s="56"/>
      <c r="AC93" s="55"/>
      <c r="AD93" s="55"/>
      <c r="AE93" s="56"/>
      <c r="AF93" s="55"/>
      <c r="AG93" s="55"/>
      <c r="AH93" s="56"/>
      <c r="AI93" s="56"/>
      <c r="AJ93" s="56"/>
      <c r="AK93" s="60"/>
      <c r="AL93" s="56"/>
      <c r="AM93" s="56"/>
      <c r="AN93" s="55"/>
      <c r="AO93" s="55"/>
      <c r="AP93" s="56"/>
      <c r="AQ93" s="55"/>
      <c r="AR93" s="55"/>
      <c r="AS93" s="56"/>
      <c r="AT93" s="56"/>
      <c r="AU93" s="56"/>
      <c r="AV93" s="60"/>
      <c r="AW93" s="56"/>
      <c r="AX93" s="56"/>
      <c r="AY93" s="55"/>
      <c r="AZ93" s="55"/>
      <c r="BA93" s="56"/>
      <c r="BB93" s="55"/>
      <c r="BC93" s="55"/>
      <c r="BD93" s="56"/>
      <c r="BE93" s="56"/>
      <c r="BF93" s="56"/>
      <c r="BG93" s="60"/>
      <c r="BL93" s="4"/>
      <c r="BM93" s="5"/>
      <c r="BN93" s="5"/>
    </row>
    <row r="94" spans="2:66">
      <c r="B94" s="62"/>
      <c r="C94" s="62"/>
      <c r="D94" s="62"/>
      <c r="E94" s="62"/>
      <c r="F94" s="62"/>
      <c r="G94" s="62"/>
      <c r="H94" s="59"/>
      <c r="I94" s="56"/>
      <c r="J94" s="59"/>
      <c r="K94" s="63"/>
      <c r="L94" s="59"/>
      <c r="M94" s="59"/>
      <c r="N94" s="56"/>
      <c r="O94" s="59"/>
      <c r="P94" s="56"/>
      <c r="Q94" s="56"/>
      <c r="R94" s="55"/>
      <c r="S94" s="55"/>
      <c r="T94" s="56"/>
      <c r="U94" s="55"/>
      <c r="V94" s="55"/>
      <c r="W94" s="56"/>
      <c r="X94" s="56"/>
      <c r="Y94" s="56"/>
      <c r="Z94" s="60"/>
      <c r="AA94" s="56"/>
      <c r="AB94" s="56"/>
      <c r="AC94" s="55"/>
      <c r="AD94" s="55"/>
      <c r="AE94" s="56"/>
      <c r="AF94" s="55"/>
      <c r="AG94" s="55"/>
      <c r="AH94" s="56"/>
      <c r="AI94" s="56"/>
      <c r="AJ94" s="56"/>
      <c r="AK94" s="60"/>
      <c r="AL94" s="56"/>
      <c r="AM94" s="56"/>
      <c r="AN94" s="55"/>
      <c r="AO94" s="55"/>
      <c r="AP94" s="56"/>
      <c r="AQ94" s="55"/>
      <c r="AR94" s="55"/>
      <c r="AS94" s="56"/>
      <c r="AT94" s="56"/>
      <c r="AU94" s="56"/>
      <c r="AV94" s="60"/>
      <c r="AW94" s="56"/>
      <c r="AX94" s="56"/>
      <c r="AY94" s="55"/>
      <c r="AZ94" s="55"/>
      <c r="BA94" s="56"/>
      <c r="BB94" s="55"/>
      <c r="BC94" s="55"/>
      <c r="BD94" s="56"/>
      <c r="BE94" s="56"/>
      <c r="BF94" s="56"/>
      <c r="BG94" s="60"/>
      <c r="BL94" s="4"/>
      <c r="BM94" s="5"/>
      <c r="BN94" s="5"/>
    </row>
    <row r="95" spans="2:66" ht="135" customHeight="1">
      <c r="B95" s="64" t="s">
        <v>107</v>
      </c>
      <c r="C95" s="65" t="s">
        <v>108</v>
      </c>
      <c r="D95" s="122" t="s">
        <v>1635</v>
      </c>
      <c r="E95" s="65" t="s">
        <v>97</v>
      </c>
      <c r="F95" s="65" t="s">
        <v>621</v>
      </c>
      <c r="G95" s="122" t="s">
        <v>1247</v>
      </c>
      <c r="H95" s="59">
        <v>10</v>
      </c>
      <c r="I95" s="56">
        <v>7.5999999999999998E-2</v>
      </c>
      <c r="J95" s="59" t="s">
        <v>83</v>
      </c>
      <c r="K95" s="63" t="s">
        <v>1636</v>
      </c>
      <c r="L95" s="59" t="s">
        <v>1637</v>
      </c>
      <c r="M95" s="59" t="s">
        <v>1638</v>
      </c>
      <c r="N95" s="56">
        <v>1</v>
      </c>
      <c r="O95" s="59" t="s">
        <v>87</v>
      </c>
      <c r="P95" s="56" t="s">
        <v>1639</v>
      </c>
      <c r="Q95" s="56" t="s">
        <v>253</v>
      </c>
      <c r="R95" s="55">
        <v>0</v>
      </c>
      <c r="S95" s="55">
        <v>1</v>
      </c>
      <c r="T95" s="56">
        <v>0</v>
      </c>
      <c r="U95" s="55">
        <v>0</v>
      </c>
      <c r="V95" s="55">
        <v>1</v>
      </c>
      <c r="W95" s="56">
        <v>0</v>
      </c>
      <c r="X95" s="56">
        <v>0</v>
      </c>
      <c r="Y95" s="56">
        <v>1</v>
      </c>
      <c r="Z95" s="60">
        <v>0</v>
      </c>
      <c r="AA95" s="56" t="s">
        <v>1640</v>
      </c>
      <c r="AB95" s="56" t="s">
        <v>253</v>
      </c>
      <c r="AC95" s="55">
        <v>0</v>
      </c>
      <c r="AD95" s="55">
        <v>1</v>
      </c>
      <c r="AE95" s="56">
        <v>0</v>
      </c>
      <c r="AF95" s="55">
        <v>0</v>
      </c>
      <c r="AG95" s="55">
        <v>1</v>
      </c>
      <c r="AH95" s="56">
        <v>0</v>
      </c>
      <c r="AI95" s="56">
        <v>0</v>
      </c>
      <c r="AJ95" s="56">
        <v>1</v>
      </c>
      <c r="AK95" s="60">
        <v>0</v>
      </c>
      <c r="AL95" s="56" t="s">
        <v>1641</v>
      </c>
      <c r="AM95" s="56" t="s">
        <v>253</v>
      </c>
      <c r="AN95" s="55">
        <v>0</v>
      </c>
      <c r="AO95" s="55">
        <v>1</v>
      </c>
      <c r="AP95" s="56">
        <v>0</v>
      </c>
      <c r="AQ95" s="55">
        <v>0</v>
      </c>
      <c r="AR95" s="55">
        <v>1</v>
      </c>
      <c r="AS95" s="56">
        <v>0</v>
      </c>
      <c r="AT95" s="56">
        <v>0</v>
      </c>
      <c r="AU95" s="56">
        <v>1</v>
      </c>
      <c r="AV95" s="60">
        <v>0</v>
      </c>
      <c r="AW95" s="56" t="s">
        <v>94</v>
      </c>
      <c r="AX95" s="56" t="s">
        <v>94</v>
      </c>
      <c r="AY95" s="55">
        <v>0</v>
      </c>
      <c r="AZ95" s="55">
        <v>0</v>
      </c>
      <c r="BA95" s="56">
        <v>0</v>
      </c>
      <c r="BB95" s="55">
        <v>0</v>
      </c>
      <c r="BC95" s="55">
        <v>0</v>
      </c>
      <c r="BD95" s="56">
        <v>0</v>
      </c>
      <c r="BE95" s="56">
        <v>0</v>
      </c>
      <c r="BF95" s="56">
        <v>0</v>
      </c>
      <c r="BG95" s="60">
        <v>0</v>
      </c>
      <c r="BL95" s="4"/>
      <c r="BM95" s="5"/>
      <c r="BN95" s="5"/>
    </row>
    <row r="96" spans="2:66">
      <c r="B96" s="64"/>
      <c r="C96" s="65"/>
      <c r="D96" s="122"/>
      <c r="E96" s="65"/>
      <c r="F96" s="65"/>
      <c r="G96" s="122"/>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2"/>
      <c r="C97" s="62"/>
      <c r="D97" s="62"/>
      <c r="E97" s="62"/>
      <c r="F97" s="62"/>
      <c r="G97" s="62"/>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c r="B98" s="62"/>
      <c r="C98" s="62"/>
      <c r="D98" s="62"/>
      <c r="E98" s="62"/>
      <c r="F98" s="62"/>
      <c r="G98" s="62"/>
      <c r="H98" s="59"/>
      <c r="I98" s="56"/>
      <c r="J98" s="59"/>
      <c r="K98" s="63"/>
      <c r="L98" s="59" t="s">
        <v>1642</v>
      </c>
      <c r="M98" s="59" t="s">
        <v>1643</v>
      </c>
      <c r="N98" s="61">
        <v>1</v>
      </c>
      <c r="O98" s="59" t="s">
        <v>111</v>
      </c>
      <c r="P98" s="56" t="s">
        <v>1639</v>
      </c>
      <c r="Q98" s="56" t="s">
        <v>253</v>
      </c>
      <c r="R98" s="55">
        <v>0</v>
      </c>
      <c r="S98" s="55">
        <v>1</v>
      </c>
      <c r="T98" s="61">
        <v>0</v>
      </c>
      <c r="U98" s="55">
        <v>0</v>
      </c>
      <c r="V98" s="55">
        <v>1</v>
      </c>
      <c r="W98" s="61">
        <v>0</v>
      </c>
      <c r="X98" s="56">
        <v>0</v>
      </c>
      <c r="Y98" s="61">
        <v>1</v>
      </c>
      <c r="Z98" s="60"/>
      <c r="AA98" s="56" t="s">
        <v>1640</v>
      </c>
      <c r="AB98" s="56" t="s">
        <v>253</v>
      </c>
      <c r="AC98" s="55">
        <v>0</v>
      </c>
      <c r="AD98" s="55">
        <v>1</v>
      </c>
      <c r="AE98" s="61">
        <v>0</v>
      </c>
      <c r="AF98" s="55">
        <v>0</v>
      </c>
      <c r="AG98" s="55">
        <v>1</v>
      </c>
      <c r="AH98" s="61">
        <v>0</v>
      </c>
      <c r="AI98" s="56">
        <v>0</v>
      </c>
      <c r="AJ98" s="61">
        <v>1</v>
      </c>
      <c r="AK98" s="60"/>
      <c r="AL98" s="56"/>
      <c r="AM98" s="56"/>
      <c r="AN98" s="55">
        <v>0</v>
      </c>
      <c r="AO98" s="55">
        <v>1</v>
      </c>
      <c r="AP98" s="61">
        <v>0</v>
      </c>
      <c r="AQ98" s="55">
        <v>0</v>
      </c>
      <c r="AR98" s="55">
        <v>1</v>
      </c>
      <c r="AS98" s="61">
        <v>0</v>
      </c>
      <c r="AT98" s="56">
        <v>0</v>
      </c>
      <c r="AU98" s="61">
        <v>1</v>
      </c>
      <c r="AV98" s="60"/>
      <c r="AW98" s="56" t="s">
        <v>94</v>
      </c>
      <c r="AX98" s="56" t="s">
        <v>94</v>
      </c>
      <c r="AY98" s="55">
        <v>0</v>
      </c>
      <c r="AZ98" s="55">
        <v>0</v>
      </c>
      <c r="BA98" s="61">
        <v>0</v>
      </c>
      <c r="BB98" s="55">
        <v>0</v>
      </c>
      <c r="BC98" s="55">
        <v>0</v>
      </c>
      <c r="BD98" s="61">
        <v>0</v>
      </c>
      <c r="BE98" s="56">
        <v>0</v>
      </c>
      <c r="BF98" s="61">
        <v>0</v>
      </c>
      <c r="BG98" s="60"/>
      <c r="BL98" s="4"/>
      <c r="BM98" s="5"/>
      <c r="BN98" s="5"/>
    </row>
    <row r="99" spans="2:66">
      <c r="B99" s="62"/>
      <c r="C99" s="62"/>
      <c r="D99" s="62"/>
      <c r="E99" s="62"/>
      <c r="F99" s="62"/>
      <c r="G99" s="62"/>
      <c r="H99" s="59"/>
      <c r="I99" s="56"/>
      <c r="J99" s="59"/>
      <c r="K99" s="63"/>
      <c r="L99" s="59"/>
      <c r="M99" s="59"/>
      <c r="N99" s="61"/>
      <c r="O99" s="59"/>
      <c r="P99" s="56"/>
      <c r="Q99" s="56"/>
      <c r="R99" s="55"/>
      <c r="S99" s="55"/>
      <c r="T99" s="61"/>
      <c r="U99" s="55"/>
      <c r="V99" s="55"/>
      <c r="W99" s="61"/>
      <c r="X99" s="56"/>
      <c r="Y99" s="61"/>
      <c r="Z99" s="60"/>
      <c r="AA99" s="56"/>
      <c r="AB99" s="56"/>
      <c r="AC99" s="55"/>
      <c r="AD99" s="55"/>
      <c r="AE99" s="61"/>
      <c r="AF99" s="55"/>
      <c r="AG99" s="55"/>
      <c r="AH99" s="61"/>
      <c r="AI99" s="56"/>
      <c r="AJ99" s="61"/>
      <c r="AK99" s="60"/>
      <c r="AL99" s="56"/>
      <c r="AM99" s="56"/>
      <c r="AN99" s="55"/>
      <c r="AO99" s="55"/>
      <c r="AP99" s="61"/>
      <c r="AQ99" s="55"/>
      <c r="AR99" s="55"/>
      <c r="AS99" s="61"/>
      <c r="AT99" s="56"/>
      <c r="AU99" s="61"/>
      <c r="AV99" s="60"/>
      <c r="AW99" s="56"/>
      <c r="AX99" s="56"/>
      <c r="AY99" s="55"/>
      <c r="AZ99" s="55"/>
      <c r="BA99" s="61"/>
      <c r="BB99" s="55"/>
      <c r="BC99" s="55"/>
      <c r="BD99" s="61"/>
      <c r="BE99" s="56"/>
      <c r="BF99" s="61"/>
      <c r="BG99" s="60"/>
      <c r="BL99" s="4"/>
      <c r="BM99" s="5"/>
      <c r="BN99" s="5"/>
    </row>
    <row r="100" spans="2:66">
      <c r="B100" s="62"/>
      <c r="C100" s="62"/>
      <c r="D100" s="62"/>
      <c r="E100" s="62"/>
      <c r="F100" s="62"/>
      <c r="G100" s="62"/>
      <c r="H100" s="59"/>
      <c r="I100" s="56"/>
      <c r="J100" s="59"/>
      <c r="K100" s="63"/>
      <c r="L100" s="59"/>
      <c r="M100" s="59"/>
      <c r="N100" s="61"/>
      <c r="O100" s="59"/>
      <c r="P100" s="56"/>
      <c r="Q100" s="56"/>
      <c r="R100" s="55"/>
      <c r="S100" s="55"/>
      <c r="T100" s="61"/>
      <c r="U100" s="55"/>
      <c r="V100" s="55"/>
      <c r="W100" s="61"/>
      <c r="X100" s="56"/>
      <c r="Y100" s="61"/>
      <c r="Z100" s="60"/>
      <c r="AA100" s="56"/>
      <c r="AB100" s="56"/>
      <c r="AC100" s="55"/>
      <c r="AD100" s="55"/>
      <c r="AE100" s="61"/>
      <c r="AF100" s="55"/>
      <c r="AG100" s="55"/>
      <c r="AH100" s="61"/>
      <c r="AI100" s="56"/>
      <c r="AJ100" s="61"/>
      <c r="AK100" s="60"/>
      <c r="AL100" s="56"/>
      <c r="AM100" s="56"/>
      <c r="AN100" s="55"/>
      <c r="AO100" s="55"/>
      <c r="AP100" s="61"/>
      <c r="AQ100" s="55"/>
      <c r="AR100" s="55"/>
      <c r="AS100" s="61"/>
      <c r="AT100" s="56"/>
      <c r="AU100" s="61"/>
      <c r="AV100" s="60"/>
      <c r="AW100" s="56"/>
      <c r="AX100" s="56"/>
      <c r="AY100" s="55"/>
      <c r="AZ100" s="55"/>
      <c r="BA100" s="61"/>
      <c r="BB100" s="55"/>
      <c r="BC100" s="55"/>
      <c r="BD100" s="61"/>
      <c r="BE100" s="56"/>
      <c r="BF100" s="61"/>
      <c r="BG100" s="60"/>
      <c r="BL100" s="4"/>
      <c r="BM100" s="5"/>
      <c r="BN100" s="5"/>
    </row>
    <row r="101" spans="2:66" ht="135" customHeight="1">
      <c r="B101" s="62" t="s">
        <v>398</v>
      </c>
      <c r="C101" s="59" t="s">
        <v>1120</v>
      </c>
      <c r="D101" s="59" t="s">
        <v>81</v>
      </c>
      <c r="E101" s="59" t="s">
        <v>97</v>
      </c>
      <c r="F101" s="59" t="s">
        <v>81</v>
      </c>
      <c r="G101" s="59" t="s">
        <v>81</v>
      </c>
      <c r="H101" s="59">
        <v>11</v>
      </c>
      <c r="I101" s="56">
        <v>7.5999999999999998E-2</v>
      </c>
      <c r="J101" s="59" t="s">
        <v>83</v>
      </c>
      <c r="K101" s="63" t="s">
        <v>1644</v>
      </c>
      <c r="L101" s="59" t="s">
        <v>1645</v>
      </c>
      <c r="M101" s="59" t="s">
        <v>1554</v>
      </c>
      <c r="N101" s="56">
        <v>1</v>
      </c>
      <c r="O101" s="59" t="s">
        <v>87</v>
      </c>
      <c r="P101" s="56" t="s">
        <v>1646</v>
      </c>
      <c r="Q101" s="56" t="s">
        <v>253</v>
      </c>
      <c r="R101" s="55">
        <v>0</v>
      </c>
      <c r="S101" s="55">
        <v>1</v>
      </c>
      <c r="T101" s="56">
        <v>0</v>
      </c>
      <c r="U101" s="55">
        <v>0</v>
      </c>
      <c r="V101" s="55">
        <v>1</v>
      </c>
      <c r="W101" s="56">
        <v>0</v>
      </c>
      <c r="X101" s="56">
        <v>0</v>
      </c>
      <c r="Y101" s="56">
        <v>1</v>
      </c>
      <c r="Z101" s="60">
        <v>0</v>
      </c>
      <c r="AA101" s="56" t="s">
        <v>1647</v>
      </c>
      <c r="AB101" s="56" t="s">
        <v>1648</v>
      </c>
      <c r="AC101" s="55">
        <v>0</v>
      </c>
      <c r="AD101" s="55">
        <v>1</v>
      </c>
      <c r="AE101" s="56">
        <v>0</v>
      </c>
      <c r="AF101" s="55">
        <v>0</v>
      </c>
      <c r="AG101" s="55">
        <v>1</v>
      </c>
      <c r="AH101" s="56">
        <v>0</v>
      </c>
      <c r="AI101" s="56">
        <v>0</v>
      </c>
      <c r="AJ101" s="56">
        <v>1</v>
      </c>
      <c r="AK101" s="60">
        <v>0</v>
      </c>
      <c r="AL101" s="56" t="s">
        <v>1647</v>
      </c>
      <c r="AM101" s="56" t="s">
        <v>1649</v>
      </c>
      <c r="AN101" s="55">
        <v>1</v>
      </c>
      <c r="AO101" s="55">
        <v>1</v>
      </c>
      <c r="AP101" s="56">
        <v>1</v>
      </c>
      <c r="AQ101" s="55">
        <v>1</v>
      </c>
      <c r="AR101" s="55">
        <v>1</v>
      </c>
      <c r="AS101" s="56">
        <v>1</v>
      </c>
      <c r="AT101" s="56">
        <v>1</v>
      </c>
      <c r="AU101" s="56">
        <v>0</v>
      </c>
      <c r="AV101" s="60">
        <v>1</v>
      </c>
      <c r="AW101" s="56" t="s">
        <v>94</v>
      </c>
      <c r="AX101" s="56" t="s">
        <v>94</v>
      </c>
      <c r="AY101" s="55">
        <v>0</v>
      </c>
      <c r="AZ101" s="55">
        <v>0</v>
      </c>
      <c r="BA101" s="56">
        <v>0</v>
      </c>
      <c r="BB101" s="55">
        <v>0</v>
      </c>
      <c r="BC101" s="55">
        <v>0</v>
      </c>
      <c r="BD101" s="56">
        <v>0</v>
      </c>
      <c r="BE101" s="56">
        <v>0</v>
      </c>
      <c r="BF101" s="56">
        <v>0</v>
      </c>
      <c r="BG101" s="60">
        <v>0</v>
      </c>
      <c r="BL101" s="4"/>
      <c r="BM101" s="5"/>
      <c r="BN101" s="5"/>
    </row>
    <row r="102" spans="2:66">
      <c r="B102" s="62"/>
      <c r="C102" s="59"/>
      <c r="D102" s="59"/>
      <c r="E102" s="59"/>
      <c r="F102" s="59"/>
      <c r="G102" s="59"/>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56"/>
      <c r="AM102" s="56"/>
      <c r="AN102" s="55"/>
      <c r="AO102" s="55"/>
      <c r="AP102" s="56"/>
      <c r="AQ102" s="55"/>
      <c r="AR102" s="55"/>
      <c r="AS102" s="56"/>
      <c r="AT102" s="56"/>
      <c r="AU102" s="56"/>
      <c r="AV102" s="60"/>
      <c r="AW102" s="56"/>
      <c r="AX102" s="56"/>
      <c r="AY102" s="55"/>
      <c r="AZ102" s="55"/>
      <c r="BA102" s="56"/>
      <c r="BB102" s="55"/>
      <c r="BC102" s="55"/>
      <c r="BD102" s="56"/>
      <c r="BE102" s="56"/>
      <c r="BF102" s="56"/>
      <c r="BG102" s="60"/>
      <c r="BL102" s="4"/>
      <c r="BM102" s="5"/>
      <c r="BN102" s="5"/>
    </row>
    <row r="103" spans="2:66">
      <c r="B103" s="62"/>
      <c r="C103" s="59"/>
      <c r="D103" s="59"/>
      <c r="E103" s="59"/>
      <c r="F103" s="59"/>
      <c r="G103" s="59"/>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56"/>
      <c r="AM103" s="56"/>
      <c r="AN103" s="55"/>
      <c r="AO103" s="55"/>
      <c r="AP103" s="56"/>
      <c r="AQ103" s="55"/>
      <c r="AR103" s="55"/>
      <c r="AS103" s="56"/>
      <c r="AT103" s="56"/>
      <c r="AU103" s="56"/>
      <c r="AV103" s="60"/>
      <c r="AW103" s="56"/>
      <c r="AX103" s="56"/>
      <c r="AY103" s="55"/>
      <c r="AZ103" s="55"/>
      <c r="BA103" s="56"/>
      <c r="BB103" s="55"/>
      <c r="BC103" s="55"/>
      <c r="BD103" s="56"/>
      <c r="BE103" s="56"/>
      <c r="BF103" s="56"/>
      <c r="BG103" s="60"/>
      <c r="BL103" s="4"/>
      <c r="BM103" s="5"/>
      <c r="BN103" s="5"/>
    </row>
    <row r="104" spans="2:66" ht="135" customHeight="1">
      <c r="B104" s="64" t="s">
        <v>398</v>
      </c>
      <c r="C104" s="65" t="s">
        <v>1650</v>
      </c>
      <c r="D104" s="122" t="s">
        <v>1651</v>
      </c>
      <c r="E104" s="65" t="s">
        <v>138</v>
      </c>
      <c r="F104" s="65" t="s">
        <v>1652</v>
      </c>
      <c r="G104" s="122" t="s">
        <v>1653</v>
      </c>
      <c r="H104" s="59">
        <v>12</v>
      </c>
      <c r="I104" s="56">
        <v>7.5999999999999998E-2</v>
      </c>
      <c r="J104" s="59" t="s">
        <v>83</v>
      </c>
      <c r="K104" s="63" t="s">
        <v>1654</v>
      </c>
      <c r="L104" s="59" t="s">
        <v>1655</v>
      </c>
      <c r="M104" s="59" t="s">
        <v>1656</v>
      </c>
      <c r="N104" s="61">
        <v>1</v>
      </c>
      <c r="O104" s="59" t="s">
        <v>111</v>
      </c>
      <c r="P104" s="56" t="s">
        <v>1657</v>
      </c>
      <c r="Q104" s="56" t="s">
        <v>1658</v>
      </c>
      <c r="R104" s="55">
        <v>0.2</v>
      </c>
      <c r="S104" s="55">
        <v>1</v>
      </c>
      <c r="T104" s="61">
        <v>0</v>
      </c>
      <c r="U104" s="55">
        <v>0.2</v>
      </c>
      <c r="V104" s="55">
        <v>1</v>
      </c>
      <c r="W104" s="61">
        <v>0.2</v>
      </c>
      <c r="X104" s="56">
        <v>0.2</v>
      </c>
      <c r="Y104" s="61">
        <v>0.8</v>
      </c>
      <c r="Z104" s="60">
        <v>0.1</v>
      </c>
      <c r="AA104" s="56" t="s">
        <v>1659</v>
      </c>
      <c r="AB104" s="56" t="s">
        <v>253</v>
      </c>
      <c r="AC104" s="55">
        <v>0.3</v>
      </c>
      <c r="AD104" s="55">
        <v>1</v>
      </c>
      <c r="AE104" s="61">
        <v>0</v>
      </c>
      <c r="AF104" s="55">
        <v>0.5</v>
      </c>
      <c r="AG104" s="55">
        <v>1</v>
      </c>
      <c r="AH104" s="61">
        <v>0.5</v>
      </c>
      <c r="AI104" s="56">
        <v>0.5</v>
      </c>
      <c r="AJ104" s="61">
        <v>0.5</v>
      </c>
      <c r="AK104" s="60">
        <v>0.45</v>
      </c>
      <c r="AL104" s="56" t="s">
        <v>1660</v>
      </c>
      <c r="AM104" s="56" t="s">
        <v>253</v>
      </c>
      <c r="AN104" s="55">
        <v>0.5</v>
      </c>
      <c r="AO104" s="55">
        <v>1</v>
      </c>
      <c r="AP104" s="61">
        <v>1</v>
      </c>
      <c r="AQ104" s="55">
        <v>1</v>
      </c>
      <c r="AR104" s="55">
        <v>1</v>
      </c>
      <c r="AS104" s="61">
        <v>1</v>
      </c>
      <c r="AT104" s="56">
        <v>1</v>
      </c>
      <c r="AU104" s="61">
        <v>0</v>
      </c>
      <c r="AV104" s="60">
        <v>0.95</v>
      </c>
      <c r="AW104" s="56" t="s">
        <v>94</v>
      </c>
      <c r="AX104" s="56" t="s">
        <v>94</v>
      </c>
      <c r="AY104" s="55">
        <v>0</v>
      </c>
      <c r="AZ104" s="55">
        <v>0</v>
      </c>
      <c r="BA104" s="61">
        <v>0</v>
      </c>
      <c r="BB104" s="55">
        <v>0</v>
      </c>
      <c r="BC104" s="55">
        <v>0</v>
      </c>
      <c r="BD104" s="61">
        <v>0</v>
      </c>
      <c r="BE104" s="56">
        <v>0</v>
      </c>
      <c r="BF104" s="61">
        <v>0</v>
      </c>
      <c r="BG104" s="60">
        <v>0</v>
      </c>
      <c r="BL104" s="4"/>
      <c r="BM104" s="5"/>
      <c r="BN104" s="5"/>
    </row>
    <row r="105" spans="2:66">
      <c r="B105" s="64"/>
      <c r="C105" s="65"/>
      <c r="D105" s="122"/>
      <c r="E105" s="65"/>
      <c r="F105" s="65"/>
      <c r="G105" s="122"/>
      <c r="H105" s="59"/>
      <c r="I105" s="56"/>
      <c r="J105" s="59"/>
      <c r="K105" s="63"/>
      <c r="L105" s="59"/>
      <c r="M105" s="59"/>
      <c r="N105" s="61"/>
      <c r="O105" s="59"/>
      <c r="P105" s="56"/>
      <c r="Q105" s="56"/>
      <c r="R105" s="55"/>
      <c r="S105" s="55"/>
      <c r="T105" s="61"/>
      <c r="U105" s="55"/>
      <c r="V105" s="55"/>
      <c r="W105" s="61"/>
      <c r="X105" s="56"/>
      <c r="Y105" s="61"/>
      <c r="Z105" s="60"/>
      <c r="AA105" s="56"/>
      <c r="AB105" s="56"/>
      <c r="AC105" s="55"/>
      <c r="AD105" s="55"/>
      <c r="AE105" s="61"/>
      <c r="AF105" s="55"/>
      <c r="AG105" s="55"/>
      <c r="AH105" s="61"/>
      <c r="AI105" s="56"/>
      <c r="AJ105" s="61"/>
      <c r="AK105" s="60"/>
      <c r="AL105" s="56"/>
      <c r="AM105" s="56"/>
      <c r="AN105" s="55"/>
      <c r="AO105" s="55"/>
      <c r="AP105" s="61"/>
      <c r="AQ105" s="55"/>
      <c r="AR105" s="55"/>
      <c r="AS105" s="61"/>
      <c r="AT105" s="56"/>
      <c r="AU105" s="61"/>
      <c r="AV105" s="60"/>
      <c r="AW105" s="56"/>
      <c r="AX105" s="56"/>
      <c r="AY105" s="55"/>
      <c r="AZ105" s="55"/>
      <c r="BA105" s="61"/>
      <c r="BB105" s="55"/>
      <c r="BC105" s="55"/>
      <c r="BD105" s="61"/>
      <c r="BE105" s="56"/>
      <c r="BF105" s="61"/>
      <c r="BG105" s="60"/>
      <c r="BL105" s="4"/>
      <c r="BM105" s="5"/>
      <c r="BN105" s="5"/>
    </row>
    <row r="106" spans="2:66">
      <c r="B106" s="62"/>
      <c r="C106" s="62"/>
      <c r="D106" s="62"/>
      <c r="E106" s="62"/>
      <c r="F106" s="62"/>
      <c r="G106" s="62"/>
      <c r="H106" s="59"/>
      <c r="I106" s="56"/>
      <c r="J106" s="59"/>
      <c r="K106" s="63"/>
      <c r="L106" s="59"/>
      <c r="M106" s="59"/>
      <c r="N106" s="61"/>
      <c r="O106" s="59"/>
      <c r="P106" s="56"/>
      <c r="Q106" s="56"/>
      <c r="R106" s="55"/>
      <c r="S106" s="55"/>
      <c r="T106" s="61"/>
      <c r="U106" s="55"/>
      <c r="V106" s="55"/>
      <c r="W106" s="61"/>
      <c r="X106" s="56"/>
      <c r="Y106" s="61"/>
      <c r="Z106" s="60"/>
      <c r="AA106" s="56"/>
      <c r="AB106" s="56"/>
      <c r="AC106" s="55"/>
      <c r="AD106" s="55"/>
      <c r="AE106" s="61"/>
      <c r="AF106" s="55"/>
      <c r="AG106" s="55"/>
      <c r="AH106" s="61"/>
      <c r="AI106" s="56"/>
      <c r="AJ106" s="61"/>
      <c r="AK106" s="60"/>
      <c r="AL106" s="56"/>
      <c r="AM106" s="56"/>
      <c r="AN106" s="55"/>
      <c r="AO106" s="55"/>
      <c r="AP106" s="61"/>
      <c r="AQ106" s="55"/>
      <c r="AR106" s="55"/>
      <c r="AS106" s="61"/>
      <c r="AT106" s="56"/>
      <c r="AU106" s="61"/>
      <c r="AV106" s="60"/>
      <c r="AW106" s="56"/>
      <c r="AX106" s="56"/>
      <c r="AY106" s="55"/>
      <c r="AZ106" s="55"/>
      <c r="BA106" s="61"/>
      <c r="BB106" s="55"/>
      <c r="BC106" s="55"/>
      <c r="BD106" s="61"/>
      <c r="BE106" s="56"/>
      <c r="BF106" s="61"/>
      <c r="BG106" s="60"/>
      <c r="BL106" s="4"/>
      <c r="BM106" s="5"/>
      <c r="BN106" s="5"/>
    </row>
    <row r="107" spans="2:66">
      <c r="B107" s="62"/>
      <c r="C107" s="62"/>
      <c r="D107" s="62"/>
      <c r="E107" s="62"/>
      <c r="F107" s="62"/>
      <c r="G107" s="62"/>
      <c r="H107" s="59"/>
      <c r="I107" s="56"/>
      <c r="J107" s="59"/>
      <c r="K107" s="63"/>
      <c r="L107" s="59" t="s">
        <v>1661</v>
      </c>
      <c r="M107" s="59" t="s">
        <v>1662</v>
      </c>
      <c r="N107" s="61">
        <v>2</v>
      </c>
      <c r="O107" s="59" t="s">
        <v>111</v>
      </c>
      <c r="P107" s="56" t="s">
        <v>1657</v>
      </c>
      <c r="Q107" s="56" t="s">
        <v>1658</v>
      </c>
      <c r="R107" s="55">
        <v>0</v>
      </c>
      <c r="S107" s="55">
        <v>1</v>
      </c>
      <c r="T107" s="61">
        <v>0</v>
      </c>
      <c r="U107" s="55">
        <v>0</v>
      </c>
      <c r="V107" s="55">
        <v>1</v>
      </c>
      <c r="W107" s="61">
        <v>0</v>
      </c>
      <c r="X107" s="56">
        <v>0</v>
      </c>
      <c r="Y107" s="61">
        <v>2</v>
      </c>
      <c r="Z107" s="60"/>
      <c r="AA107" s="56" t="s">
        <v>1659</v>
      </c>
      <c r="AB107" s="56" t="s">
        <v>253</v>
      </c>
      <c r="AC107" s="55">
        <v>1</v>
      </c>
      <c r="AD107" s="55">
        <v>1</v>
      </c>
      <c r="AE107" s="61">
        <v>1</v>
      </c>
      <c r="AF107" s="55">
        <v>1</v>
      </c>
      <c r="AG107" s="55">
        <v>1</v>
      </c>
      <c r="AH107" s="61">
        <v>1</v>
      </c>
      <c r="AI107" s="56">
        <v>0.5</v>
      </c>
      <c r="AJ107" s="61">
        <v>1</v>
      </c>
      <c r="AK107" s="60"/>
      <c r="AL107" s="56"/>
      <c r="AM107" s="56"/>
      <c r="AN107" s="55">
        <v>1</v>
      </c>
      <c r="AO107" s="55">
        <v>1</v>
      </c>
      <c r="AP107" s="61">
        <v>1</v>
      </c>
      <c r="AQ107" s="55">
        <v>2</v>
      </c>
      <c r="AR107" s="55">
        <v>1</v>
      </c>
      <c r="AS107" s="61">
        <v>2</v>
      </c>
      <c r="AT107" s="56">
        <v>1</v>
      </c>
      <c r="AU107" s="61">
        <v>1</v>
      </c>
      <c r="AV107" s="60"/>
      <c r="AW107" s="56" t="s">
        <v>94</v>
      </c>
      <c r="AX107" s="56" t="s">
        <v>94</v>
      </c>
      <c r="AY107" s="55">
        <v>0</v>
      </c>
      <c r="AZ107" s="55">
        <v>0</v>
      </c>
      <c r="BA107" s="61">
        <v>0</v>
      </c>
      <c r="BB107" s="55">
        <v>0</v>
      </c>
      <c r="BC107" s="55">
        <v>0</v>
      </c>
      <c r="BD107" s="61">
        <v>0</v>
      </c>
      <c r="BE107" s="56">
        <v>0</v>
      </c>
      <c r="BF107" s="61">
        <v>0</v>
      </c>
      <c r="BG107" s="60"/>
      <c r="BL107" s="4"/>
      <c r="BM107" s="5"/>
      <c r="BN107" s="5"/>
    </row>
    <row r="108" spans="2:66">
      <c r="B108" s="62"/>
      <c r="C108" s="62"/>
      <c r="D108" s="62"/>
      <c r="E108" s="62"/>
      <c r="F108" s="62"/>
      <c r="G108" s="62"/>
      <c r="H108" s="59"/>
      <c r="I108" s="56"/>
      <c r="J108" s="59"/>
      <c r="K108" s="63"/>
      <c r="L108" s="59"/>
      <c r="M108" s="59"/>
      <c r="N108" s="61"/>
      <c r="O108" s="59"/>
      <c r="P108" s="56"/>
      <c r="Q108" s="56"/>
      <c r="R108" s="55"/>
      <c r="S108" s="55"/>
      <c r="T108" s="61"/>
      <c r="U108" s="55"/>
      <c r="V108" s="55"/>
      <c r="W108" s="61"/>
      <c r="X108" s="56"/>
      <c r="Y108" s="61"/>
      <c r="Z108" s="60"/>
      <c r="AA108" s="56"/>
      <c r="AB108" s="56"/>
      <c r="AC108" s="55"/>
      <c r="AD108" s="55"/>
      <c r="AE108" s="61"/>
      <c r="AF108" s="55"/>
      <c r="AG108" s="55"/>
      <c r="AH108" s="61"/>
      <c r="AI108" s="56"/>
      <c r="AJ108" s="61"/>
      <c r="AK108" s="60"/>
      <c r="AL108" s="56"/>
      <c r="AM108" s="56"/>
      <c r="AN108" s="55"/>
      <c r="AO108" s="55"/>
      <c r="AP108" s="61"/>
      <c r="AQ108" s="55"/>
      <c r="AR108" s="55"/>
      <c r="AS108" s="61"/>
      <c r="AT108" s="56"/>
      <c r="AU108" s="61"/>
      <c r="AV108" s="60"/>
      <c r="AW108" s="56"/>
      <c r="AX108" s="56"/>
      <c r="AY108" s="55"/>
      <c r="AZ108" s="55"/>
      <c r="BA108" s="61"/>
      <c r="BB108" s="55"/>
      <c r="BC108" s="55"/>
      <c r="BD108" s="61"/>
      <c r="BE108" s="56"/>
      <c r="BF108" s="61"/>
      <c r="BG108" s="60"/>
      <c r="BL108" s="4"/>
      <c r="BM108" s="5"/>
      <c r="BN108" s="5"/>
    </row>
    <row r="109" spans="2:66">
      <c r="B109" s="62"/>
      <c r="C109" s="62"/>
      <c r="D109" s="62"/>
      <c r="E109" s="62"/>
      <c r="F109" s="62"/>
      <c r="G109" s="62"/>
      <c r="H109" s="59"/>
      <c r="I109" s="56"/>
      <c r="J109" s="59"/>
      <c r="K109" s="63"/>
      <c r="L109" s="59"/>
      <c r="M109" s="59"/>
      <c r="N109" s="61"/>
      <c r="O109" s="59"/>
      <c r="P109" s="56"/>
      <c r="Q109" s="56"/>
      <c r="R109" s="55"/>
      <c r="S109" s="55"/>
      <c r="T109" s="61"/>
      <c r="U109" s="55"/>
      <c r="V109" s="55"/>
      <c r="W109" s="61"/>
      <c r="X109" s="56"/>
      <c r="Y109" s="61"/>
      <c r="Z109" s="60"/>
      <c r="AA109" s="56"/>
      <c r="AB109" s="56"/>
      <c r="AC109" s="55"/>
      <c r="AD109" s="55"/>
      <c r="AE109" s="61"/>
      <c r="AF109" s="55"/>
      <c r="AG109" s="55"/>
      <c r="AH109" s="61"/>
      <c r="AI109" s="56"/>
      <c r="AJ109" s="61"/>
      <c r="AK109" s="60"/>
      <c r="AL109" s="56"/>
      <c r="AM109" s="56"/>
      <c r="AN109" s="55"/>
      <c r="AO109" s="55"/>
      <c r="AP109" s="61"/>
      <c r="AQ109" s="55"/>
      <c r="AR109" s="55"/>
      <c r="AS109" s="61"/>
      <c r="AT109" s="56"/>
      <c r="AU109" s="61"/>
      <c r="AV109" s="60"/>
      <c r="AW109" s="56"/>
      <c r="AX109" s="56"/>
      <c r="AY109" s="55"/>
      <c r="AZ109" s="55"/>
      <c r="BA109" s="61"/>
      <c r="BB109" s="55"/>
      <c r="BC109" s="55"/>
      <c r="BD109" s="61"/>
      <c r="BE109" s="56"/>
      <c r="BF109" s="61"/>
      <c r="BG109" s="60"/>
      <c r="BL109" s="4"/>
      <c r="BM109" s="5"/>
      <c r="BN109" s="5"/>
    </row>
    <row r="110" spans="2:66">
      <c r="B110" s="62"/>
      <c r="C110" s="62"/>
      <c r="D110" s="62"/>
      <c r="E110" s="62"/>
      <c r="F110" s="62"/>
      <c r="G110" s="62"/>
      <c r="H110" s="59"/>
      <c r="I110" s="56"/>
      <c r="J110" s="59"/>
      <c r="K110" s="63"/>
      <c r="L110" s="59" t="s">
        <v>1663</v>
      </c>
      <c r="M110" s="59" t="s">
        <v>1664</v>
      </c>
      <c r="N110" s="61">
        <v>1</v>
      </c>
      <c r="O110" s="59" t="s">
        <v>111</v>
      </c>
      <c r="P110" s="56" t="s">
        <v>1657</v>
      </c>
      <c r="Q110" s="56" t="s">
        <v>1658</v>
      </c>
      <c r="R110" s="55">
        <v>0.1</v>
      </c>
      <c r="S110" s="55">
        <v>1</v>
      </c>
      <c r="T110" s="61">
        <v>0</v>
      </c>
      <c r="U110" s="55">
        <v>0.1</v>
      </c>
      <c r="V110" s="55">
        <v>1</v>
      </c>
      <c r="W110" s="61">
        <v>0.1</v>
      </c>
      <c r="X110" s="56">
        <v>0.1</v>
      </c>
      <c r="Y110" s="61">
        <v>0.9</v>
      </c>
      <c r="Z110" s="60"/>
      <c r="AA110" s="56" t="s">
        <v>1659</v>
      </c>
      <c r="AB110" s="56" t="s">
        <v>253</v>
      </c>
      <c r="AC110" s="55">
        <v>0.25</v>
      </c>
      <c r="AD110" s="55">
        <v>1</v>
      </c>
      <c r="AE110" s="61">
        <v>0</v>
      </c>
      <c r="AF110" s="55">
        <v>0.35</v>
      </c>
      <c r="AG110" s="55">
        <v>1</v>
      </c>
      <c r="AH110" s="61">
        <v>0.35</v>
      </c>
      <c r="AI110" s="56">
        <v>0.35</v>
      </c>
      <c r="AJ110" s="61">
        <v>0.65</v>
      </c>
      <c r="AK110" s="60"/>
      <c r="AL110" s="56"/>
      <c r="AM110" s="56"/>
      <c r="AN110" s="55">
        <v>0.5</v>
      </c>
      <c r="AO110" s="55">
        <v>1</v>
      </c>
      <c r="AP110" s="61">
        <v>1</v>
      </c>
      <c r="AQ110" s="55">
        <v>0.85</v>
      </c>
      <c r="AR110" s="55">
        <v>1</v>
      </c>
      <c r="AS110" s="61">
        <v>0.85</v>
      </c>
      <c r="AT110" s="56">
        <v>0.85</v>
      </c>
      <c r="AU110" s="61">
        <v>0.15</v>
      </c>
      <c r="AV110" s="60"/>
      <c r="AW110" s="56" t="s">
        <v>94</v>
      </c>
      <c r="AX110" s="56" t="s">
        <v>94</v>
      </c>
      <c r="AY110" s="55">
        <v>0</v>
      </c>
      <c r="AZ110" s="55">
        <v>0</v>
      </c>
      <c r="BA110" s="61">
        <v>0</v>
      </c>
      <c r="BB110" s="55">
        <v>0</v>
      </c>
      <c r="BC110" s="55">
        <v>0</v>
      </c>
      <c r="BD110" s="61">
        <v>0</v>
      </c>
      <c r="BE110" s="56">
        <v>0</v>
      </c>
      <c r="BF110" s="61">
        <v>0</v>
      </c>
      <c r="BG110" s="60"/>
      <c r="BL110" s="4"/>
      <c r="BM110" s="5"/>
      <c r="BN110" s="5"/>
    </row>
    <row r="111" spans="2:66">
      <c r="B111" s="62"/>
      <c r="C111" s="62"/>
      <c r="D111" s="62"/>
      <c r="E111" s="62"/>
      <c r="F111" s="62"/>
      <c r="G111" s="62"/>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56"/>
      <c r="AM111" s="56"/>
      <c r="AN111" s="55"/>
      <c r="AO111" s="55"/>
      <c r="AP111" s="61"/>
      <c r="AQ111" s="55"/>
      <c r="AR111" s="55"/>
      <c r="AS111" s="61"/>
      <c r="AT111" s="56"/>
      <c r="AU111" s="61"/>
      <c r="AV111" s="60"/>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56"/>
      <c r="AM112" s="56"/>
      <c r="AN112" s="55"/>
      <c r="AO112" s="55"/>
      <c r="AP112" s="61"/>
      <c r="AQ112" s="55"/>
      <c r="AR112" s="55"/>
      <c r="AS112" s="61"/>
      <c r="AT112" s="56"/>
      <c r="AU112" s="61"/>
      <c r="AV112" s="60"/>
      <c r="AW112" s="56"/>
      <c r="AX112" s="56"/>
      <c r="AY112" s="55"/>
      <c r="AZ112" s="55"/>
      <c r="BA112" s="61"/>
      <c r="BB112" s="55"/>
      <c r="BC112" s="55"/>
      <c r="BD112" s="61"/>
      <c r="BE112" s="56"/>
      <c r="BF112" s="61"/>
      <c r="BG112" s="60"/>
      <c r="BL112" s="4"/>
      <c r="BM112" s="5"/>
      <c r="BN112" s="5"/>
    </row>
    <row r="113" spans="2:66" ht="135" customHeight="1">
      <c r="B113" s="62" t="s">
        <v>107</v>
      </c>
      <c r="C113" s="59" t="s">
        <v>1306</v>
      </c>
      <c r="D113" s="63" t="s">
        <v>1307</v>
      </c>
      <c r="E113" s="59" t="s">
        <v>97</v>
      </c>
      <c r="F113" s="59" t="s">
        <v>1146</v>
      </c>
      <c r="G113" s="63" t="s">
        <v>1665</v>
      </c>
      <c r="H113" s="59">
        <v>13</v>
      </c>
      <c r="I113" s="56">
        <v>7.4999999999999997E-2</v>
      </c>
      <c r="J113" s="59" t="s">
        <v>83</v>
      </c>
      <c r="K113" s="63" t="s">
        <v>1666</v>
      </c>
      <c r="L113" s="59" t="s">
        <v>1667</v>
      </c>
      <c r="M113" s="59" t="s">
        <v>1638</v>
      </c>
      <c r="N113" s="56">
        <v>1</v>
      </c>
      <c r="O113" s="59" t="s">
        <v>87</v>
      </c>
      <c r="P113" s="56" t="s">
        <v>1668</v>
      </c>
      <c r="Q113" s="56" t="s">
        <v>253</v>
      </c>
      <c r="R113" s="55">
        <v>0.66</v>
      </c>
      <c r="S113" s="55">
        <v>1</v>
      </c>
      <c r="T113" s="56">
        <v>0.66</v>
      </c>
      <c r="U113" s="55">
        <v>0.66</v>
      </c>
      <c r="V113" s="55">
        <v>1</v>
      </c>
      <c r="W113" s="56">
        <v>0.66</v>
      </c>
      <c r="X113" s="56">
        <v>0.66</v>
      </c>
      <c r="Y113" s="56">
        <v>0.34</v>
      </c>
      <c r="Z113" s="60">
        <v>0.66</v>
      </c>
      <c r="AA113" s="56" t="s">
        <v>1669</v>
      </c>
      <c r="AB113" s="56" t="s">
        <v>253</v>
      </c>
      <c r="AC113" s="55">
        <v>-0.66</v>
      </c>
      <c r="AD113" s="55">
        <v>-1</v>
      </c>
      <c r="AE113" s="56">
        <v>0.66</v>
      </c>
      <c r="AF113" s="55">
        <v>0</v>
      </c>
      <c r="AG113" s="55">
        <v>0</v>
      </c>
      <c r="AH113" s="56">
        <v>0.625</v>
      </c>
      <c r="AI113" s="56">
        <v>0.625</v>
      </c>
      <c r="AJ113" s="56">
        <v>0</v>
      </c>
      <c r="AK113" s="60">
        <v>0.625</v>
      </c>
      <c r="AL113" s="56" t="s">
        <v>1670</v>
      </c>
      <c r="AM113" s="56" t="s">
        <v>253</v>
      </c>
      <c r="AN113" s="55">
        <v>0</v>
      </c>
      <c r="AO113" s="55">
        <v>1</v>
      </c>
      <c r="AP113" s="56">
        <v>0</v>
      </c>
      <c r="AQ113" s="55">
        <v>0</v>
      </c>
      <c r="AR113" s="55">
        <v>1</v>
      </c>
      <c r="AS113" s="56">
        <v>0.1875</v>
      </c>
      <c r="AT113" s="56">
        <v>0.1875</v>
      </c>
      <c r="AU113" s="56">
        <v>1</v>
      </c>
      <c r="AV113" s="60">
        <v>0.187</v>
      </c>
      <c r="AW113" s="56" t="s">
        <v>94</v>
      </c>
      <c r="AX113" s="56" t="s">
        <v>94</v>
      </c>
      <c r="AY113" s="55">
        <v>0</v>
      </c>
      <c r="AZ113" s="55">
        <v>0</v>
      </c>
      <c r="BA113" s="56">
        <v>0</v>
      </c>
      <c r="BB113" s="55">
        <v>0</v>
      </c>
      <c r="BC113" s="55">
        <v>0</v>
      </c>
      <c r="BD113" s="56">
        <v>0</v>
      </c>
      <c r="BE113" s="56">
        <v>0</v>
      </c>
      <c r="BF113" s="56">
        <v>0</v>
      </c>
      <c r="BG113" s="60">
        <v>0</v>
      </c>
      <c r="BL113" s="4"/>
      <c r="BM113" s="5"/>
      <c r="BN113" s="5"/>
    </row>
    <row r="114" spans="2:66">
      <c r="B114" s="62"/>
      <c r="C114" s="59"/>
      <c r="D114" s="63"/>
      <c r="E114" s="59"/>
      <c r="F114" s="59"/>
      <c r="G114" s="63"/>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2"/>
      <c r="C115" s="59"/>
      <c r="D115" s="63"/>
      <c r="E115" s="59"/>
      <c r="F115" s="59"/>
      <c r="G115" s="63"/>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c r="H116" s="50" t="s">
        <v>222</v>
      </c>
      <c r="I116" s="50"/>
      <c r="J116" s="50"/>
      <c r="K116" s="50"/>
      <c r="L116" s="50"/>
      <c r="M116" s="50"/>
      <c r="N116" s="50"/>
      <c r="O116" s="50"/>
      <c r="P116" s="3" t="s">
        <v>136</v>
      </c>
      <c r="Q116" s="3" t="s">
        <v>136</v>
      </c>
      <c r="R116" s="3" t="s">
        <v>136</v>
      </c>
      <c r="S116" s="3" t="s">
        <v>136</v>
      </c>
      <c r="T116" s="3" t="s">
        <v>136</v>
      </c>
      <c r="U116" s="3" t="s">
        <v>136</v>
      </c>
      <c r="V116" s="3" t="s">
        <v>136</v>
      </c>
      <c r="W116" s="3" t="s">
        <v>136</v>
      </c>
      <c r="X116" s="3" t="s">
        <v>136</v>
      </c>
      <c r="Y116" s="3" t="s">
        <v>136</v>
      </c>
      <c r="Z116" s="6">
        <f>SUMPRODUCT(I23:I115,Z23:Z115)</f>
        <v>0.24927399999999994</v>
      </c>
      <c r="AA116" s="3" t="s">
        <v>136</v>
      </c>
      <c r="AB116" s="3" t="s">
        <v>136</v>
      </c>
      <c r="AC116" s="3" t="s">
        <v>136</v>
      </c>
      <c r="AD116" s="3" t="s">
        <v>136</v>
      </c>
      <c r="AE116" s="3" t="s">
        <v>136</v>
      </c>
      <c r="AF116" s="3" t="s">
        <v>136</v>
      </c>
      <c r="AG116" s="3" t="s">
        <v>136</v>
      </c>
      <c r="AH116" s="3" t="s">
        <v>136</v>
      </c>
      <c r="AI116" s="3" t="s">
        <v>136</v>
      </c>
      <c r="AJ116" s="3" t="s">
        <v>136</v>
      </c>
      <c r="AK116" s="6">
        <f>SUMPRODUCT(I23:I115,AK23:AK115)</f>
        <v>0.43277899999999991</v>
      </c>
      <c r="AL116" s="3" t="s">
        <v>136</v>
      </c>
      <c r="AM116" s="3" t="s">
        <v>136</v>
      </c>
      <c r="AN116" s="3" t="s">
        <v>136</v>
      </c>
      <c r="AO116" s="3" t="s">
        <v>136</v>
      </c>
      <c r="AP116" s="3" t="s">
        <v>136</v>
      </c>
      <c r="AQ116" s="3" t="s">
        <v>136</v>
      </c>
      <c r="AR116" s="3" t="s">
        <v>136</v>
      </c>
      <c r="AS116" s="3" t="s">
        <v>136</v>
      </c>
      <c r="AT116" s="3" t="s">
        <v>136</v>
      </c>
      <c r="AU116" s="3" t="s">
        <v>136</v>
      </c>
      <c r="AV116" s="6">
        <f>SUMPRODUCT(I23:I115,AV23:AV115)</f>
        <v>0.58312999999999993</v>
      </c>
      <c r="AW116" s="3" t="s">
        <v>136</v>
      </c>
      <c r="AX116" s="3" t="s">
        <v>136</v>
      </c>
      <c r="AY116" s="3" t="s">
        <v>136</v>
      </c>
      <c r="AZ116" s="3" t="s">
        <v>136</v>
      </c>
      <c r="BA116" s="3" t="s">
        <v>136</v>
      </c>
      <c r="BB116" s="3" t="s">
        <v>136</v>
      </c>
      <c r="BC116" s="3" t="s">
        <v>136</v>
      </c>
      <c r="BD116" s="3" t="s">
        <v>136</v>
      </c>
      <c r="BE116" s="3" t="s">
        <v>136</v>
      </c>
      <c r="BF116" s="3" t="s">
        <v>136</v>
      </c>
      <c r="BG116" s="6">
        <f>SUMPRODUCT(I23:I115,BG23:BG115)</f>
        <v>0</v>
      </c>
      <c r="BL116" s="4" t="s">
        <v>223</v>
      </c>
      <c r="BM116" s="5">
        <f>IF(E4="Trimestre I",Z116,IF(E4="Trimestre II",AK116,IF(E4="Trimestre III",AV116,IF(E4="Trimestre IV",BG116))))</f>
        <v>0.58312999999999993</v>
      </c>
      <c r="BN116" s="5">
        <f>100%-BM116</f>
        <v>0.41687000000000007</v>
      </c>
    </row>
    <row r="117" spans="2:66">
      <c r="BL117" s="4"/>
      <c r="BM117" s="5" t="s">
        <v>6</v>
      </c>
      <c r="BN117" s="5" t="s">
        <v>7</v>
      </c>
    </row>
  </sheetData>
  <sheetProtection algorithmName="SHA-512" hashValue="RpVzylUEdS/ka+DjdZQdCRPsru/oAZcYeelGeFmi7EBSG4QMK+UhTzFWpNRwzy4lJuak+fnAZtrVv9wapqy/Nw==" saltValue="UFgWQEI1+BWytFDH+Gdvnw==" spinCount="100000" sheet="1" objects="1" scenarios="1"/>
  <mergeCells count="1283">
    <mergeCell ref="B2:M2"/>
    <mergeCell ref="B4:D4"/>
    <mergeCell ref="B19:E19"/>
    <mergeCell ref="B21:D21"/>
    <mergeCell ref="E21:G21"/>
    <mergeCell ref="H21:H22"/>
    <mergeCell ref="I21:I22"/>
    <mergeCell ref="A6:A21"/>
    <mergeCell ref="AD23:AD25"/>
    <mergeCell ref="AE23:AE25"/>
    <mergeCell ref="AF23:AF25"/>
    <mergeCell ref="AG23:AG25"/>
    <mergeCell ref="S23:S25"/>
    <mergeCell ref="T23:T25"/>
    <mergeCell ref="U23:U25"/>
    <mergeCell ref="V23:V25"/>
    <mergeCell ref="W23:W25"/>
    <mergeCell ref="X23:X25"/>
    <mergeCell ref="P21:Z21"/>
    <mergeCell ref="AA21:AK21"/>
    <mergeCell ref="AL21:AV21"/>
    <mergeCell ref="AW21:BG21"/>
    <mergeCell ref="N23:N25"/>
    <mergeCell ref="O23:O25"/>
    <mergeCell ref="R23:R25"/>
    <mergeCell ref="AQ23:AQ25"/>
    <mergeCell ref="AR23:AR25"/>
    <mergeCell ref="AS23:AS25"/>
    <mergeCell ref="AT23:AT25"/>
    <mergeCell ref="AU23:AU25"/>
    <mergeCell ref="AY23:AY25"/>
    <mergeCell ref="Y23:Y25"/>
    <mergeCell ref="AC23:AC25"/>
    <mergeCell ref="BG23:BG31"/>
    <mergeCell ref="J21:J22"/>
    <mergeCell ref="K21:K22"/>
    <mergeCell ref="L21:L22"/>
    <mergeCell ref="M21:M22"/>
    <mergeCell ref="N21:N22"/>
    <mergeCell ref="O21:O22"/>
    <mergeCell ref="AP26:AP28"/>
    <mergeCell ref="AQ26:AQ28"/>
    <mergeCell ref="AR26:AR28"/>
    <mergeCell ref="AS26:AS28"/>
    <mergeCell ref="AE26:AE28"/>
    <mergeCell ref="AF26:AF28"/>
    <mergeCell ref="AG26:AG28"/>
    <mergeCell ref="AH26:AH28"/>
    <mergeCell ref="AI26:AI28"/>
    <mergeCell ref="AZ23:AZ25"/>
    <mergeCell ref="BA23:BA25"/>
    <mergeCell ref="BB23:BB25"/>
    <mergeCell ref="BC23:BC25"/>
    <mergeCell ref="BD23:BD25"/>
    <mergeCell ref="BL19:BM19"/>
    <mergeCell ref="BL21:BL22"/>
    <mergeCell ref="BM21:BM22"/>
    <mergeCell ref="AD26:AD28"/>
    <mergeCell ref="BE23:BE25"/>
    <mergeCell ref="BF23:BF25"/>
    <mergeCell ref="L26:L28"/>
    <mergeCell ref="M26:M28"/>
    <mergeCell ref="N26:N28"/>
    <mergeCell ref="O26:O28"/>
    <mergeCell ref="R26:R28"/>
    <mergeCell ref="S26:S28"/>
    <mergeCell ref="T26:T28"/>
    <mergeCell ref="U26:U28"/>
    <mergeCell ref="BA26:BA28"/>
    <mergeCell ref="BB26:BB28"/>
    <mergeCell ref="BC26:BC28"/>
    <mergeCell ref="BD26:BD28"/>
    <mergeCell ref="BE26:BE28"/>
    <mergeCell ref="BF26:BF28"/>
    <mergeCell ref="AV23:AV31"/>
    <mergeCell ref="L23:L25"/>
    <mergeCell ref="M23:M25"/>
    <mergeCell ref="AT26:AT28"/>
    <mergeCell ref="AU26:AU28"/>
    <mergeCell ref="AY26:AY28"/>
    <mergeCell ref="AZ26:AZ28"/>
    <mergeCell ref="AH23:AH25"/>
    <mergeCell ref="AI23:AI25"/>
    <mergeCell ref="AJ23:AJ25"/>
    <mergeCell ref="AN23:AN25"/>
    <mergeCell ref="AO23:AO25"/>
    <mergeCell ref="AP23:AP25"/>
    <mergeCell ref="AN26:AN28"/>
    <mergeCell ref="AO26:AO28"/>
    <mergeCell ref="AU29:AU31"/>
    <mergeCell ref="AG29:AG31"/>
    <mergeCell ref="AH29:AH31"/>
    <mergeCell ref="AI29:AI31"/>
    <mergeCell ref="AJ29:AJ31"/>
    <mergeCell ref="V32:V34"/>
    <mergeCell ref="W32:W34"/>
    <mergeCell ref="X32:X34"/>
    <mergeCell ref="Y32:Y34"/>
    <mergeCell ref="AC32:AC34"/>
    <mergeCell ref="AD32:AD34"/>
    <mergeCell ref="AN29:AN31"/>
    <mergeCell ref="AO29:AO31"/>
    <mergeCell ref="AP29:AP31"/>
    <mergeCell ref="AQ29:AQ31"/>
    <mergeCell ref="AR29:AR31"/>
    <mergeCell ref="AS29:AS31"/>
    <mergeCell ref="X29:X31"/>
    <mergeCell ref="Y29:Y31"/>
    <mergeCell ref="AC29:AC31"/>
    <mergeCell ref="AD29:AD31"/>
    <mergeCell ref="AE29:AE31"/>
    <mergeCell ref="AF29:AF31"/>
    <mergeCell ref="V29:V31"/>
    <mergeCell ref="W29:W31"/>
    <mergeCell ref="L32:L34"/>
    <mergeCell ref="M32:M34"/>
    <mergeCell ref="N32:N34"/>
    <mergeCell ref="O32:O34"/>
    <mergeCell ref="R32:R34"/>
    <mergeCell ref="S32:S34"/>
    <mergeCell ref="T32:T34"/>
    <mergeCell ref="U32:U34"/>
    <mergeCell ref="H23:H31"/>
    <mergeCell ref="I23:I31"/>
    <mergeCell ref="J23:J31"/>
    <mergeCell ref="K23:K31"/>
    <mergeCell ref="Z23:Z31"/>
    <mergeCell ref="AK23:AK31"/>
    <mergeCell ref="L29:L31"/>
    <mergeCell ref="M29:M31"/>
    <mergeCell ref="N29:N31"/>
    <mergeCell ref="O29:O31"/>
    <mergeCell ref="H32:H40"/>
    <mergeCell ref="I32:I40"/>
    <mergeCell ref="J32:J40"/>
    <mergeCell ref="K32:K40"/>
    <mergeCell ref="R29:R31"/>
    <mergeCell ref="S29:S31"/>
    <mergeCell ref="T29:T31"/>
    <mergeCell ref="U29:U31"/>
    <mergeCell ref="AJ26:AJ28"/>
    <mergeCell ref="V26:V28"/>
    <mergeCell ref="W26:W28"/>
    <mergeCell ref="X26:X28"/>
    <mergeCell ref="Y26:Y28"/>
    <mergeCell ref="AC26:AC28"/>
    <mergeCell ref="BG32:BG40"/>
    <mergeCell ref="BE29:BE31"/>
    <mergeCell ref="BF29:BF31"/>
    <mergeCell ref="P23:P31"/>
    <mergeCell ref="Q23:Q31"/>
    <mergeCell ref="AA23:AA31"/>
    <mergeCell ref="AB23:AB31"/>
    <mergeCell ref="AL23:AL31"/>
    <mergeCell ref="AM23:AM31"/>
    <mergeCell ref="AW23:AW31"/>
    <mergeCell ref="AX23:AX31"/>
    <mergeCell ref="AY29:AY31"/>
    <mergeCell ref="AZ29:AZ31"/>
    <mergeCell ref="B23:B31"/>
    <mergeCell ref="C23:C31"/>
    <mergeCell ref="D23:D31"/>
    <mergeCell ref="E23:E31"/>
    <mergeCell ref="F23:F31"/>
    <mergeCell ref="G23:G31"/>
    <mergeCell ref="AZ32:AZ34"/>
    <mergeCell ref="BA32:BA34"/>
    <mergeCell ref="BB32:BB34"/>
    <mergeCell ref="BC32:BC34"/>
    <mergeCell ref="BD32:BD34"/>
    <mergeCell ref="BE32:BE34"/>
    <mergeCell ref="AQ32:AQ34"/>
    <mergeCell ref="AR32:AR34"/>
    <mergeCell ref="AS32:AS34"/>
    <mergeCell ref="AT32:AT34"/>
    <mergeCell ref="AU32:AU34"/>
    <mergeCell ref="AY32:AY34"/>
    <mergeCell ref="B32:B40"/>
    <mergeCell ref="C32:C40"/>
    <mergeCell ref="D32:D40"/>
    <mergeCell ref="E32:E40"/>
    <mergeCell ref="F32:F40"/>
    <mergeCell ref="BA29:BA31"/>
    <mergeCell ref="BB29:BB31"/>
    <mergeCell ref="BC29:BC31"/>
    <mergeCell ref="BD29:BD31"/>
    <mergeCell ref="AE32:AE34"/>
    <mergeCell ref="AF32:AF34"/>
    <mergeCell ref="AG32:AG34"/>
    <mergeCell ref="AH32:AH34"/>
    <mergeCell ref="AT29:AT31"/>
    <mergeCell ref="AU35:AU37"/>
    <mergeCell ref="AY35:AY37"/>
    <mergeCell ref="AZ35:AZ37"/>
    <mergeCell ref="BA35:BA37"/>
    <mergeCell ref="AI32:AI34"/>
    <mergeCell ref="AJ32:AJ34"/>
    <mergeCell ref="AN32:AN34"/>
    <mergeCell ref="AO32:AO34"/>
    <mergeCell ref="AP32:AP34"/>
    <mergeCell ref="AN35:AN37"/>
    <mergeCell ref="AO35:AO37"/>
    <mergeCell ref="AP35:AP37"/>
    <mergeCell ref="AQ35:AQ37"/>
    <mergeCell ref="AR35:AR37"/>
    <mergeCell ref="AS35:AS37"/>
    <mergeCell ref="AE35:AE37"/>
    <mergeCell ref="AF35:AF37"/>
    <mergeCell ref="AG35:AG37"/>
    <mergeCell ref="AH35:AH37"/>
    <mergeCell ref="AN38:AN40"/>
    <mergeCell ref="AO38:AO40"/>
    <mergeCell ref="AP38:AP40"/>
    <mergeCell ref="AQ38:AQ40"/>
    <mergeCell ref="AR38:AR40"/>
    <mergeCell ref="AS38:AS40"/>
    <mergeCell ref="X38:X40"/>
    <mergeCell ref="Y38:Y40"/>
    <mergeCell ref="AC38:AC40"/>
    <mergeCell ref="AD38:AD40"/>
    <mergeCell ref="AE38:AE40"/>
    <mergeCell ref="AF38:AF40"/>
    <mergeCell ref="O38:O40"/>
    <mergeCell ref="R38:R40"/>
    <mergeCell ref="S38:S40"/>
    <mergeCell ref="U38:U40"/>
    <mergeCell ref="V38:V40"/>
    <mergeCell ref="W38:W40"/>
    <mergeCell ref="BF38:BF40"/>
    <mergeCell ref="P32:P40"/>
    <mergeCell ref="Q32:Q40"/>
    <mergeCell ref="AA32:AA40"/>
    <mergeCell ref="AB32:AB40"/>
    <mergeCell ref="AL32:AL40"/>
    <mergeCell ref="AM32:AM40"/>
    <mergeCell ref="AW32:AW40"/>
    <mergeCell ref="AX32:AX40"/>
    <mergeCell ref="BB35:BB37"/>
    <mergeCell ref="AZ38:AZ40"/>
    <mergeCell ref="BA38:BA40"/>
    <mergeCell ref="BB38:BB40"/>
    <mergeCell ref="BC38:BC40"/>
    <mergeCell ref="BD38:BD40"/>
    <mergeCell ref="BE38:BE40"/>
    <mergeCell ref="V35:V37"/>
    <mergeCell ref="W35:W37"/>
    <mergeCell ref="X35:X37"/>
    <mergeCell ref="Y35:Y37"/>
    <mergeCell ref="AC35:AC37"/>
    <mergeCell ref="AD35:AD37"/>
    <mergeCell ref="AT38:AT40"/>
    <mergeCell ref="BF32:BF34"/>
    <mergeCell ref="BC35:BC37"/>
    <mergeCell ref="BD35:BD37"/>
    <mergeCell ref="BE35:BE37"/>
    <mergeCell ref="BF35:BF37"/>
    <mergeCell ref="AT35:AT37"/>
    <mergeCell ref="Z32:Z40"/>
    <mergeCell ref="AK32:AK40"/>
    <mergeCell ref="T38:T40"/>
    <mergeCell ref="G32:G40"/>
    <mergeCell ref="AD41:AD46"/>
    <mergeCell ref="AE41:AE46"/>
    <mergeCell ref="AF41:AF46"/>
    <mergeCell ref="AG41:AG46"/>
    <mergeCell ref="AU38:AU40"/>
    <mergeCell ref="AY38:AY40"/>
    <mergeCell ref="AG38:AG40"/>
    <mergeCell ref="AH38:AH40"/>
    <mergeCell ref="AI38:AI40"/>
    <mergeCell ref="AJ38:AJ40"/>
    <mergeCell ref="U41:U46"/>
    <mergeCell ref="V41:V46"/>
    <mergeCell ref="W41:W46"/>
    <mergeCell ref="X41:X46"/>
    <mergeCell ref="Y41:Y46"/>
    <mergeCell ref="AC41:AC46"/>
    <mergeCell ref="AV32:AV40"/>
    <mergeCell ref="AY41:AY46"/>
    <mergeCell ref="L38:L40"/>
    <mergeCell ref="M38:M40"/>
    <mergeCell ref="N38:N40"/>
    <mergeCell ref="AI35:AI37"/>
    <mergeCell ref="AJ35:AJ37"/>
    <mergeCell ref="L35:L37"/>
    <mergeCell ref="M35:M37"/>
    <mergeCell ref="N35:N37"/>
    <mergeCell ref="O35:O37"/>
    <mergeCell ref="R35:R37"/>
    <mergeCell ref="S35:S37"/>
    <mergeCell ref="T35:T37"/>
    <mergeCell ref="U35:U37"/>
    <mergeCell ref="G41:G43"/>
    <mergeCell ref="L41:L46"/>
    <mergeCell ref="M41:M46"/>
    <mergeCell ref="N41:N46"/>
    <mergeCell ref="O41:O46"/>
    <mergeCell ref="R41:R46"/>
    <mergeCell ref="S41:S46"/>
    <mergeCell ref="T41:T46"/>
    <mergeCell ref="I41:I58"/>
    <mergeCell ref="J41:J58"/>
    <mergeCell ref="K41:K58"/>
    <mergeCell ref="Z41:Z58"/>
    <mergeCell ref="AK41:AK58"/>
    <mergeCell ref="AV41:AV58"/>
    <mergeCell ref="W53:W58"/>
    <mergeCell ref="X53:X58"/>
    <mergeCell ref="Y53:Y58"/>
    <mergeCell ref="AC53:AC58"/>
    <mergeCell ref="AU53:AU58"/>
    <mergeCell ref="X47:X52"/>
    <mergeCell ref="Y47:Y52"/>
    <mergeCell ref="AC47:AC52"/>
    <mergeCell ref="AS53:AS58"/>
    <mergeCell ref="AG53:AG58"/>
    <mergeCell ref="AZ41:AZ46"/>
    <mergeCell ref="BA41:BA46"/>
    <mergeCell ref="BB41:BB46"/>
    <mergeCell ref="BC41:BC46"/>
    <mergeCell ref="BD41:BD46"/>
    <mergeCell ref="AP41:AP46"/>
    <mergeCell ref="AQ41:AQ46"/>
    <mergeCell ref="AR41:AR46"/>
    <mergeCell ref="AS41:AS46"/>
    <mergeCell ref="AT41:AT46"/>
    <mergeCell ref="AU41:AU46"/>
    <mergeCell ref="AS47:AS52"/>
    <mergeCell ref="AT47:AT52"/>
    <mergeCell ref="AU47:AU52"/>
    <mergeCell ref="AY47:AY52"/>
    <mergeCell ref="AZ47:AZ52"/>
    <mergeCell ref="AH41:AH46"/>
    <mergeCell ref="AI41:AI46"/>
    <mergeCell ref="AJ41:AJ46"/>
    <mergeCell ref="AN41:AN46"/>
    <mergeCell ref="AO41:AO46"/>
    <mergeCell ref="AJ47:AJ52"/>
    <mergeCell ref="AN47:AN52"/>
    <mergeCell ref="AO47:AO52"/>
    <mergeCell ref="AP47:AP52"/>
    <mergeCell ref="AQ47:AQ52"/>
    <mergeCell ref="AR47:AR52"/>
    <mergeCell ref="BA53:BA58"/>
    <mergeCell ref="BB53:BB58"/>
    <mergeCell ref="BC53:BC58"/>
    <mergeCell ref="BD53:BD58"/>
    <mergeCell ref="BE53:BE58"/>
    <mergeCell ref="AD47:AD52"/>
    <mergeCell ref="AE47:AE52"/>
    <mergeCell ref="AF47:AF52"/>
    <mergeCell ref="AG47:AG52"/>
    <mergeCell ref="AH47:AH52"/>
    <mergeCell ref="AI47:AI52"/>
    <mergeCell ref="U47:U52"/>
    <mergeCell ref="V47:V52"/>
    <mergeCell ref="W47:W52"/>
    <mergeCell ref="BE41:BE46"/>
    <mergeCell ref="BF41:BF46"/>
    <mergeCell ref="L47:L52"/>
    <mergeCell ref="M47:M52"/>
    <mergeCell ref="N47:N52"/>
    <mergeCell ref="O47:O52"/>
    <mergeCell ref="R47:R52"/>
    <mergeCell ref="S47:S52"/>
    <mergeCell ref="T47:T52"/>
    <mergeCell ref="AJ53:AJ58"/>
    <mergeCell ref="AN53:AN58"/>
    <mergeCell ref="AO53:AO58"/>
    <mergeCell ref="AP53:AP58"/>
    <mergeCell ref="AQ53:AQ58"/>
    <mergeCell ref="AR53:AR58"/>
    <mergeCell ref="AD53:AD58"/>
    <mergeCell ref="AE53:AE58"/>
    <mergeCell ref="AF53:AF58"/>
    <mergeCell ref="BG41:BG58"/>
    <mergeCell ref="AE59:AE61"/>
    <mergeCell ref="AF59:AF61"/>
    <mergeCell ref="AG59:AG61"/>
    <mergeCell ref="AZ59:AZ61"/>
    <mergeCell ref="BA59:BA61"/>
    <mergeCell ref="T59:T61"/>
    <mergeCell ref="U59:U61"/>
    <mergeCell ref="V59:V61"/>
    <mergeCell ref="W59:W61"/>
    <mergeCell ref="X59:X61"/>
    <mergeCell ref="Y59:Y61"/>
    <mergeCell ref="Z59:Z61"/>
    <mergeCell ref="AA59:AA61"/>
    <mergeCell ref="AT59:AT61"/>
    <mergeCell ref="AU59:AU61"/>
    <mergeCell ref="AH53:AH58"/>
    <mergeCell ref="AI53:AI58"/>
    <mergeCell ref="BB47:BB52"/>
    <mergeCell ref="BC47:BC52"/>
    <mergeCell ref="BD47:BD52"/>
    <mergeCell ref="BE47:BE52"/>
    <mergeCell ref="BF47:BF52"/>
    <mergeCell ref="BF53:BF58"/>
    <mergeCell ref="AA41:AA58"/>
    <mergeCell ref="AB41:AB58"/>
    <mergeCell ref="AL41:AL58"/>
    <mergeCell ref="AM41:AM58"/>
    <mergeCell ref="AW41:AW58"/>
    <mergeCell ref="AX41:AX58"/>
    <mergeCell ref="BA47:BA52"/>
    <mergeCell ref="AZ53:AZ58"/>
    <mergeCell ref="B41:B58"/>
    <mergeCell ref="C41:C58"/>
    <mergeCell ref="D41:D58"/>
    <mergeCell ref="E41:E58"/>
    <mergeCell ref="F41:F58"/>
    <mergeCell ref="G44:G58"/>
    <mergeCell ref="H41:H58"/>
    <mergeCell ref="AB59:AB61"/>
    <mergeCell ref="AC59:AC61"/>
    <mergeCell ref="AD59:AD61"/>
    <mergeCell ref="Q59:Q61"/>
    <mergeCell ref="R59:R61"/>
    <mergeCell ref="S59:S61"/>
    <mergeCell ref="AT53:AT58"/>
    <mergeCell ref="AY53:AY58"/>
    <mergeCell ref="S53:S58"/>
    <mergeCell ref="T53:T58"/>
    <mergeCell ref="U53:U58"/>
    <mergeCell ref="V53:V58"/>
    <mergeCell ref="K59:K61"/>
    <mergeCell ref="L59:L61"/>
    <mergeCell ref="M59:M61"/>
    <mergeCell ref="N59:N61"/>
    <mergeCell ref="O59:O61"/>
    <mergeCell ref="P59:P61"/>
    <mergeCell ref="L53:L58"/>
    <mergeCell ref="M53:M58"/>
    <mergeCell ref="N53:N58"/>
    <mergeCell ref="O53:O58"/>
    <mergeCell ref="R53:R58"/>
    <mergeCell ref="P41:P58"/>
    <mergeCell ref="Q41:Q58"/>
    <mergeCell ref="AL59:AL61"/>
    <mergeCell ref="AM59:AM61"/>
    <mergeCell ref="AN59:AN61"/>
    <mergeCell ref="AO59:AO61"/>
    <mergeCell ref="AP59:AP61"/>
    <mergeCell ref="AQ59:AQ61"/>
    <mergeCell ref="AR59:AR61"/>
    <mergeCell ref="AS59:AS61"/>
    <mergeCell ref="AF62:AF64"/>
    <mergeCell ref="AG62:AG64"/>
    <mergeCell ref="AH62:AH64"/>
    <mergeCell ref="AI62:AI64"/>
    <mergeCell ref="AJ62:AJ64"/>
    <mergeCell ref="AN62:AN64"/>
    <mergeCell ref="AH59:AH61"/>
    <mergeCell ref="AI59:AI61"/>
    <mergeCell ref="AJ59:AJ61"/>
    <mergeCell ref="AS62:AS64"/>
    <mergeCell ref="AK59:AK61"/>
    <mergeCell ref="B59:B61"/>
    <mergeCell ref="C59:C61"/>
    <mergeCell ref="D59:D61"/>
    <mergeCell ref="E59:E61"/>
    <mergeCell ref="F59:F61"/>
    <mergeCell ref="G59:G61"/>
    <mergeCell ref="H59:H61"/>
    <mergeCell ref="I59:I61"/>
    <mergeCell ref="J59:J61"/>
    <mergeCell ref="BG59:BG61"/>
    <mergeCell ref="L62:L64"/>
    <mergeCell ref="M62:M64"/>
    <mergeCell ref="N62:N64"/>
    <mergeCell ref="O62:O64"/>
    <mergeCell ref="R62:R64"/>
    <mergeCell ref="S62:S64"/>
    <mergeCell ref="T62:T64"/>
    <mergeCell ref="U62:U64"/>
    <mergeCell ref="V62:V64"/>
    <mergeCell ref="BB59:BB61"/>
    <mergeCell ref="BC59:BC61"/>
    <mergeCell ref="BD59:BD61"/>
    <mergeCell ref="BE59:BE61"/>
    <mergeCell ref="BF59:BF61"/>
    <mergeCell ref="AO62:AO64"/>
    <mergeCell ref="AP62:AP64"/>
    <mergeCell ref="AQ62:AQ64"/>
    <mergeCell ref="AR62:AR64"/>
    <mergeCell ref="AV59:AV61"/>
    <mergeCell ref="AW59:AW61"/>
    <mergeCell ref="AX59:AX61"/>
    <mergeCell ref="AY59:AY61"/>
    <mergeCell ref="L65:L67"/>
    <mergeCell ref="M65:M67"/>
    <mergeCell ref="N65:N67"/>
    <mergeCell ref="O65:O67"/>
    <mergeCell ref="R65:R67"/>
    <mergeCell ref="AH68:AH70"/>
    <mergeCell ref="AT62:AT64"/>
    <mergeCell ref="AU62:AU64"/>
    <mergeCell ref="AY62:AY64"/>
    <mergeCell ref="S68:S70"/>
    <mergeCell ref="T68:T70"/>
    <mergeCell ref="U68:U70"/>
    <mergeCell ref="V68:V70"/>
    <mergeCell ref="L68:L70"/>
    <mergeCell ref="M68:M70"/>
    <mergeCell ref="N68:N70"/>
    <mergeCell ref="O68:O70"/>
    <mergeCell ref="R68:R70"/>
    <mergeCell ref="AW62:AW70"/>
    <mergeCell ref="AX62:AX70"/>
    <mergeCell ref="AO65:AO67"/>
    <mergeCell ref="Y65:Y67"/>
    <mergeCell ref="AZ62:AZ64"/>
    <mergeCell ref="BA62:BA64"/>
    <mergeCell ref="AH65:AH67"/>
    <mergeCell ref="AI65:AI67"/>
    <mergeCell ref="AJ65:AJ67"/>
    <mergeCell ref="AN65:AN67"/>
    <mergeCell ref="Y68:Y70"/>
    <mergeCell ref="AC68:AC70"/>
    <mergeCell ref="AD68:AD70"/>
    <mergeCell ref="AE68:AE70"/>
    <mergeCell ref="AF68:AF70"/>
    <mergeCell ref="AG68:AG70"/>
    <mergeCell ref="W62:W64"/>
    <mergeCell ref="X62:X64"/>
    <mergeCell ref="Y62:Y64"/>
    <mergeCell ref="AC62:AC64"/>
    <mergeCell ref="AD62:AD64"/>
    <mergeCell ref="AE62:AE64"/>
    <mergeCell ref="AY68:AY70"/>
    <mergeCell ref="AZ68:AZ70"/>
    <mergeCell ref="BA68:BA70"/>
    <mergeCell ref="AO68:AO70"/>
    <mergeCell ref="AM62:AM70"/>
    <mergeCell ref="W68:W70"/>
    <mergeCell ref="X68:X70"/>
    <mergeCell ref="AP65:AP67"/>
    <mergeCell ref="AC65:AC67"/>
    <mergeCell ref="AD65:AD67"/>
    <mergeCell ref="AE65:AE67"/>
    <mergeCell ref="AF65:AF67"/>
    <mergeCell ref="AG65:AG67"/>
    <mergeCell ref="BB68:BB70"/>
    <mergeCell ref="BC68:BC70"/>
    <mergeCell ref="BD68:BD70"/>
    <mergeCell ref="S65:S67"/>
    <mergeCell ref="T65:T67"/>
    <mergeCell ref="U65:U67"/>
    <mergeCell ref="V65:V67"/>
    <mergeCell ref="W65:W67"/>
    <mergeCell ref="X65:X67"/>
    <mergeCell ref="BB62:BB64"/>
    <mergeCell ref="BC62:BC64"/>
    <mergeCell ref="BD62:BD64"/>
    <mergeCell ref="BE62:BE64"/>
    <mergeCell ref="BF62:BF64"/>
    <mergeCell ref="E71:E76"/>
    <mergeCell ref="F71:F76"/>
    <mergeCell ref="G71:G76"/>
    <mergeCell ref="AP68:AP70"/>
    <mergeCell ref="AQ68:AQ70"/>
    <mergeCell ref="AR68:AR70"/>
    <mergeCell ref="AS68:AS70"/>
    <mergeCell ref="AT68:AT70"/>
    <mergeCell ref="AU68:AU70"/>
    <mergeCell ref="I62:I70"/>
    <mergeCell ref="J62:J70"/>
    <mergeCell ref="K62:K70"/>
    <mergeCell ref="Z62:Z70"/>
    <mergeCell ref="AK62:AK70"/>
    <mergeCell ref="AV62:AV70"/>
    <mergeCell ref="AI68:AI70"/>
    <mergeCell ref="AJ68:AJ70"/>
    <mergeCell ref="AN68:AN70"/>
    <mergeCell ref="BF68:BF70"/>
    <mergeCell ref="P62:P70"/>
    <mergeCell ref="Q62:Q70"/>
    <mergeCell ref="AA62:AA70"/>
    <mergeCell ref="AB62:AB70"/>
    <mergeCell ref="AL62:AL70"/>
    <mergeCell ref="Q71:Q76"/>
    <mergeCell ref="R71:R76"/>
    <mergeCell ref="S71:S76"/>
    <mergeCell ref="T71:T76"/>
    <mergeCell ref="U71:U76"/>
    <mergeCell ref="V71:V76"/>
    <mergeCell ref="K71:K76"/>
    <mergeCell ref="L71:L76"/>
    <mergeCell ref="M71:M76"/>
    <mergeCell ref="N71:N76"/>
    <mergeCell ref="O71:O76"/>
    <mergeCell ref="P71:P76"/>
    <mergeCell ref="BB65:BB67"/>
    <mergeCell ref="BC65:BC67"/>
    <mergeCell ref="BD65:BD67"/>
    <mergeCell ref="BE65:BE67"/>
    <mergeCell ref="BF65:BF67"/>
    <mergeCell ref="BE68:BE70"/>
    <mergeCell ref="AQ65:AQ67"/>
    <mergeCell ref="AR65:AR67"/>
    <mergeCell ref="AS65:AS67"/>
    <mergeCell ref="AT65:AT67"/>
    <mergeCell ref="AU65:AU67"/>
    <mergeCell ref="AY65:AY67"/>
    <mergeCell ref="AZ65:AZ67"/>
    <mergeCell ref="BA65:BA67"/>
    <mergeCell ref="AR71:AR76"/>
    <mergeCell ref="AS71:AS76"/>
    <mergeCell ref="AT71:AT76"/>
    <mergeCell ref="AU71:AU76"/>
    <mergeCell ref="BG62:BG70"/>
    <mergeCell ref="B71:B76"/>
    <mergeCell ref="C71:C73"/>
    <mergeCell ref="D71:D73"/>
    <mergeCell ref="C74:C76"/>
    <mergeCell ref="D74:D76"/>
    <mergeCell ref="AL71:AL76"/>
    <mergeCell ref="AM71:AM76"/>
    <mergeCell ref="AN71:AN76"/>
    <mergeCell ref="AO71:AO76"/>
    <mergeCell ref="AP71:AP76"/>
    <mergeCell ref="AQ71:AQ76"/>
    <mergeCell ref="BC71:BC76"/>
    <mergeCell ref="BD71:BD76"/>
    <mergeCell ref="BE71:BE76"/>
    <mergeCell ref="BF71:BF76"/>
    <mergeCell ref="BG71:BG76"/>
    <mergeCell ref="B62:B70"/>
    <mergeCell ref="C62:C70"/>
    <mergeCell ref="D62:D70"/>
    <mergeCell ref="E62:E70"/>
    <mergeCell ref="F62:F70"/>
    <mergeCell ref="G62:G70"/>
    <mergeCell ref="H62:H70"/>
    <mergeCell ref="AA71:AA76"/>
    <mergeCell ref="AB71:AB76"/>
    <mergeCell ref="AC71:AC76"/>
    <mergeCell ref="AD71:AD76"/>
    <mergeCell ref="S77:S79"/>
    <mergeCell ref="T77:T79"/>
    <mergeCell ref="U77:U79"/>
    <mergeCell ref="AE71:AE76"/>
    <mergeCell ref="AF71:AF76"/>
    <mergeCell ref="AG71:AG76"/>
    <mergeCell ref="W71:W76"/>
    <mergeCell ref="X71:X76"/>
    <mergeCell ref="Y71:Y76"/>
    <mergeCell ref="Z71:Z76"/>
    <mergeCell ref="M77:M79"/>
    <mergeCell ref="N77:N79"/>
    <mergeCell ref="O77:O79"/>
    <mergeCell ref="P77:P79"/>
    <mergeCell ref="Q77:Q79"/>
    <mergeCell ref="R77:R79"/>
    <mergeCell ref="G77:G79"/>
    <mergeCell ref="H77:H79"/>
    <mergeCell ref="I77:I79"/>
    <mergeCell ref="J77:J79"/>
    <mergeCell ref="K77:K79"/>
    <mergeCell ref="L77:L79"/>
    <mergeCell ref="AA77:AA79"/>
    <mergeCell ref="H71:H76"/>
    <mergeCell ref="I71:I76"/>
    <mergeCell ref="J71:J76"/>
    <mergeCell ref="B77:B79"/>
    <mergeCell ref="C77:C79"/>
    <mergeCell ref="D77:D79"/>
    <mergeCell ref="E77:E79"/>
    <mergeCell ref="F77:F79"/>
    <mergeCell ref="AW71:AW76"/>
    <mergeCell ref="AX71:AX76"/>
    <mergeCell ref="AY71:AY76"/>
    <mergeCell ref="AZ71:AZ76"/>
    <mergeCell ref="BA71:BA76"/>
    <mergeCell ref="BB71:BB76"/>
    <mergeCell ref="AH77:AH79"/>
    <mergeCell ref="AI77:AI79"/>
    <mergeCell ref="AJ77:AJ79"/>
    <mergeCell ref="AK77:AK79"/>
    <mergeCell ref="AL77:AL79"/>
    <mergeCell ref="AV71:AV76"/>
    <mergeCell ref="AH71:AH76"/>
    <mergeCell ref="AI71:AI76"/>
    <mergeCell ref="AJ71:AJ76"/>
    <mergeCell ref="AK71:AK76"/>
    <mergeCell ref="AB77:AB79"/>
    <mergeCell ref="AC77:AC79"/>
    <mergeCell ref="AD77:AD79"/>
    <mergeCell ref="AE77:AE79"/>
    <mergeCell ref="AF77:AF79"/>
    <mergeCell ref="AG77:AG79"/>
    <mergeCell ref="V77:V79"/>
    <mergeCell ref="W77:W79"/>
    <mergeCell ref="X77:X79"/>
    <mergeCell ref="Y77:Y79"/>
    <mergeCell ref="Z77:Z79"/>
    <mergeCell ref="AX77:AX79"/>
    <mergeCell ref="AY77:AY79"/>
    <mergeCell ref="AZ77:AZ79"/>
    <mergeCell ref="BA77:BA79"/>
    <mergeCell ref="BB77:BB79"/>
    <mergeCell ref="BC77:BC79"/>
    <mergeCell ref="AR77:AR79"/>
    <mergeCell ref="AS77:AS79"/>
    <mergeCell ref="AT77:AT79"/>
    <mergeCell ref="AU77:AU79"/>
    <mergeCell ref="AV77:AV79"/>
    <mergeCell ref="AW77:AW79"/>
    <mergeCell ref="AQ80:AQ82"/>
    <mergeCell ref="AR80:AR82"/>
    <mergeCell ref="AS80:AS82"/>
    <mergeCell ref="AT80:AT82"/>
    <mergeCell ref="AU80:AU82"/>
    <mergeCell ref="BA80:BA82"/>
    <mergeCell ref="BB80:BB82"/>
    <mergeCell ref="BC80:BC82"/>
    <mergeCell ref="AM77:AM79"/>
    <mergeCell ref="AN77:AN79"/>
    <mergeCell ref="AO77:AO79"/>
    <mergeCell ref="AP77:AP79"/>
    <mergeCell ref="AQ77:AQ79"/>
    <mergeCell ref="AD80:AD82"/>
    <mergeCell ref="AE80:AE82"/>
    <mergeCell ref="AF80:AF82"/>
    <mergeCell ref="AG80:AG82"/>
    <mergeCell ref="AH80:AH82"/>
    <mergeCell ref="AI80:AI82"/>
    <mergeCell ref="U80:U82"/>
    <mergeCell ref="V80:V82"/>
    <mergeCell ref="W80:W82"/>
    <mergeCell ref="X80:X82"/>
    <mergeCell ref="Y80:Y82"/>
    <mergeCell ref="AC80:AC82"/>
    <mergeCell ref="BE77:BE79"/>
    <mergeCell ref="BF77:BF79"/>
    <mergeCell ref="BG77:BG79"/>
    <mergeCell ref="L80:L82"/>
    <mergeCell ref="M80:M82"/>
    <mergeCell ref="N80:N82"/>
    <mergeCell ref="O80:O82"/>
    <mergeCell ref="R80:R82"/>
    <mergeCell ref="S80:S82"/>
    <mergeCell ref="T80:T82"/>
    <mergeCell ref="AJ83:AJ85"/>
    <mergeCell ref="AN83:AN85"/>
    <mergeCell ref="AO83:AO85"/>
    <mergeCell ref="AP83:AP85"/>
    <mergeCell ref="AQ83:AQ85"/>
    <mergeCell ref="BD77:BD79"/>
    <mergeCell ref="AJ80:AJ82"/>
    <mergeCell ref="AN80:AN82"/>
    <mergeCell ref="AO80:AO82"/>
    <mergeCell ref="AP80:AP82"/>
    <mergeCell ref="X83:X85"/>
    <mergeCell ref="Y83:Y85"/>
    <mergeCell ref="AC83:AC85"/>
    <mergeCell ref="AD83:AD85"/>
    <mergeCell ref="AE83:AE85"/>
    <mergeCell ref="AF83:AF85"/>
    <mergeCell ref="R83:R85"/>
    <mergeCell ref="S83:S85"/>
    <mergeCell ref="T83:T85"/>
    <mergeCell ref="U83:U85"/>
    <mergeCell ref="V83:V85"/>
    <mergeCell ref="W83:W85"/>
    <mergeCell ref="AR83:AR85"/>
    <mergeCell ref="AM80:AM85"/>
    <mergeCell ref="AG83:AG85"/>
    <mergeCell ref="BD80:BD82"/>
    <mergeCell ref="BE80:BE82"/>
    <mergeCell ref="BF80:BF82"/>
    <mergeCell ref="BB83:BB85"/>
    <mergeCell ref="BC83:BC85"/>
    <mergeCell ref="BD83:BD85"/>
    <mergeCell ref="BE83:BE85"/>
    <mergeCell ref="BF83:BF85"/>
    <mergeCell ref="P80:P85"/>
    <mergeCell ref="Q80:Q85"/>
    <mergeCell ref="AA80:AA85"/>
    <mergeCell ref="AB80:AB85"/>
    <mergeCell ref="AL80:AL85"/>
    <mergeCell ref="AS83:AS85"/>
    <mergeCell ref="AT83:AT85"/>
    <mergeCell ref="AU83:AU85"/>
    <mergeCell ref="AY83:AY85"/>
    <mergeCell ref="AZ83:AZ85"/>
    <mergeCell ref="BA83:BA85"/>
    <mergeCell ref="AW80:AW85"/>
    <mergeCell ref="AX80:AX85"/>
    <mergeCell ref="AY80:AY82"/>
    <mergeCell ref="AZ80:AZ82"/>
    <mergeCell ref="AV80:AV85"/>
    <mergeCell ref="E86:E94"/>
    <mergeCell ref="F86:F94"/>
    <mergeCell ref="S89:S91"/>
    <mergeCell ref="BG80:BG85"/>
    <mergeCell ref="L86:L88"/>
    <mergeCell ref="M86:M88"/>
    <mergeCell ref="N86:N88"/>
    <mergeCell ref="O86:O88"/>
    <mergeCell ref="R86:R88"/>
    <mergeCell ref="S86:S88"/>
    <mergeCell ref="T86:T88"/>
    <mergeCell ref="G80:G85"/>
    <mergeCell ref="H80:H85"/>
    <mergeCell ref="I80:I85"/>
    <mergeCell ref="J80:J85"/>
    <mergeCell ref="K80:K85"/>
    <mergeCell ref="Z80:Z85"/>
    <mergeCell ref="L83:L85"/>
    <mergeCell ref="M83:M85"/>
    <mergeCell ref="N83:N85"/>
    <mergeCell ref="O83:O85"/>
    <mergeCell ref="BA86:BA88"/>
    <mergeCell ref="BB86:BB88"/>
    <mergeCell ref="BC86:BC88"/>
    <mergeCell ref="BD86:BD88"/>
    <mergeCell ref="BE86:BE88"/>
    <mergeCell ref="BG86:BG94"/>
    <mergeCell ref="AD86:AD88"/>
    <mergeCell ref="AE86:AE88"/>
    <mergeCell ref="AF86:AF88"/>
    <mergeCell ref="AG86:AG88"/>
    <mergeCell ref="AH86:AH88"/>
    <mergeCell ref="AG89:AG91"/>
    <mergeCell ref="AH89:AH91"/>
    <mergeCell ref="AI89:AI91"/>
    <mergeCell ref="B80:B85"/>
    <mergeCell ref="C80:C85"/>
    <mergeCell ref="D80:D85"/>
    <mergeCell ref="E80:E85"/>
    <mergeCell ref="F80:F85"/>
    <mergeCell ref="AR86:AR88"/>
    <mergeCell ref="AS86:AS88"/>
    <mergeCell ref="AT86:AT88"/>
    <mergeCell ref="AU86:AU88"/>
    <mergeCell ref="AY86:AY88"/>
    <mergeCell ref="AZ86:AZ88"/>
    <mergeCell ref="AI86:AI88"/>
    <mergeCell ref="AJ86:AJ88"/>
    <mergeCell ref="AN86:AN88"/>
    <mergeCell ref="AO86:AO88"/>
    <mergeCell ref="AP86:AP88"/>
    <mergeCell ref="AQ86:AQ88"/>
    <mergeCell ref="AH83:AH85"/>
    <mergeCell ref="AI83:AI85"/>
    <mergeCell ref="U86:U88"/>
    <mergeCell ref="V86:V88"/>
    <mergeCell ref="W86:W88"/>
    <mergeCell ref="X86:X88"/>
    <mergeCell ref="Y86:Y88"/>
    <mergeCell ref="AC86:AC88"/>
    <mergeCell ref="AK80:AK85"/>
    <mergeCell ref="B86:B94"/>
    <mergeCell ref="C86:C94"/>
    <mergeCell ref="D86:D94"/>
    <mergeCell ref="AJ92:AJ94"/>
    <mergeCell ref="AN92:AN94"/>
    <mergeCell ref="AO92:AO94"/>
    <mergeCell ref="AP92:AP94"/>
    <mergeCell ref="AQ92:AQ94"/>
    <mergeCell ref="AR92:AR94"/>
    <mergeCell ref="W92:W94"/>
    <mergeCell ref="X92:X94"/>
    <mergeCell ref="Y92:Y94"/>
    <mergeCell ref="AC92:AC94"/>
    <mergeCell ref="AD92:AD94"/>
    <mergeCell ref="AE92:AE94"/>
    <mergeCell ref="BB89:BB91"/>
    <mergeCell ref="BC89:BC91"/>
    <mergeCell ref="BD89:BD91"/>
    <mergeCell ref="BF89:BF91"/>
    <mergeCell ref="BE89:BE91"/>
    <mergeCell ref="AS89:AS91"/>
    <mergeCell ref="AT89:AT91"/>
    <mergeCell ref="AU89:AU91"/>
    <mergeCell ref="AY89:AY91"/>
    <mergeCell ref="AZ89:AZ91"/>
    <mergeCell ref="BA89:BA91"/>
    <mergeCell ref="AJ89:AJ91"/>
    <mergeCell ref="AN89:AN91"/>
    <mergeCell ref="AO89:AO91"/>
    <mergeCell ref="AP89:AP91"/>
    <mergeCell ref="AQ89:AQ91"/>
    <mergeCell ref="AR89:AR91"/>
    <mergeCell ref="AD89:AD91"/>
    <mergeCell ref="AE89:AE91"/>
    <mergeCell ref="AF89:AF91"/>
    <mergeCell ref="L92:L94"/>
    <mergeCell ref="M92:M94"/>
    <mergeCell ref="N92:N94"/>
    <mergeCell ref="O92:O94"/>
    <mergeCell ref="R92:R94"/>
    <mergeCell ref="BE92:BE94"/>
    <mergeCell ref="BF92:BF94"/>
    <mergeCell ref="P86:P94"/>
    <mergeCell ref="Q86:Q94"/>
    <mergeCell ref="AA86:AA94"/>
    <mergeCell ref="AB86:AB94"/>
    <mergeCell ref="AL86:AL94"/>
    <mergeCell ref="AM86:AM94"/>
    <mergeCell ref="AW86:AW94"/>
    <mergeCell ref="AX86:AX94"/>
    <mergeCell ref="AY92:AY94"/>
    <mergeCell ref="AZ92:AZ94"/>
    <mergeCell ref="BA92:BA94"/>
    <mergeCell ref="BB92:BB94"/>
    <mergeCell ref="BC92:BC94"/>
    <mergeCell ref="BD92:BD94"/>
    <mergeCell ref="AV86:AV94"/>
    <mergeCell ref="U89:U91"/>
    <mergeCell ref="V89:V91"/>
    <mergeCell ref="W89:W91"/>
    <mergeCell ref="X89:X91"/>
    <mergeCell ref="Y89:Y91"/>
    <mergeCell ref="AC89:AC91"/>
    <mergeCell ref="AS92:AS94"/>
    <mergeCell ref="AT92:AT94"/>
    <mergeCell ref="BF86:BF88"/>
    <mergeCell ref="T89:T91"/>
    <mergeCell ref="G86:G94"/>
    <mergeCell ref="H86:H94"/>
    <mergeCell ref="I86:I94"/>
    <mergeCell ref="J86:J94"/>
    <mergeCell ref="K86:K94"/>
    <mergeCell ref="Z86:Z94"/>
    <mergeCell ref="S92:S94"/>
    <mergeCell ref="T92:T94"/>
    <mergeCell ref="U92:U94"/>
    <mergeCell ref="V92:V94"/>
    <mergeCell ref="AD95:AD97"/>
    <mergeCell ref="AE95:AE97"/>
    <mergeCell ref="AF95:AF97"/>
    <mergeCell ref="AG95:AG97"/>
    <mergeCell ref="AH95:AH97"/>
    <mergeCell ref="AU92:AU94"/>
    <mergeCell ref="AF92:AF94"/>
    <mergeCell ref="AG92:AG94"/>
    <mergeCell ref="AH92:AH94"/>
    <mergeCell ref="AI92:AI94"/>
    <mergeCell ref="U95:U97"/>
    <mergeCell ref="V95:V97"/>
    <mergeCell ref="W95:W97"/>
    <mergeCell ref="X95:X97"/>
    <mergeCell ref="Y95:Y97"/>
    <mergeCell ref="AC95:AC97"/>
    <mergeCell ref="AK86:AK94"/>
    <mergeCell ref="L89:L91"/>
    <mergeCell ref="M89:M91"/>
    <mergeCell ref="N89:N91"/>
    <mergeCell ref="O89:O91"/>
    <mergeCell ref="R89:R91"/>
    <mergeCell ref="M95:M97"/>
    <mergeCell ref="N95:N97"/>
    <mergeCell ref="O95:O97"/>
    <mergeCell ref="R95:R97"/>
    <mergeCell ref="AF98:AF100"/>
    <mergeCell ref="AG98:AG100"/>
    <mergeCell ref="AH98:AH100"/>
    <mergeCell ref="AI98:AI100"/>
    <mergeCell ref="AJ98:AJ100"/>
    <mergeCell ref="AN98:AN100"/>
    <mergeCell ref="BF95:BF97"/>
    <mergeCell ref="L98:L100"/>
    <mergeCell ref="M98:M100"/>
    <mergeCell ref="N98:N100"/>
    <mergeCell ref="O98:O100"/>
    <mergeCell ref="R98:R100"/>
    <mergeCell ref="S98:S100"/>
    <mergeCell ref="T98:T100"/>
    <mergeCell ref="U98:U100"/>
    <mergeCell ref="V98:V100"/>
    <mergeCell ref="BF98:BF100"/>
    <mergeCell ref="AR95:AR97"/>
    <mergeCell ref="AS95:AS97"/>
    <mergeCell ref="AT95:AT97"/>
    <mergeCell ref="AU95:AU97"/>
    <mergeCell ref="AY95:AY97"/>
    <mergeCell ref="AZ95:AZ97"/>
    <mergeCell ref="AU98:AU100"/>
    <mergeCell ref="AY98:AY100"/>
    <mergeCell ref="AZ98:AZ100"/>
    <mergeCell ref="BA98:BA100"/>
    <mergeCell ref="AI95:AI97"/>
    <mergeCell ref="H95:H100"/>
    <mergeCell ref="I95:I100"/>
    <mergeCell ref="J95:J100"/>
    <mergeCell ref="K95:K100"/>
    <mergeCell ref="Z95:Z100"/>
    <mergeCell ref="AK95:AK100"/>
    <mergeCell ref="W98:W100"/>
    <mergeCell ref="X98:X100"/>
    <mergeCell ref="Y98:Y100"/>
    <mergeCell ref="AC98:AC100"/>
    <mergeCell ref="BA95:BA97"/>
    <mergeCell ref="BB95:BB97"/>
    <mergeCell ref="BC95:BC97"/>
    <mergeCell ref="BD95:BD97"/>
    <mergeCell ref="BE95:BE97"/>
    <mergeCell ref="S95:S97"/>
    <mergeCell ref="B95:B100"/>
    <mergeCell ref="C95:C100"/>
    <mergeCell ref="D95:D100"/>
    <mergeCell ref="E95:E100"/>
    <mergeCell ref="F95:F100"/>
    <mergeCell ref="G95:G100"/>
    <mergeCell ref="BD98:BD100"/>
    <mergeCell ref="BE98:BE100"/>
    <mergeCell ref="P95:P100"/>
    <mergeCell ref="Q95:Q100"/>
    <mergeCell ref="AA95:AA100"/>
    <mergeCell ref="AB95:AB100"/>
    <mergeCell ref="AL95:AL100"/>
    <mergeCell ref="AM95:AM100"/>
    <mergeCell ref="AW95:AW100"/>
    <mergeCell ref="L95:L97"/>
    <mergeCell ref="BB98:BB100"/>
    <mergeCell ref="BC98:BC100"/>
    <mergeCell ref="AX95:AX100"/>
    <mergeCell ref="AV95:AV100"/>
    <mergeCell ref="AD98:AD100"/>
    <mergeCell ref="AE98:AE100"/>
    <mergeCell ref="W101:W103"/>
    <mergeCell ref="X101:X103"/>
    <mergeCell ref="Y101:Y103"/>
    <mergeCell ref="Z101:Z103"/>
    <mergeCell ref="AA101:AA103"/>
    <mergeCell ref="AB101:AB103"/>
    <mergeCell ref="Q101:Q103"/>
    <mergeCell ref="R101:R103"/>
    <mergeCell ref="S101:S103"/>
    <mergeCell ref="T101:T103"/>
    <mergeCell ref="U101:U103"/>
    <mergeCell ref="V101:V103"/>
    <mergeCell ref="AJ95:AJ97"/>
    <mergeCell ref="AN95:AN97"/>
    <mergeCell ref="AO95:AO97"/>
    <mergeCell ref="AP95:AP97"/>
    <mergeCell ref="AQ95:AQ97"/>
    <mergeCell ref="AO98:AO100"/>
    <mergeCell ref="AP98:AP100"/>
    <mergeCell ref="AQ98:AQ100"/>
    <mergeCell ref="AR98:AR100"/>
    <mergeCell ref="AS98:AS100"/>
    <mergeCell ref="AT98:AT100"/>
    <mergeCell ref="T95:T97"/>
    <mergeCell ref="BE101:BE103"/>
    <mergeCell ref="BE104:BE106"/>
    <mergeCell ref="K101:K103"/>
    <mergeCell ref="L101:L103"/>
    <mergeCell ref="M101:M103"/>
    <mergeCell ref="N101:N103"/>
    <mergeCell ref="O101:O103"/>
    <mergeCell ref="P101:P103"/>
    <mergeCell ref="BG95:BG100"/>
    <mergeCell ref="B101:B103"/>
    <mergeCell ref="C101:C103"/>
    <mergeCell ref="D101:D103"/>
    <mergeCell ref="E101:E103"/>
    <mergeCell ref="F101:F103"/>
    <mergeCell ref="G101:G103"/>
    <mergeCell ref="H101:H103"/>
    <mergeCell ref="I101:I103"/>
    <mergeCell ref="J101:J103"/>
    <mergeCell ref="AR101:AR103"/>
    <mergeCell ref="AS101:AS103"/>
    <mergeCell ref="AT101:AT103"/>
    <mergeCell ref="AU101:AU103"/>
    <mergeCell ref="AV101:AV103"/>
    <mergeCell ref="AW101:AW103"/>
    <mergeCell ref="AL101:AL103"/>
    <mergeCell ref="AM101:AM103"/>
    <mergeCell ref="AN101:AN103"/>
    <mergeCell ref="AO101:AO103"/>
    <mergeCell ref="AP101:AP103"/>
    <mergeCell ref="AQ101:AQ103"/>
    <mergeCell ref="BF101:BF103"/>
    <mergeCell ref="BG101:BG103"/>
    <mergeCell ref="BD104:BD106"/>
    <mergeCell ref="AH104:AH106"/>
    <mergeCell ref="AI104:AI106"/>
    <mergeCell ref="AJ104:AJ106"/>
    <mergeCell ref="AN104:AN106"/>
    <mergeCell ref="AO104:AO106"/>
    <mergeCell ref="AG101:AG103"/>
    <mergeCell ref="AH101:AH103"/>
    <mergeCell ref="AI101:AI103"/>
    <mergeCell ref="AJ101:AJ103"/>
    <mergeCell ref="AK101:AK103"/>
    <mergeCell ref="U104:U106"/>
    <mergeCell ref="V104:V106"/>
    <mergeCell ref="W104:W106"/>
    <mergeCell ref="X104:X106"/>
    <mergeCell ref="Y104:Y106"/>
    <mergeCell ref="AC104:AC106"/>
    <mergeCell ref="AC101:AC103"/>
    <mergeCell ref="AD101:AD103"/>
    <mergeCell ref="AE101:AE103"/>
    <mergeCell ref="AF101:AF103"/>
    <mergeCell ref="AY107:AY109"/>
    <mergeCell ref="AZ107:AZ109"/>
    <mergeCell ref="BF107:BF109"/>
    <mergeCell ref="L104:L106"/>
    <mergeCell ref="M104:M106"/>
    <mergeCell ref="N104:N106"/>
    <mergeCell ref="O104:O106"/>
    <mergeCell ref="R104:R106"/>
    <mergeCell ref="S104:S106"/>
    <mergeCell ref="T104:T106"/>
    <mergeCell ref="AY101:AY103"/>
    <mergeCell ref="AZ101:AZ103"/>
    <mergeCell ref="BA101:BA103"/>
    <mergeCell ref="BB101:BB103"/>
    <mergeCell ref="BC101:BC103"/>
    <mergeCell ref="BD101:BD103"/>
    <mergeCell ref="AD107:AD109"/>
    <mergeCell ref="AE107:AE109"/>
    <mergeCell ref="AF107:AF109"/>
    <mergeCell ref="AG107:AG109"/>
    <mergeCell ref="AH107:AH109"/>
    <mergeCell ref="AX101:AX103"/>
    <mergeCell ref="AD104:AD106"/>
    <mergeCell ref="AE104:AE106"/>
    <mergeCell ref="AF104:AF106"/>
    <mergeCell ref="AG104:AG106"/>
    <mergeCell ref="U107:U109"/>
    <mergeCell ref="V107:V109"/>
    <mergeCell ref="W107:W109"/>
    <mergeCell ref="X107:X109"/>
    <mergeCell ref="Y107:Y109"/>
    <mergeCell ref="AC107:AC109"/>
    <mergeCell ref="H104:H112"/>
    <mergeCell ref="I104:I112"/>
    <mergeCell ref="J104:J112"/>
    <mergeCell ref="K104:K112"/>
    <mergeCell ref="Z104:Z112"/>
    <mergeCell ref="AK104:AK112"/>
    <mergeCell ref="W110:W112"/>
    <mergeCell ref="X110:X112"/>
    <mergeCell ref="Y110:Y112"/>
    <mergeCell ref="AC110:AC112"/>
    <mergeCell ref="BF104:BF106"/>
    <mergeCell ref="L107:L109"/>
    <mergeCell ref="M107:M109"/>
    <mergeCell ref="N107:N109"/>
    <mergeCell ref="O107:O109"/>
    <mergeCell ref="R107:R109"/>
    <mergeCell ref="S107:S109"/>
    <mergeCell ref="T107:T109"/>
    <mergeCell ref="AU104:AU106"/>
    <mergeCell ref="AY104:AY106"/>
    <mergeCell ref="AZ104:AZ106"/>
    <mergeCell ref="BA104:BA106"/>
    <mergeCell ref="BB104:BB106"/>
    <mergeCell ref="BC104:BC106"/>
    <mergeCell ref="BA107:BA109"/>
    <mergeCell ref="BB107:BB109"/>
    <mergeCell ref="BC107:BC109"/>
    <mergeCell ref="BD107:BD109"/>
    <mergeCell ref="BE107:BE109"/>
    <mergeCell ref="AP104:AP106"/>
    <mergeCell ref="AQ104:AQ106"/>
    <mergeCell ref="AR104:AR106"/>
    <mergeCell ref="AI107:AI109"/>
    <mergeCell ref="AJ107:AJ109"/>
    <mergeCell ref="AN107:AN109"/>
    <mergeCell ref="AO107:AO109"/>
    <mergeCell ref="AP107:AP109"/>
    <mergeCell ref="AQ107:AQ109"/>
    <mergeCell ref="AO110:AO112"/>
    <mergeCell ref="AP110:AP112"/>
    <mergeCell ref="AB104:AB112"/>
    <mergeCell ref="AL104:AL112"/>
    <mergeCell ref="AM104:AM112"/>
    <mergeCell ref="AW104:AW112"/>
    <mergeCell ref="AC113:AC115"/>
    <mergeCell ref="AD113:AD115"/>
    <mergeCell ref="AE113:AE115"/>
    <mergeCell ref="AF113:AF115"/>
    <mergeCell ref="L110:L112"/>
    <mergeCell ref="M110:M112"/>
    <mergeCell ref="N110:N112"/>
    <mergeCell ref="O110:O112"/>
    <mergeCell ref="R110:R112"/>
    <mergeCell ref="S110:S112"/>
    <mergeCell ref="T110:T112"/>
    <mergeCell ref="U110:U112"/>
    <mergeCell ref="V110:V112"/>
    <mergeCell ref="AS104:AS106"/>
    <mergeCell ref="AT104:AT106"/>
    <mergeCell ref="AR107:AR109"/>
    <mergeCell ref="AS107:AS109"/>
    <mergeCell ref="AT107:AT109"/>
    <mergeCell ref="AU107:AU109"/>
    <mergeCell ref="B104:B112"/>
    <mergeCell ref="C104:C112"/>
    <mergeCell ref="D104:D112"/>
    <mergeCell ref="E104:E112"/>
    <mergeCell ref="F104:F112"/>
    <mergeCell ref="G104:G112"/>
    <mergeCell ref="BD110:BD112"/>
    <mergeCell ref="BE110:BE112"/>
    <mergeCell ref="BF110:BF112"/>
    <mergeCell ref="P104:P112"/>
    <mergeCell ref="Q104:Q112"/>
    <mergeCell ref="AA104:AA112"/>
    <mergeCell ref="BB110:BB112"/>
    <mergeCell ref="BC110:BC112"/>
    <mergeCell ref="AX104:AX112"/>
    <mergeCell ref="AV104:AV112"/>
    <mergeCell ref="AD110:AD112"/>
    <mergeCell ref="AE110:AE112"/>
    <mergeCell ref="AQ110:AQ112"/>
    <mergeCell ref="AR110:AR112"/>
    <mergeCell ref="AS110:AS112"/>
    <mergeCell ref="AT110:AT112"/>
    <mergeCell ref="AF110:AF112"/>
    <mergeCell ref="AG110:AG112"/>
    <mergeCell ref="AH110:AH112"/>
    <mergeCell ref="AI110:AI112"/>
    <mergeCell ref="AJ110:AJ112"/>
    <mergeCell ref="AN110:AN112"/>
    <mergeCell ref="AU110:AU112"/>
    <mergeCell ref="AY110:AY112"/>
    <mergeCell ref="AZ110:AZ112"/>
    <mergeCell ref="BA110:BA112"/>
    <mergeCell ref="E113:E115"/>
    <mergeCell ref="F113:F115"/>
    <mergeCell ref="G113:G115"/>
    <mergeCell ref="H113:H115"/>
    <mergeCell ref="I113:I115"/>
    <mergeCell ref="J113:J115"/>
    <mergeCell ref="AR113:AR115"/>
    <mergeCell ref="AS113:AS115"/>
    <mergeCell ref="AT113:AT115"/>
    <mergeCell ref="AU113:AU115"/>
    <mergeCell ref="AV113:AV115"/>
    <mergeCell ref="AW113:AW115"/>
    <mergeCell ref="AL113:AL115"/>
    <mergeCell ref="AM113:AM115"/>
    <mergeCell ref="AN113:AN115"/>
    <mergeCell ref="AO113:AO115"/>
    <mergeCell ref="W113:W115"/>
    <mergeCell ref="X113:X115"/>
    <mergeCell ref="Y113:Y115"/>
    <mergeCell ref="Z113:Z115"/>
    <mergeCell ref="AA113:AA115"/>
    <mergeCell ref="AB113:AB115"/>
    <mergeCell ref="AP113:AP115"/>
    <mergeCell ref="AQ113:AQ115"/>
    <mergeCell ref="BG104:BG112"/>
    <mergeCell ref="B113:B115"/>
    <mergeCell ref="C113:C115"/>
    <mergeCell ref="BD113:BD115"/>
    <mergeCell ref="BE113:BE115"/>
    <mergeCell ref="BF113:BF115"/>
    <mergeCell ref="BG113:BG115"/>
    <mergeCell ref="H116:O116"/>
    <mergeCell ref="AG113:AG115"/>
    <mergeCell ref="AH113:AH115"/>
    <mergeCell ref="AI113:AI115"/>
    <mergeCell ref="AJ113:AJ115"/>
    <mergeCell ref="AK113:AK115"/>
    <mergeCell ref="AX113:AX115"/>
    <mergeCell ref="AY113:AY115"/>
    <mergeCell ref="AZ113:AZ115"/>
    <mergeCell ref="BA113:BA115"/>
    <mergeCell ref="BB113:BB115"/>
    <mergeCell ref="BC113:BC115"/>
    <mergeCell ref="Q113:Q115"/>
    <mergeCell ref="R113:R115"/>
    <mergeCell ref="S113:S115"/>
    <mergeCell ref="T113:T115"/>
    <mergeCell ref="U113:U115"/>
    <mergeCell ref="V113:V115"/>
    <mergeCell ref="K113:K115"/>
    <mergeCell ref="L113:L115"/>
    <mergeCell ref="M113:M115"/>
    <mergeCell ref="N113:N115"/>
    <mergeCell ref="O113:O115"/>
    <mergeCell ref="P113:P115"/>
    <mergeCell ref="D113:D115"/>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9291-DA31-4AB2-B5F9-CB6FAD4441B4}">
  <dimension ref="A1:BN93"/>
  <sheetViews>
    <sheetView showGridLines="0" zoomScale="70" zoomScaleNormal="70" workbookViewId="0">
      <selection activeCell="A23" sqref="A23"/>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1671</v>
      </c>
      <c r="C2" s="68"/>
      <c r="D2" s="68"/>
      <c r="E2" s="68"/>
      <c r="F2" s="68"/>
      <c r="G2" s="68"/>
      <c r="H2" s="68"/>
      <c r="I2" s="68"/>
      <c r="J2" s="68"/>
      <c r="K2" s="68"/>
      <c r="L2" s="68"/>
      <c r="M2" s="68"/>
      <c r="N2" s="20">
        <f>+AV92</f>
        <v>0.81350000000000011</v>
      </c>
      <c r="O2" s="13"/>
      <c r="P2" s="13"/>
      <c r="Q2" s="13"/>
      <c r="R2" s="13"/>
      <c r="S2" s="13"/>
      <c r="T2" s="13"/>
    </row>
    <row r="4" spans="1:20">
      <c r="B4" s="50" t="s">
        <v>46</v>
      </c>
      <c r="C4" s="50"/>
      <c r="D4" s="50"/>
      <c r="E4" s="1" t="s">
        <v>47</v>
      </c>
    </row>
    <row r="6" spans="1:20" ht="14.45" customHeight="1">
      <c r="A6" s="66" t="s">
        <v>1672</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1673</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620</v>
      </c>
      <c r="D23" s="59" t="s">
        <v>81</v>
      </c>
      <c r="E23" s="59" t="s">
        <v>97</v>
      </c>
      <c r="F23" s="59" t="s">
        <v>80</v>
      </c>
      <c r="G23" s="59" t="s">
        <v>81</v>
      </c>
      <c r="H23" s="59">
        <v>1</v>
      </c>
      <c r="I23" s="56">
        <v>0.05</v>
      </c>
      <c r="J23" s="59" t="s">
        <v>658</v>
      </c>
      <c r="K23" s="63" t="s">
        <v>1674</v>
      </c>
      <c r="L23" s="59" t="s">
        <v>1675</v>
      </c>
      <c r="M23" s="59" t="s">
        <v>1676</v>
      </c>
      <c r="N23" s="56">
        <v>1</v>
      </c>
      <c r="O23" s="59" t="s">
        <v>87</v>
      </c>
      <c r="P23" s="56" t="s">
        <v>1677</v>
      </c>
      <c r="Q23" s="56" t="s">
        <v>1272</v>
      </c>
      <c r="R23" s="55">
        <v>0</v>
      </c>
      <c r="S23" s="55">
        <v>1</v>
      </c>
      <c r="T23" s="56">
        <v>0</v>
      </c>
      <c r="U23" s="55">
        <v>0</v>
      </c>
      <c r="V23" s="55">
        <v>1</v>
      </c>
      <c r="W23" s="56">
        <v>0</v>
      </c>
      <c r="X23" s="56">
        <v>0</v>
      </c>
      <c r="Y23" s="56">
        <v>1</v>
      </c>
      <c r="Z23" s="60">
        <v>0</v>
      </c>
      <c r="AA23" s="56" t="s">
        <v>1678</v>
      </c>
      <c r="AB23" s="56" t="s">
        <v>1679</v>
      </c>
      <c r="AC23" s="55" t="s">
        <v>136</v>
      </c>
      <c r="AD23" s="55" t="s">
        <v>136</v>
      </c>
      <c r="AE23" s="56">
        <v>0</v>
      </c>
      <c r="AF23" s="55">
        <v>0</v>
      </c>
      <c r="AG23" s="55">
        <v>1</v>
      </c>
      <c r="AH23" s="56">
        <v>0.125</v>
      </c>
      <c r="AI23" s="56">
        <v>0.125</v>
      </c>
      <c r="AJ23" s="56">
        <v>1</v>
      </c>
      <c r="AK23" s="60">
        <v>0.125</v>
      </c>
      <c r="AL23" s="56" t="s">
        <v>1680</v>
      </c>
      <c r="AM23" s="56" t="s">
        <v>844</v>
      </c>
      <c r="AN23" s="55">
        <v>1</v>
      </c>
      <c r="AO23" s="55">
        <v>2</v>
      </c>
      <c r="AP23" s="56">
        <v>0.5</v>
      </c>
      <c r="AQ23" s="55">
        <v>1</v>
      </c>
      <c r="AR23" s="55">
        <v>2</v>
      </c>
      <c r="AS23" s="56">
        <v>0.5</v>
      </c>
      <c r="AT23" s="56">
        <v>0.5</v>
      </c>
      <c r="AU23" s="56">
        <v>0.5</v>
      </c>
      <c r="AV23" s="60">
        <v>0.5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H29</f>
        <v>2</v>
      </c>
      <c r="BM24" s="5">
        <f>IF(E4="Trimestre I",Z29,IF(E4="Trimestre II",AK29,IF(E4="Trimestre III",AV29,IF(E4="Trimestre IV",BG29))))</f>
        <v>1</v>
      </c>
      <c r="BN24" s="5"/>
    </row>
    <row r="25" spans="1:66">
      <c r="B25" s="62"/>
      <c r="C25" s="59"/>
      <c r="D25" s="59"/>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H32</f>
        <v>3</v>
      </c>
      <c r="BM25" s="5">
        <f>IF(E4="Trimestre I",Z32,IF(E4="Trimestre II",AK32,IF(E4="Trimestre III",AV32,IF(E4="Trimestre IV",BG32))))</f>
        <v>0.66600000000000004</v>
      </c>
      <c r="BN25" s="5"/>
    </row>
    <row r="26" spans="1:66">
      <c r="B26" s="62"/>
      <c r="C26" s="59" t="s">
        <v>1120</v>
      </c>
      <c r="D26" s="59" t="s">
        <v>81</v>
      </c>
      <c r="E26" s="59"/>
      <c r="F26" s="59"/>
      <c r="G26" s="59"/>
      <c r="H26" s="59"/>
      <c r="I26" s="56"/>
      <c r="J26" s="59"/>
      <c r="K26" s="63"/>
      <c r="L26" s="59"/>
      <c r="M26" s="59"/>
      <c r="N26" s="56"/>
      <c r="O26" s="59"/>
      <c r="P26" s="56"/>
      <c r="Q26" s="56"/>
      <c r="R26" s="55"/>
      <c r="S26" s="55"/>
      <c r="T26" s="56"/>
      <c r="U26" s="55"/>
      <c r="V26" s="55"/>
      <c r="W26" s="56"/>
      <c r="X26" s="56"/>
      <c r="Y26" s="56"/>
      <c r="Z26" s="60"/>
      <c r="AA26" s="56"/>
      <c r="AB26" s="56"/>
      <c r="AC26" s="55"/>
      <c r="AD26" s="55"/>
      <c r="AE26" s="56"/>
      <c r="AF26" s="55"/>
      <c r="AG26" s="55"/>
      <c r="AH26" s="56"/>
      <c r="AI26" s="56"/>
      <c r="AJ26" s="56"/>
      <c r="AK26" s="60"/>
      <c r="AL26" s="56"/>
      <c r="AM26" s="56"/>
      <c r="AN26" s="55"/>
      <c r="AO26" s="55"/>
      <c r="AP26" s="56"/>
      <c r="AQ26" s="55"/>
      <c r="AR26" s="55"/>
      <c r="AS26" s="56"/>
      <c r="AT26" s="56"/>
      <c r="AU26" s="56"/>
      <c r="AV26" s="60"/>
      <c r="AW26" s="56"/>
      <c r="AX26" s="56"/>
      <c r="AY26" s="55"/>
      <c r="AZ26" s="55"/>
      <c r="BA26" s="56"/>
      <c r="BB26" s="55"/>
      <c r="BC26" s="55"/>
      <c r="BD26" s="56"/>
      <c r="BE26" s="56"/>
      <c r="BF26" s="56"/>
      <c r="BG26" s="60"/>
      <c r="BL26" s="4">
        <f>H41</f>
        <v>4</v>
      </c>
      <c r="BM26" s="5">
        <f>IF(E4="Trimestre I",Z41,IF(E4="Trimestre II",AK41,IF(E4="Trimestre III",AV41,IF(E4="Trimestre IV",BG41))))</f>
        <v>1</v>
      </c>
      <c r="BN26" s="5"/>
    </row>
    <row r="27" spans="1:66">
      <c r="B27" s="62"/>
      <c r="C27" s="59"/>
      <c r="D27" s="59"/>
      <c r="E27" s="59"/>
      <c r="F27" s="59"/>
      <c r="G27" s="59"/>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H44</f>
        <v>5</v>
      </c>
      <c r="BM27" s="5">
        <f>IF(E4="Trimestre I",Z44,IF(E4="Trimestre II",AK44,IF(E4="Trimestre III",AV44,IF(E4="Trimestre IV",BG44))))</f>
        <v>0.74399999999999999</v>
      </c>
      <c r="BN27" s="5"/>
    </row>
    <row r="28" spans="1:66">
      <c r="B28" s="62"/>
      <c r="C28" s="59"/>
      <c r="D28" s="59"/>
      <c r="E28" s="59"/>
      <c r="F28" s="59"/>
      <c r="G28" s="59"/>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H53</f>
        <v>6</v>
      </c>
      <c r="BM28" s="5">
        <f>IF(E4="Trimestre I",Z53,IF(E4="Trimestre II",AK53,IF(E4="Trimestre III",AV53,IF(E4="Trimestre IV",BG53))))</f>
        <v>1</v>
      </c>
      <c r="BN28" s="5"/>
    </row>
    <row r="29" spans="1:66" ht="135" customHeight="1">
      <c r="B29" s="64" t="s">
        <v>107</v>
      </c>
      <c r="C29" s="65" t="s">
        <v>1306</v>
      </c>
      <c r="D29" s="122" t="s">
        <v>1681</v>
      </c>
      <c r="E29" s="65" t="s">
        <v>97</v>
      </c>
      <c r="F29" s="65" t="s">
        <v>1146</v>
      </c>
      <c r="G29" s="65" t="s">
        <v>81</v>
      </c>
      <c r="H29" s="59">
        <v>2</v>
      </c>
      <c r="I29" s="56">
        <v>0.05</v>
      </c>
      <c r="J29" s="59" t="s">
        <v>658</v>
      </c>
      <c r="K29" s="63" t="s">
        <v>1682</v>
      </c>
      <c r="L29" s="59" t="s">
        <v>1683</v>
      </c>
      <c r="M29" s="59" t="s">
        <v>1684</v>
      </c>
      <c r="N29" s="61">
        <v>1</v>
      </c>
      <c r="O29" s="59" t="s">
        <v>111</v>
      </c>
      <c r="P29" s="56" t="s">
        <v>1677</v>
      </c>
      <c r="Q29" s="56" t="s">
        <v>1685</v>
      </c>
      <c r="R29" s="55">
        <v>0</v>
      </c>
      <c r="S29" s="55">
        <v>1</v>
      </c>
      <c r="T29" s="61">
        <v>0</v>
      </c>
      <c r="U29" s="55">
        <v>0</v>
      </c>
      <c r="V29" s="55">
        <v>1</v>
      </c>
      <c r="W29" s="61">
        <v>0</v>
      </c>
      <c r="X29" s="56">
        <v>0</v>
      </c>
      <c r="Y29" s="61">
        <v>1</v>
      </c>
      <c r="Z29" s="60">
        <v>0</v>
      </c>
      <c r="AA29" s="56" t="s">
        <v>1678</v>
      </c>
      <c r="AB29" s="56" t="s">
        <v>1272</v>
      </c>
      <c r="AC29" s="55" t="s">
        <v>136</v>
      </c>
      <c r="AD29" s="55" t="s">
        <v>136</v>
      </c>
      <c r="AE29" s="61">
        <v>0</v>
      </c>
      <c r="AF29" s="55">
        <v>0</v>
      </c>
      <c r="AG29" s="55">
        <v>1</v>
      </c>
      <c r="AH29" s="61">
        <v>0</v>
      </c>
      <c r="AI29" s="56">
        <v>0</v>
      </c>
      <c r="AJ29" s="61">
        <v>1</v>
      </c>
      <c r="AK29" s="60">
        <v>0</v>
      </c>
      <c r="AL29" s="56" t="s">
        <v>1686</v>
      </c>
      <c r="AM29" s="56" t="s">
        <v>844</v>
      </c>
      <c r="AN29" s="55">
        <v>1</v>
      </c>
      <c r="AO29" s="55">
        <v>1</v>
      </c>
      <c r="AP29" s="61">
        <v>1</v>
      </c>
      <c r="AQ29" s="55">
        <v>1</v>
      </c>
      <c r="AR29" s="55">
        <v>1</v>
      </c>
      <c r="AS29" s="61">
        <v>1</v>
      </c>
      <c r="AT29" s="56">
        <v>1</v>
      </c>
      <c r="AU29" s="61">
        <v>0</v>
      </c>
      <c r="AV29" s="60">
        <v>1</v>
      </c>
      <c r="AW29" s="56" t="s">
        <v>94</v>
      </c>
      <c r="AX29" s="56" t="s">
        <v>94</v>
      </c>
      <c r="AY29" s="55">
        <v>0</v>
      </c>
      <c r="AZ29" s="55">
        <v>0</v>
      </c>
      <c r="BA29" s="61">
        <v>0</v>
      </c>
      <c r="BB29" s="55">
        <v>0</v>
      </c>
      <c r="BC29" s="55">
        <v>0</v>
      </c>
      <c r="BD29" s="61">
        <v>0</v>
      </c>
      <c r="BE29" s="56">
        <v>0</v>
      </c>
      <c r="BF29" s="61">
        <v>0</v>
      </c>
      <c r="BG29" s="60">
        <v>0</v>
      </c>
      <c r="BL29" s="4">
        <f>H56</f>
        <v>7</v>
      </c>
      <c r="BM29" s="5">
        <f>IF(E4="Trimestre I",Z56,IF(E4="Trimestre II",AK56,IF(E4="Trimestre III",AV56,IF(E4="Trimestre IV",BG56))))</f>
        <v>0.75</v>
      </c>
      <c r="BN29" s="5"/>
    </row>
    <row r="30" spans="1:66">
      <c r="B30" s="64"/>
      <c r="C30" s="65"/>
      <c r="D30" s="122"/>
      <c r="E30" s="65"/>
      <c r="F30" s="65"/>
      <c r="G30" s="65"/>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56"/>
      <c r="AM30" s="56"/>
      <c r="AN30" s="55"/>
      <c r="AO30" s="55"/>
      <c r="AP30" s="61"/>
      <c r="AQ30" s="55"/>
      <c r="AR30" s="55"/>
      <c r="AS30" s="61"/>
      <c r="AT30" s="56"/>
      <c r="AU30" s="61"/>
      <c r="AV30" s="60"/>
      <c r="AW30" s="56"/>
      <c r="AX30" s="56"/>
      <c r="AY30" s="55"/>
      <c r="AZ30" s="55"/>
      <c r="BA30" s="61"/>
      <c r="BB30" s="55"/>
      <c r="BC30" s="55"/>
      <c r="BD30" s="61"/>
      <c r="BE30" s="56"/>
      <c r="BF30" s="61"/>
      <c r="BG30" s="60"/>
      <c r="BL30" s="4">
        <f>H59</f>
        <v>8</v>
      </c>
      <c r="BM30" s="5">
        <f>IF(E4="Trimestre I",Z59,IF(E4="Trimestre II",AK59,IF(E4="Trimestre III",AV59,IF(E4="Trimestre IV",BG59))))</f>
        <v>0</v>
      </c>
      <c r="BN30" s="5"/>
    </row>
    <row r="31" spans="1:66">
      <c r="B31" s="64"/>
      <c r="C31" s="65"/>
      <c r="D31" s="122"/>
      <c r="E31" s="65"/>
      <c r="F31" s="65"/>
      <c r="G31" s="65"/>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56"/>
      <c r="AM31" s="56"/>
      <c r="AN31" s="55"/>
      <c r="AO31" s="55"/>
      <c r="AP31" s="61"/>
      <c r="AQ31" s="55"/>
      <c r="AR31" s="55"/>
      <c r="AS31" s="61"/>
      <c r="AT31" s="56"/>
      <c r="AU31" s="61"/>
      <c r="AV31" s="60"/>
      <c r="AW31" s="56"/>
      <c r="AX31" s="56"/>
      <c r="AY31" s="55"/>
      <c r="AZ31" s="55"/>
      <c r="BA31" s="61"/>
      <c r="BB31" s="55"/>
      <c r="BC31" s="55"/>
      <c r="BD31" s="61"/>
      <c r="BE31" s="56"/>
      <c r="BF31" s="61"/>
      <c r="BG31" s="60"/>
      <c r="BL31" s="4">
        <f>H65</f>
        <v>9</v>
      </c>
      <c r="BM31" s="5">
        <f>IF(E4="Trimestre I",Z65,IF(E4="Trimestre II",AK65,IF(E4="Trimestre III",AV65,IF(E4="Trimestre IV",BG65))))</f>
        <v>1</v>
      </c>
      <c r="BN31" s="5"/>
    </row>
    <row r="32" spans="1:66" ht="135" customHeight="1">
      <c r="B32" s="62" t="s">
        <v>107</v>
      </c>
      <c r="C32" s="59" t="s">
        <v>108</v>
      </c>
      <c r="D32" s="63" t="s">
        <v>1635</v>
      </c>
      <c r="E32" s="59" t="s">
        <v>97</v>
      </c>
      <c r="F32" s="59" t="s">
        <v>1146</v>
      </c>
      <c r="G32" s="59" t="s">
        <v>81</v>
      </c>
      <c r="H32" s="59">
        <v>3</v>
      </c>
      <c r="I32" s="56">
        <v>0.1</v>
      </c>
      <c r="J32" s="59" t="s">
        <v>658</v>
      </c>
      <c r="K32" s="63" t="s">
        <v>1687</v>
      </c>
      <c r="L32" s="59" t="s">
        <v>1688</v>
      </c>
      <c r="M32" s="59" t="s">
        <v>1689</v>
      </c>
      <c r="N32" s="56">
        <v>1</v>
      </c>
      <c r="O32" s="59" t="s">
        <v>87</v>
      </c>
      <c r="P32" s="56" t="s">
        <v>1677</v>
      </c>
      <c r="Q32" s="56" t="s">
        <v>1685</v>
      </c>
      <c r="R32" s="55">
        <v>0</v>
      </c>
      <c r="S32" s="55">
        <v>1</v>
      </c>
      <c r="T32" s="56">
        <v>0</v>
      </c>
      <c r="U32" s="55">
        <v>0</v>
      </c>
      <c r="V32" s="55">
        <v>1</v>
      </c>
      <c r="W32" s="56">
        <v>0</v>
      </c>
      <c r="X32" s="56">
        <v>0</v>
      </c>
      <c r="Y32" s="56">
        <v>1</v>
      </c>
      <c r="Z32" s="60">
        <v>0</v>
      </c>
      <c r="AA32" s="56" t="s">
        <v>1678</v>
      </c>
      <c r="AB32" s="56" t="s">
        <v>1272</v>
      </c>
      <c r="AC32" s="55" t="s">
        <v>136</v>
      </c>
      <c r="AD32" s="55" t="s">
        <v>136</v>
      </c>
      <c r="AE32" s="56">
        <v>0</v>
      </c>
      <c r="AF32" s="55">
        <v>0</v>
      </c>
      <c r="AG32" s="55">
        <v>1</v>
      </c>
      <c r="AH32" s="56">
        <v>0</v>
      </c>
      <c r="AI32" s="56">
        <v>0</v>
      </c>
      <c r="AJ32" s="56">
        <v>1</v>
      </c>
      <c r="AK32" s="60">
        <v>0</v>
      </c>
      <c r="AL32" s="56" t="s">
        <v>1690</v>
      </c>
      <c r="AM32" s="56" t="s">
        <v>844</v>
      </c>
      <c r="AN32" s="55">
        <v>0</v>
      </c>
      <c r="AO32" s="55">
        <v>1</v>
      </c>
      <c r="AP32" s="56">
        <v>0</v>
      </c>
      <c r="AQ32" s="55">
        <v>0</v>
      </c>
      <c r="AR32" s="55">
        <v>1</v>
      </c>
      <c r="AS32" s="56">
        <v>0</v>
      </c>
      <c r="AT32" s="56">
        <v>0</v>
      </c>
      <c r="AU32" s="56">
        <v>1</v>
      </c>
      <c r="AV32" s="60">
        <v>0.66600000000000004</v>
      </c>
      <c r="AW32" s="56" t="s">
        <v>94</v>
      </c>
      <c r="AX32" s="56" t="s">
        <v>94</v>
      </c>
      <c r="AY32" s="55">
        <v>0</v>
      </c>
      <c r="AZ32" s="55">
        <v>0</v>
      </c>
      <c r="BA32" s="56">
        <v>0</v>
      </c>
      <c r="BB32" s="55">
        <v>0</v>
      </c>
      <c r="BC32" s="55">
        <v>0</v>
      </c>
      <c r="BD32" s="56">
        <v>0</v>
      </c>
      <c r="BE32" s="56">
        <v>0</v>
      </c>
      <c r="BF32" s="56">
        <v>0</v>
      </c>
      <c r="BG32" s="60">
        <v>0</v>
      </c>
      <c r="BL32" s="4">
        <f>H68</f>
        <v>10</v>
      </c>
      <c r="BM32" s="5">
        <f>IF(E4="Trimestre I",Z68,IF(E4="Trimestre II",AK68,IF(E4="Trimestre III",AV68,IF(E4="Trimestre IV",BG68))))</f>
        <v>0.75</v>
      </c>
      <c r="BN32" s="5"/>
    </row>
    <row r="33" spans="2:66">
      <c r="B33" s="62"/>
      <c r="C33" s="59"/>
      <c r="D33" s="63"/>
      <c r="E33" s="59"/>
      <c r="F33" s="59"/>
      <c r="G33" s="59"/>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H74</f>
        <v>11</v>
      </c>
      <c r="BM33" s="5">
        <f>IF(E4="Trimestre I",Z74,IF(E4="Trimestre II",AK74,IF(E4="Trimestre III",AV74,IF(E4="Trimestre IV",BG74))))</f>
        <v>1</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H77</f>
        <v>12</v>
      </c>
      <c r="BM34" s="5">
        <f>IF(E4="Trimestre I",Z77,IF(E4="Trimestre II",AK77,IF(E4="Trimestre III",AV77,IF(E4="Trimestre IV",BG77))))</f>
        <v>0.5</v>
      </c>
      <c r="BN34" s="5"/>
    </row>
    <row r="35" spans="2:66">
      <c r="B35" s="62"/>
      <c r="C35" s="62"/>
      <c r="D35" s="62"/>
      <c r="E35" s="62"/>
      <c r="F35" s="62"/>
      <c r="G35" s="62"/>
      <c r="H35" s="59"/>
      <c r="I35" s="56"/>
      <c r="J35" s="59"/>
      <c r="K35" s="63"/>
      <c r="L35" s="59" t="s">
        <v>1691</v>
      </c>
      <c r="M35" s="59" t="s">
        <v>1692</v>
      </c>
      <c r="N35" s="61">
        <v>1</v>
      </c>
      <c r="O35" s="59" t="s">
        <v>111</v>
      </c>
      <c r="P35" s="56" t="s">
        <v>1677</v>
      </c>
      <c r="Q35" s="56" t="s">
        <v>1685</v>
      </c>
      <c r="R35" s="55">
        <v>0</v>
      </c>
      <c r="S35" s="55">
        <v>1</v>
      </c>
      <c r="T35" s="61">
        <v>0</v>
      </c>
      <c r="U35" s="55">
        <v>0</v>
      </c>
      <c r="V35" s="55">
        <v>1</v>
      </c>
      <c r="W35" s="61">
        <v>0</v>
      </c>
      <c r="X35" s="56">
        <v>0</v>
      </c>
      <c r="Y35" s="61">
        <v>1</v>
      </c>
      <c r="Z35" s="60"/>
      <c r="AA35" s="56" t="s">
        <v>1678</v>
      </c>
      <c r="AB35" s="56" t="s">
        <v>1272</v>
      </c>
      <c r="AC35" s="55" t="s">
        <v>136</v>
      </c>
      <c r="AD35" s="55" t="s">
        <v>136</v>
      </c>
      <c r="AE35" s="61">
        <v>0</v>
      </c>
      <c r="AF35" s="55">
        <v>0</v>
      </c>
      <c r="AG35" s="55">
        <v>1</v>
      </c>
      <c r="AH35" s="61">
        <v>0</v>
      </c>
      <c r="AI35" s="56">
        <v>0</v>
      </c>
      <c r="AJ35" s="61">
        <v>1</v>
      </c>
      <c r="AK35" s="60"/>
      <c r="AL35" s="56"/>
      <c r="AM35" s="56"/>
      <c r="AN35" s="55">
        <v>1</v>
      </c>
      <c r="AO35" s="55">
        <v>1</v>
      </c>
      <c r="AP35" s="61">
        <v>1</v>
      </c>
      <c r="AQ35" s="55">
        <v>1</v>
      </c>
      <c r="AR35" s="55">
        <v>1</v>
      </c>
      <c r="AS35" s="61">
        <v>1</v>
      </c>
      <c r="AT35" s="56">
        <v>1</v>
      </c>
      <c r="AU35" s="61">
        <v>0</v>
      </c>
      <c r="AV35" s="60"/>
      <c r="AW35" s="56" t="s">
        <v>94</v>
      </c>
      <c r="AX35" s="56" t="s">
        <v>94</v>
      </c>
      <c r="AY35" s="55">
        <v>0</v>
      </c>
      <c r="AZ35" s="55">
        <v>0</v>
      </c>
      <c r="BA35" s="61">
        <v>0</v>
      </c>
      <c r="BB35" s="55">
        <v>0</v>
      </c>
      <c r="BC35" s="55">
        <v>0</v>
      </c>
      <c r="BD35" s="61">
        <v>0</v>
      </c>
      <c r="BE35" s="56">
        <v>0</v>
      </c>
      <c r="BF35" s="61">
        <v>0</v>
      </c>
      <c r="BG35" s="60"/>
      <c r="BL35" s="4">
        <f>H80</f>
        <v>13</v>
      </c>
      <c r="BM35" s="5">
        <f>IF(E4="Trimestre I",Z80,IF(E4="Trimestre II",AK80,IF(E4="Trimestre III",AV80,IF(E4="Trimestre IV",BG80))))</f>
        <v>1</v>
      </c>
      <c r="BN35" s="5"/>
    </row>
    <row r="36" spans="2:66">
      <c r="B36" s="62"/>
      <c r="C36" s="62"/>
      <c r="D36" s="62"/>
      <c r="E36" s="62"/>
      <c r="F36" s="62"/>
      <c r="G36" s="62"/>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f>H86</f>
        <v>14</v>
      </c>
      <c r="BM36" s="5">
        <f>IF(E4="Trimestre I",Z86,IF(E4="Trimestre II",AK86,IF(E4="Trimestre III",AV86,IF(E4="Trimestre IV",BG86))))</f>
        <v>1</v>
      </c>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f>H89</f>
        <v>15</v>
      </c>
      <c r="BM37" s="5">
        <f>IF(E4="Trimestre I",Z89,IF(E4="Trimestre II",AK89,IF(E4="Trimestre III",AV89,IF(E4="Trimestre IV",BG89))))</f>
        <v>1</v>
      </c>
      <c r="BN37" s="5"/>
    </row>
    <row r="38" spans="2:66">
      <c r="B38" s="62"/>
      <c r="C38" s="62"/>
      <c r="D38" s="62"/>
      <c r="E38" s="62"/>
      <c r="F38" s="62"/>
      <c r="G38" s="62"/>
      <c r="H38" s="59"/>
      <c r="I38" s="56"/>
      <c r="J38" s="59"/>
      <c r="K38" s="63"/>
      <c r="L38" s="59" t="s">
        <v>1693</v>
      </c>
      <c r="M38" s="59" t="s">
        <v>1694</v>
      </c>
      <c r="N38" s="61">
        <v>1</v>
      </c>
      <c r="O38" s="59" t="s">
        <v>111</v>
      </c>
      <c r="P38" s="56" t="s">
        <v>1677</v>
      </c>
      <c r="Q38" s="56" t="s">
        <v>1685</v>
      </c>
      <c r="R38" s="55">
        <v>0</v>
      </c>
      <c r="S38" s="55">
        <v>1</v>
      </c>
      <c r="T38" s="61">
        <v>0</v>
      </c>
      <c r="U38" s="55">
        <v>0</v>
      </c>
      <c r="V38" s="55">
        <v>1</v>
      </c>
      <c r="W38" s="61">
        <v>0</v>
      </c>
      <c r="X38" s="56">
        <v>0</v>
      </c>
      <c r="Y38" s="61">
        <v>1</v>
      </c>
      <c r="Z38" s="60"/>
      <c r="AA38" s="56" t="s">
        <v>1678</v>
      </c>
      <c r="AB38" s="56" t="s">
        <v>1272</v>
      </c>
      <c r="AC38" s="55" t="s">
        <v>136</v>
      </c>
      <c r="AD38" s="55" t="s">
        <v>136</v>
      </c>
      <c r="AE38" s="61">
        <v>0</v>
      </c>
      <c r="AF38" s="55">
        <v>0</v>
      </c>
      <c r="AG38" s="55">
        <v>1</v>
      </c>
      <c r="AH38" s="61">
        <v>0</v>
      </c>
      <c r="AI38" s="56">
        <v>0</v>
      </c>
      <c r="AJ38" s="61">
        <v>1</v>
      </c>
      <c r="AK38" s="60"/>
      <c r="AL38" s="56"/>
      <c r="AM38" s="56"/>
      <c r="AN38" s="55">
        <v>1</v>
      </c>
      <c r="AO38" s="55">
        <v>1</v>
      </c>
      <c r="AP38" s="61">
        <v>1</v>
      </c>
      <c r="AQ38" s="55">
        <v>1</v>
      </c>
      <c r="AR38" s="55">
        <v>1</v>
      </c>
      <c r="AS38" s="61">
        <v>1</v>
      </c>
      <c r="AT38" s="56">
        <v>1</v>
      </c>
      <c r="AU38" s="61">
        <v>0</v>
      </c>
      <c r="AV38" s="60"/>
      <c r="AW38" s="56" t="s">
        <v>94</v>
      </c>
      <c r="AX38" s="56" t="s">
        <v>94</v>
      </c>
      <c r="AY38" s="55">
        <v>0</v>
      </c>
      <c r="AZ38" s="55">
        <v>0</v>
      </c>
      <c r="BA38" s="61">
        <v>0</v>
      </c>
      <c r="BB38" s="55">
        <v>0</v>
      </c>
      <c r="BC38" s="55">
        <v>0</v>
      </c>
      <c r="BD38" s="61">
        <v>0</v>
      </c>
      <c r="BE38" s="56">
        <v>0</v>
      </c>
      <c r="BF38" s="61">
        <v>0</v>
      </c>
      <c r="BG38" s="60"/>
      <c r="BL38" s="4"/>
      <c r="BM38" s="5"/>
      <c r="BN38" s="5"/>
    </row>
    <row r="39" spans="2:66">
      <c r="B39" s="62"/>
      <c r="C39" s="62"/>
      <c r="D39" s="62"/>
      <c r="E39" s="62"/>
      <c r="F39" s="62"/>
      <c r="G39" s="62"/>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55"/>
      <c r="AO39" s="55"/>
      <c r="AP39" s="61"/>
      <c r="AQ39" s="55"/>
      <c r="AR39" s="55"/>
      <c r="AS39" s="61"/>
      <c r="AT39" s="56"/>
      <c r="AU39" s="61"/>
      <c r="AV39" s="60"/>
      <c r="AW39" s="56"/>
      <c r="AX39" s="56"/>
      <c r="AY39" s="55"/>
      <c r="AZ39" s="55"/>
      <c r="BA39" s="61"/>
      <c r="BB39" s="55"/>
      <c r="BC39" s="55"/>
      <c r="BD39" s="61"/>
      <c r="BE39" s="56"/>
      <c r="BF39" s="61"/>
      <c r="BG39" s="60"/>
      <c r="BL39" s="4"/>
      <c r="BM39" s="5"/>
      <c r="BN39" s="5"/>
    </row>
    <row r="40" spans="2:66">
      <c r="B40" s="62"/>
      <c r="C40" s="62"/>
      <c r="D40" s="62"/>
      <c r="E40" s="62"/>
      <c r="F40" s="62"/>
      <c r="G40" s="62"/>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55"/>
      <c r="AO40" s="55"/>
      <c r="AP40" s="61"/>
      <c r="AQ40" s="55"/>
      <c r="AR40" s="55"/>
      <c r="AS40" s="61"/>
      <c r="AT40" s="56"/>
      <c r="AU40" s="61"/>
      <c r="AV40" s="60"/>
      <c r="AW40" s="56"/>
      <c r="AX40" s="56"/>
      <c r="AY40" s="55"/>
      <c r="AZ40" s="55"/>
      <c r="BA40" s="61"/>
      <c r="BB40" s="55"/>
      <c r="BC40" s="55"/>
      <c r="BD40" s="61"/>
      <c r="BE40" s="56"/>
      <c r="BF40" s="61"/>
      <c r="BG40" s="60"/>
      <c r="BL40" s="4"/>
      <c r="BM40" s="5"/>
      <c r="BN40" s="5"/>
    </row>
    <row r="41" spans="2:66" ht="135" customHeight="1">
      <c r="B41" s="64" t="s">
        <v>107</v>
      </c>
      <c r="C41" s="65" t="s">
        <v>620</v>
      </c>
      <c r="D41" s="122" t="s">
        <v>1580</v>
      </c>
      <c r="E41" s="65" t="s">
        <v>97</v>
      </c>
      <c r="F41" s="65" t="s">
        <v>1146</v>
      </c>
      <c r="G41" s="65" t="s">
        <v>81</v>
      </c>
      <c r="H41" s="59">
        <v>4</v>
      </c>
      <c r="I41" s="56">
        <v>0.16</v>
      </c>
      <c r="J41" s="59" t="s">
        <v>248</v>
      </c>
      <c r="K41" s="63" t="s">
        <v>1695</v>
      </c>
      <c r="L41" s="59" t="s">
        <v>1696</v>
      </c>
      <c r="M41" s="59" t="s">
        <v>1697</v>
      </c>
      <c r="N41" s="56">
        <v>1</v>
      </c>
      <c r="O41" s="59" t="s">
        <v>87</v>
      </c>
      <c r="P41" s="56" t="s">
        <v>1698</v>
      </c>
      <c r="Q41" s="56" t="s">
        <v>1699</v>
      </c>
      <c r="R41" s="55">
        <v>0.4</v>
      </c>
      <c r="S41" s="55">
        <v>2</v>
      </c>
      <c r="T41" s="56">
        <v>0.2</v>
      </c>
      <c r="U41" s="55">
        <v>0.4</v>
      </c>
      <c r="V41" s="55">
        <v>2</v>
      </c>
      <c r="W41" s="56">
        <v>0.2</v>
      </c>
      <c r="X41" s="56">
        <v>0.2</v>
      </c>
      <c r="Y41" s="56">
        <v>0.8</v>
      </c>
      <c r="Z41" s="60">
        <v>0.2</v>
      </c>
      <c r="AA41" s="56" t="s">
        <v>1700</v>
      </c>
      <c r="AB41" s="56" t="s">
        <v>1701</v>
      </c>
      <c r="AC41" s="55">
        <v>1.6</v>
      </c>
      <c r="AD41" s="55">
        <v>2</v>
      </c>
      <c r="AE41" s="56">
        <v>0.8</v>
      </c>
      <c r="AF41" s="55">
        <v>2</v>
      </c>
      <c r="AG41" s="55">
        <v>2</v>
      </c>
      <c r="AH41" s="56">
        <v>1</v>
      </c>
      <c r="AI41" s="56">
        <v>1</v>
      </c>
      <c r="AJ41" s="56">
        <v>0</v>
      </c>
      <c r="AK41" s="60">
        <v>1</v>
      </c>
      <c r="AL41" s="56" t="s">
        <v>1702</v>
      </c>
      <c r="AM41" s="56" t="s">
        <v>844</v>
      </c>
      <c r="AN41" s="55">
        <v>2</v>
      </c>
      <c r="AO41" s="55">
        <v>2</v>
      </c>
      <c r="AP41" s="56">
        <v>1</v>
      </c>
      <c r="AQ41" s="55">
        <v>4</v>
      </c>
      <c r="AR41" s="55">
        <v>2</v>
      </c>
      <c r="AS41" s="56">
        <v>2</v>
      </c>
      <c r="AT41" s="56">
        <v>2</v>
      </c>
      <c r="AU41" s="56">
        <v>0</v>
      </c>
      <c r="AV41" s="60">
        <v>1</v>
      </c>
      <c r="AW41" s="56" t="s">
        <v>94</v>
      </c>
      <c r="AX41" s="56" t="s">
        <v>94</v>
      </c>
      <c r="AY41" s="55">
        <v>0</v>
      </c>
      <c r="AZ41" s="55">
        <v>0</v>
      </c>
      <c r="BA41" s="56">
        <v>0</v>
      </c>
      <c r="BB41" s="55">
        <v>0</v>
      </c>
      <c r="BC41" s="55">
        <v>0</v>
      </c>
      <c r="BD41" s="56">
        <v>0</v>
      </c>
      <c r="BE41" s="56">
        <v>0</v>
      </c>
      <c r="BF41" s="56">
        <v>0</v>
      </c>
      <c r="BG41" s="60">
        <v>0</v>
      </c>
      <c r="BL41" s="4"/>
      <c r="BM41" s="5"/>
      <c r="BN41" s="5"/>
    </row>
    <row r="42" spans="2:66">
      <c r="B42" s="64"/>
      <c r="C42" s="65"/>
      <c r="D42" s="122"/>
      <c r="E42" s="65"/>
      <c r="F42" s="65"/>
      <c r="G42" s="65"/>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4"/>
      <c r="C43" s="65"/>
      <c r="D43" s="122"/>
      <c r="E43" s="65"/>
      <c r="F43" s="65"/>
      <c r="G43" s="65"/>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ht="135" customHeight="1">
      <c r="B44" s="62" t="s">
        <v>107</v>
      </c>
      <c r="C44" s="59" t="s">
        <v>1120</v>
      </c>
      <c r="D44" s="59" t="s">
        <v>81</v>
      </c>
      <c r="E44" s="59" t="s">
        <v>810</v>
      </c>
      <c r="F44" s="59" t="s">
        <v>1329</v>
      </c>
      <c r="G44" s="63" t="s">
        <v>1330</v>
      </c>
      <c r="H44" s="59">
        <v>5</v>
      </c>
      <c r="I44" s="56">
        <v>0.1</v>
      </c>
      <c r="J44" s="59" t="s">
        <v>658</v>
      </c>
      <c r="K44" s="63" t="s">
        <v>1703</v>
      </c>
      <c r="L44" s="59" t="s">
        <v>1704</v>
      </c>
      <c r="M44" s="59" t="s">
        <v>1705</v>
      </c>
      <c r="N44" s="56">
        <v>1</v>
      </c>
      <c r="O44" s="59" t="s">
        <v>87</v>
      </c>
      <c r="P44" s="56" t="s">
        <v>1677</v>
      </c>
      <c r="Q44" s="56" t="s">
        <v>1685</v>
      </c>
      <c r="R44" s="55">
        <v>0</v>
      </c>
      <c r="S44" s="55">
        <v>1</v>
      </c>
      <c r="T44" s="56">
        <v>0</v>
      </c>
      <c r="U44" s="55">
        <v>0</v>
      </c>
      <c r="V44" s="55">
        <v>1</v>
      </c>
      <c r="W44" s="56">
        <v>0</v>
      </c>
      <c r="X44" s="56">
        <v>0</v>
      </c>
      <c r="Y44" s="56">
        <v>1</v>
      </c>
      <c r="Z44" s="60">
        <v>0.187</v>
      </c>
      <c r="AA44" s="56" t="s">
        <v>1678</v>
      </c>
      <c r="AB44" s="56" t="s">
        <v>1272</v>
      </c>
      <c r="AC44" s="55" t="s">
        <v>136</v>
      </c>
      <c r="AD44" s="55" t="s">
        <v>136</v>
      </c>
      <c r="AE44" s="56">
        <v>0</v>
      </c>
      <c r="AF44" s="55">
        <v>0</v>
      </c>
      <c r="AG44" s="55">
        <v>1</v>
      </c>
      <c r="AH44" s="56">
        <v>0.125</v>
      </c>
      <c r="AI44" s="56">
        <v>0.125</v>
      </c>
      <c r="AJ44" s="56">
        <v>1</v>
      </c>
      <c r="AK44" s="60">
        <v>0.13500000000000001</v>
      </c>
      <c r="AL44" s="56" t="s">
        <v>1706</v>
      </c>
      <c r="AM44" s="56" t="s">
        <v>844</v>
      </c>
      <c r="AN44" s="55">
        <v>1</v>
      </c>
      <c r="AO44" s="55">
        <v>1</v>
      </c>
      <c r="AP44" s="56">
        <v>1</v>
      </c>
      <c r="AQ44" s="55">
        <v>1</v>
      </c>
      <c r="AR44" s="55">
        <v>1</v>
      </c>
      <c r="AS44" s="56">
        <v>1</v>
      </c>
      <c r="AT44" s="56">
        <v>1</v>
      </c>
      <c r="AU44" s="56">
        <v>0</v>
      </c>
      <c r="AV44" s="60">
        <v>0.74399999999999999</v>
      </c>
      <c r="AW44" s="56" t="s">
        <v>94</v>
      </c>
      <c r="AX44" s="56" t="s">
        <v>94</v>
      </c>
      <c r="AY44" s="55">
        <v>0</v>
      </c>
      <c r="AZ44" s="55">
        <v>0</v>
      </c>
      <c r="BA44" s="56">
        <v>0</v>
      </c>
      <c r="BB44" s="55">
        <v>0</v>
      </c>
      <c r="BC44" s="55">
        <v>0</v>
      </c>
      <c r="BD44" s="56">
        <v>0</v>
      </c>
      <c r="BE44" s="56">
        <v>0</v>
      </c>
      <c r="BF44" s="56">
        <v>0</v>
      </c>
      <c r="BG44" s="60">
        <v>0</v>
      </c>
      <c r="BL44" s="4"/>
      <c r="BM44" s="5"/>
      <c r="BN44" s="5"/>
    </row>
    <row r="45" spans="2:66">
      <c r="B45" s="62"/>
      <c r="C45" s="59"/>
      <c r="D45" s="59"/>
      <c r="E45" s="59"/>
      <c r="F45" s="59"/>
      <c r="G45" s="63"/>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1598</v>
      </c>
      <c r="M47" s="59" t="s">
        <v>1707</v>
      </c>
      <c r="N47" s="56">
        <v>0.8</v>
      </c>
      <c r="O47" s="59" t="s">
        <v>87</v>
      </c>
      <c r="P47" s="56" t="s">
        <v>1677</v>
      </c>
      <c r="Q47" s="56" t="s">
        <v>1685</v>
      </c>
      <c r="R47" s="55">
        <v>0</v>
      </c>
      <c r="S47" s="55">
        <v>1</v>
      </c>
      <c r="T47" s="56">
        <v>0</v>
      </c>
      <c r="U47" s="55">
        <v>0</v>
      </c>
      <c r="V47" s="55">
        <v>1</v>
      </c>
      <c r="W47" s="56">
        <v>0.25</v>
      </c>
      <c r="X47" s="56">
        <v>0.3125</v>
      </c>
      <c r="Y47" s="56">
        <v>0.8</v>
      </c>
      <c r="Z47" s="60"/>
      <c r="AA47" s="56" t="s">
        <v>1678</v>
      </c>
      <c r="AB47" s="56" t="s">
        <v>1272</v>
      </c>
      <c r="AC47" s="55" t="s">
        <v>136</v>
      </c>
      <c r="AD47" s="55" t="s">
        <v>136</v>
      </c>
      <c r="AE47" s="56">
        <v>0</v>
      </c>
      <c r="AF47" s="55">
        <v>0</v>
      </c>
      <c r="AG47" s="55">
        <v>1</v>
      </c>
      <c r="AH47" s="56">
        <v>0.125</v>
      </c>
      <c r="AI47" s="56">
        <v>0.15625</v>
      </c>
      <c r="AJ47" s="56">
        <v>0.8</v>
      </c>
      <c r="AK47" s="60"/>
      <c r="AL47" s="56"/>
      <c r="AM47" s="56"/>
      <c r="AN47" s="55">
        <v>0</v>
      </c>
      <c r="AO47" s="55">
        <v>1</v>
      </c>
      <c r="AP47" s="56">
        <v>0</v>
      </c>
      <c r="AQ47" s="55">
        <v>0</v>
      </c>
      <c r="AR47" s="55">
        <v>2</v>
      </c>
      <c r="AS47" s="56">
        <v>0.1875</v>
      </c>
      <c r="AT47" s="56">
        <v>0.234375</v>
      </c>
      <c r="AU47" s="56">
        <v>0.8</v>
      </c>
      <c r="AV47" s="60"/>
      <c r="AW47" s="56" t="s">
        <v>94</v>
      </c>
      <c r="AX47" s="56" t="s">
        <v>94</v>
      </c>
      <c r="AY47" s="55">
        <v>0</v>
      </c>
      <c r="AZ47" s="55">
        <v>0</v>
      </c>
      <c r="BA47" s="56">
        <v>0</v>
      </c>
      <c r="BB47" s="55">
        <v>0</v>
      </c>
      <c r="BC47" s="55">
        <v>0</v>
      </c>
      <c r="BD47" s="56">
        <v>0</v>
      </c>
      <c r="BE47" s="56">
        <v>0</v>
      </c>
      <c r="BF47" s="56">
        <v>0</v>
      </c>
      <c r="BG47" s="60"/>
      <c r="BL47" s="4"/>
      <c r="BM47" s="5"/>
      <c r="BN47" s="5"/>
    </row>
    <row r="48" spans="2:66">
      <c r="B48" s="62"/>
      <c r="C48" s="62"/>
      <c r="D48" s="62"/>
      <c r="E48" s="62"/>
      <c r="F48" s="62"/>
      <c r="G48" s="62"/>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55"/>
      <c r="AO48" s="55"/>
      <c r="AP48" s="56"/>
      <c r="AQ48" s="55"/>
      <c r="AR48" s="55"/>
      <c r="AS48" s="56"/>
      <c r="AT48" s="56"/>
      <c r="AU48" s="56"/>
      <c r="AV48" s="60"/>
      <c r="AW48" s="56"/>
      <c r="AX48" s="56"/>
      <c r="AY48" s="55"/>
      <c r="AZ48" s="55"/>
      <c r="BA48" s="56"/>
      <c r="BB48" s="55"/>
      <c r="BC48" s="55"/>
      <c r="BD48" s="56"/>
      <c r="BE48" s="56"/>
      <c r="BF48" s="56"/>
      <c r="BG48" s="60"/>
      <c r="BL48" s="4"/>
      <c r="BM48" s="5"/>
      <c r="BN48" s="5"/>
    </row>
    <row r="49" spans="2:66">
      <c r="B49" s="62"/>
      <c r="C49" s="62"/>
      <c r="D49" s="62"/>
      <c r="E49" s="62"/>
      <c r="F49" s="62"/>
      <c r="G49" s="62"/>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55"/>
      <c r="AO49" s="55"/>
      <c r="AP49" s="56"/>
      <c r="AQ49" s="55"/>
      <c r="AR49" s="55"/>
      <c r="AS49" s="56"/>
      <c r="AT49" s="56"/>
      <c r="AU49" s="56"/>
      <c r="AV49" s="60"/>
      <c r="AW49" s="56"/>
      <c r="AX49" s="56"/>
      <c r="AY49" s="55"/>
      <c r="AZ49" s="55"/>
      <c r="BA49" s="56"/>
      <c r="BB49" s="55"/>
      <c r="BC49" s="55"/>
      <c r="BD49" s="56"/>
      <c r="BE49" s="56"/>
      <c r="BF49" s="56"/>
      <c r="BG49" s="60"/>
      <c r="BL49" s="4"/>
      <c r="BM49" s="5"/>
      <c r="BN49" s="5"/>
    </row>
    <row r="50" spans="2:66">
      <c r="B50" s="62"/>
      <c r="C50" s="62"/>
      <c r="D50" s="62"/>
      <c r="E50" s="62"/>
      <c r="F50" s="62"/>
      <c r="G50" s="62"/>
      <c r="H50" s="59"/>
      <c r="I50" s="56"/>
      <c r="J50" s="59"/>
      <c r="K50" s="63"/>
      <c r="L50" s="59" t="s">
        <v>1645</v>
      </c>
      <c r="M50" s="59" t="s">
        <v>1708</v>
      </c>
      <c r="N50" s="56">
        <v>1</v>
      </c>
      <c r="O50" s="59" t="s">
        <v>87</v>
      </c>
      <c r="P50" s="56" t="s">
        <v>1677</v>
      </c>
      <c r="Q50" s="56" t="s">
        <v>1685</v>
      </c>
      <c r="R50" s="55">
        <v>0</v>
      </c>
      <c r="S50" s="55">
        <v>1</v>
      </c>
      <c r="T50" s="56">
        <v>0</v>
      </c>
      <c r="U50" s="55">
        <v>0</v>
      </c>
      <c r="V50" s="55">
        <v>1</v>
      </c>
      <c r="W50" s="56">
        <v>0.25</v>
      </c>
      <c r="X50" s="56">
        <v>0.25</v>
      </c>
      <c r="Y50" s="56">
        <v>1</v>
      </c>
      <c r="Z50" s="60"/>
      <c r="AA50" s="56" t="s">
        <v>1678</v>
      </c>
      <c r="AB50" s="56" t="s">
        <v>1272</v>
      </c>
      <c r="AC50" s="55" t="s">
        <v>136</v>
      </c>
      <c r="AD50" s="55" t="s">
        <v>136</v>
      </c>
      <c r="AE50" s="56">
        <v>0</v>
      </c>
      <c r="AF50" s="55">
        <v>0</v>
      </c>
      <c r="AG50" s="55">
        <v>1</v>
      </c>
      <c r="AH50" s="56">
        <v>0.125</v>
      </c>
      <c r="AI50" s="56">
        <v>0.125</v>
      </c>
      <c r="AJ50" s="56">
        <v>1</v>
      </c>
      <c r="AK50" s="60"/>
      <c r="AL50" s="56"/>
      <c r="AM50" s="56"/>
      <c r="AN50" s="55">
        <v>3</v>
      </c>
      <c r="AO50" s="55">
        <v>1</v>
      </c>
      <c r="AP50" s="56">
        <v>3</v>
      </c>
      <c r="AQ50" s="55">
        <v>3</v>
      </c>
      <c r="AR50" s="55">
        <v>2</v>
      </c>
      <c r="AS50" s="56">
        <v>1.125</v>
      </c>
      <c r="AT50" s="56">
        <v>1.125</v>
      </c>
      <c r="AU50" s="56">
        <v>0</v>
      </c>
      <c r="AV50" s="60"/>
      <c r="AW50" s="56" t="s">
        <v>94</v>
      </c>
      <c r="AX50" s="56" t="s">
        <v>94</v>
      </c>
      <c r="AY50" s="55">
        <v>0</v>
      </c>
      <c r="AZ50" s="55">
        <v>0</v>
      </c>
      <c r="BA50" s="56">
        <v>0</v>
      </c>
      <c r="BB50" s="55">
        <v>0</v>
      </c>
      <c r="BC50" s="55">
        <v>0</v>
      </c>
      <c r="BD50" s="56">
        <v>0</v>
      </c>
      <c r="BE50" s="56">
        <v>0</v>
      </c>
      <c r="BF50" s="56">
        <v>0</v>
      </c>
      <c r="BG50" s="60"/>
      <c r="BL50" s="4"/>
      <c r="BM50" s="5"/>
      <c r="BN50" s="5"/>
    </row>
    <row r="51" spans="2:66">
      <c r="B51" s="62"/>
      <c r="C51" s="62"/>
      <c r="D51" s="62"/>
      <c r="E51" s="62"/>
      <c r="F51" s="62"/>
      <c r="G51" s="62"/>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ht="135" customHeight="1">
      <c r="B53" s="64" t="s">
        <v>107</v>
      </c>
      <c r="C53" s="65" t="s">
        <v>1327</v>
      </c>
      <c r="D53" s="122" t="s">
        <v>1588</v>
      </c>
      <c r="E53" s="65" t="s">
        <v>810</v>
      </c>
      <c r="F53" s="65" t="s">
        <v>1329</v>
      </c>
      <c r="G53" s="122" t="s">
        <v>1330</v>
      </c>
      <c r="H53" s="59">
        <v>6</v>
      </c>
      <c r="I53" s="56">
        <v>0.05</v>
      </c>
      <c r="J53" s="59" t="s">
        <v>658</v>
      </c>
      <c r="K53" s="63" t="s">
        <v>1709</v>
      </c>
      <c r="L53" s="59" t="s">
        <v>1710</v>
      </c>
      <c r="M53" s="59" t="s">
        <v>1711</v>
      </c>
      <c r="N53" s="61">
        <v>1</v>
      </c>
      <c r="O53" s="59" t="s">
        <v>111</v>
      </c>
      <c r="P53" s="56" t="s">
        <v>1677</v>
      </c>
      <c r="Q53" s="56" t="s">
        <v>1685</v>
      </c>
      <c r="R53" s="55">
        <v>0</v>
      </c>
      <c r="S53" s="55">
        <v>1</v>
      </c>
      <c r="T53" s="61">
        <v>0</v>
      </c>
      <c r="U53" s="55">
        <v>0</v>
      </c>
      <c r="V53" s="55">
        <v>1</v>
      </c>
      <c r="W53" s="61">
        <v>0</v>
      </c>
      <c r="X53" s="56">
        <v>0</v>
      </c>
      <c r="Y53" s="61">
        <v>1</v>
      </c>
      <c r="Z53" s="60">
        <v>0</v>
      </c>
      <c r="AA53" s="56" t="s">
        <v>1678</v>
      </c>
      <c r="AB53" s="56" t="s">
        <v>1272</v>
      </c>
      <c r="AC53" s="55" t="s">
        <v>136</v>
      </c>
      <c r="AD53" s="55" t="s">
        <v>136</v>
      </c>
      <c r="AE53" s="61">
        <v>0</v>
      </c>
      <c r="AF53" s="55">
        <v>0</v>
      </c>
      <c r="AG53" s="55">
        <v>1</v>
      </c>
      <c r="AH53" s="61">
        <v>0</v>
      </c>
      <c r="AI53" s="56">
        <v>0</v>
      </c>
      <c r="AJ53" s="61">
        <v>1</v>
      </c>
      <c r="AK53" s="60">
        <v>0</v>
      </c>
      <c r="AL53" s="56" t="s">
        <v>1712</v>
      </c>
      <c r="AM53" s="56" t="s">
        <v>844</v>
      </c>
      <c r="AN53" s="55">
        <v>1</v>
      </c>
      <c r="AO53" s="55">
        <v>1</v>
      </c>
      <c r="AP53" s="61">
        <v>1</v>
      </c>
      <c r="AQ53" s="55">
        <v>1</v>
      </c>
      <c r="AR53" s="55">
        <v>1</v>
      </c>
      <c r="AS53" s="61">
        <v>1</v>
      </c>
      <c r="AT53" s="56">
        <v>1</v>
      </c>
      <c r="AU53" s="61">
        <v>0</v>
      </c>
      <c r="AV53" s="60">
        <v>1</v>
      </c>
      <c r="AW53" s="56" t="s">
        <v>94</v>
      </c>
      <c r="AX53" s="56" t="s">
        <v>94</v>
      </c>
      <c r="AY53" s="55">
        <v>0</v>
      </c>
      <c r="AZ53" s="55">
        <v>0</v>
      </c>
      <c r="BA53" s="61">
        <v>0</v>
      </c>
      <c r="BB53" s="55">
        <v>0</v>
      </c>
      <c r="BC53" s="55">
        <v>0</v>
      </c>
      <c r="BD53" s="61">
        <v>0</v>
      </c>
      <c r="BE53" s="56">
        <v>0</v>
      </c>
      <c r="BF53" s="61">
        <v>0</v>
      </c>
      <c r="BG53" s="60">
        <v>0</v>
      </c>
      <c r="BL53" s="4"/>
      <c r="BM53" s="5"/>
      <c r="BN53" s="5"/>
    </row>
    <row r="54" spans="2:66">
      <c r="B54" s="64"/>
      <c r="C54" s="65"/>
      <c r="D54" s="122"/>
      <c r="E54" s="65"/>
      <c r="F54" s="65"/>
      <c r="G54" s="122"/>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55"/>
      <c r="AO54" s="55"/>
      <c r="AP54" s="61"/>
      <c r="AQ54" s="55"/>
      <c r="AR54" s="55"/>
      <c r="AS54" s="61"/>
      <c r="AT54" s="56"/>
      <c r="AU54" s="61"/>
      <c r="AV54" s="60"/>
      <c r="AW54" s="56"/>
      <c r="AX54" s="56"/>
      <c r="AY54" s="55"/>
      <c r="AZ54" s="55"/>
      <c r="BA54" s="61"/>
      <c r="BB54" s="55"/>
      <c r="BC54" s="55"/>
      <c r="BD54" s="61"/>
      <c r="BE54" s="56"/>
      <c r="BF54" s="61"/>
      <c r="BG54" s="60"/>
      <c r="BL54" s="4"/>
      <c r="BM54" s="5"/>
      <c r="BN54" s="5"/>
    </row>
    <row r="55" spans="2:66">
      <c r="B55" s="64"/>
      <c r="C55" s="65"/>
      <c r="D55" s="122"/>
      <c r="E55" s="65"/>
      <c r="F55" s="65"/>
      <c r="G55" s="12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55"/>
      <c r="AO55" s="55"/>
      <c r="AP55" s="61"/>
      <c r="AQ55" s="55"/>
      <c r="AR55" s="55"/>
      <c r="AS55" s="61"/>
      <c r="AT55" s="56"/>
      <c r="AU55" s="61"/>
      <c r="AV55" s="60"/>
      <c r="AW55" s="56"/>
      <c r="AX55" s="56"/>
      <c r="AY55" s="55"/>
      <c r="AZ55" s="55"/>
      <c r="BA55" s="61"/>
      <c r="BB55" s="55"/>
      <c r="BC55" s="55"/>
      <c r="BD55" s="61"/>
      <c r="BE55" s="56"/>
      <c r="BF55" s="61"/>
      <c r="BG55" s="60"/>
      <c r="BL55" s="4"/>
      <c r="BM55" s="5"/>
      <c r="BN55" s="5"/>
    </row>
    <row r="56" spans="2:66" ht="135" customHeight="1">
      <c r="B56" s="62" t="s">
        <v>280</v>
      </c>
      <c r="C56" s="59" t="s">
        <v>316</v>
      </c>
      <c r="D56" s="63" t="s">
        <v>809</v>
      </c>
      <c r="E56" s="59" t="s">
        <v>779</v>
      </c>
      <c r="F56" s="59" t="s">
        <v>1713</v>
      </c>
      <c r="G56" s="63" t="s">
        <v>1714</v>
      </c>
      <c r="H56" s="59">
        <v>7</v>
      </c>
      <c r="I56" s="56">
        <v>0.05</v>
      </c>
      <c r="J56" s="59" t="s">
        <v>83</v>
      </c>
      <c r="K56" s="63" t="s">
        <v>1715</v>
      </c>
      <c r="L56" s="59" t="s">
        <v>1716</v>
      </c>
      <c r="M56" s="59" t="s">
        <v>1717</v>
      </c>
      <c r="N56" s="61">
        <v>1</v>
      </c>
      <c r="O56" s="59" t="s">
        <v>111</v>
      </c>
      <c r="P56" s="56" t="s">
        <v>1718</v>
      </c>
      <c r="Q56" s="56" t="s">
        <v>1719</v>
      </c>
      <c r="R56" s="55">
        <v>0.25</v>
      </c>
      <c r="S56" s="55">
        <v>1</v>
      </c>
      <c r="T56" s="61">
        <v>0</v>
      </c>
      <c r="U56" s="55">
        <v>0.25</v>
      </c>
      <c r="V56" s="55">
        <v>1</v>
      </c>
      <c r="W56" s="61">
        <v>0.25</v>
      </c>
      <c r="X56" s="56">
        <v>0.25</v>
      </c>
      <c r="Y56" s="61">
        <v>0.75</v>
      </c>
      <c r="Z56" s="60">
        <v>0.25</v>
      </c>
      <c r="AA56" s="56" t="s">
        <v>1720</v>
      </c>
      <c r="AB56" s="56" t="s">
        <v>844</v>
      </c>
      <c r="AC56" s="55">
        <v>0.25</v>
      </c>
      <c r="AD56" s="55">
        <v>1</v>
      </c>
      <c r="AE56" s="61">
        <v>0</v>
      </c>
      <c r="AF56" s="55">
        <v>0.5</v>
      </c>
      <c r="AG56" s="55">
        <v>1</v>
      </c>
      <c r="AH56" s="61">
        <v>0.5</v>
      </c>
      <c r="AI56" s="56">
        <v>0.5</v>
      </c>
      <c r="AJ56" s="61">
        <v>0.5</v>
      </c>
      <c r="AK56" s="60">
        <v>0.5</v>
      </c>
      <c r="AL56" s="56" t="s">
        <v>1721</v>
      </c>
      <c r="AM56" s="56" t="s">
        <v>844</v>
      </c>
      <c r="AN56" s="55">
        <v>0.25</v>
      </c>
      <c r="AO56" s="55">
        <v>1</v>
      </c>
      <c r="AP56" s="61">
        <v>0</v>
      </c>
      <c r="AQ56" s="55">
        <v>0.75</v>
      </c>
      <c r="AR56" s="55">
        <v>1</v>
      </c>
      <c r="AS56" s="61">
        <v>0.75</v>
      </c>
      <c r="AT56" s="56">
        <v>0.75</v>
      </c>
      <c r="AU56" s="61">
        <v>0.25</v>
      </c>
      <c r="AV56" s="60">
        <v>0.75</v>
      </c>
      <c r="AW56" s="56" t="s">
        <v>94</v>
      </c>
      <c r="AX56" s="56" t="s">
        <v>94</v>
      </c>
      <c r="AY56" s="55">
        <v>0</v>
      </c>
      <c r="AZ56" s="55">
        <v>0</v>
      </c>
      <c r="BA56" s="61">
        <v>0</v>
      </c>
      <c r="BB56" s="55">
        <v>0</v>
      </c>
      <c r="BC56" s="55">
        <v>0</v>
      </c>
      <c r="BD56" s="61">
        <v>0</v>
      </c>
      <c r="BE56" s="56">
        <v>0</v>
      </c>
      <c r="BF56" s="61">
        <v>0</v>
      </c>
      <c r="BG56" s="60">
        <v>0</v>
      </c>
      <c r="BL56" s="4"/>
      <c r="BM56" s="5"/>
      <c r="BN56" s="5"/>
    </row>
    <row r="57" spans="2:66">
      <c r="B57" s="62"/>
      <c r="C57" s="59"/>
      <c r="D57" s="63"/>
      <c r="E57" s="59"/>
      <c r="F57" s="59"/>
      <c r="G57" s="63"/>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56"/>
      <c r="AM57" s="56"/>
      <c r="AN57" s="55"/>
      <c r="AO57" s="55"/>
      <c r="AP57" s="61"/>
      <c r="AQ57" s="55"/>
      <c r="AR57" s="55"/>
      <c r="AS57" s="61"/>
      <c r="AT57" s="56"/>
      <c r="AU57" s="61"/>
      <c r="AV57" s="60"/>
      <c r="AW57" s="56"/>
      <c r="AX57" s="56"/>
      <c r="AY57" s="55"/>
      <c r="AZ57" s="55"/>
      <c r="BA57" s="61"/>
      <c r="BB57" s="55"/>
      <c r="BC57" s="55"/>
      <c r="BD57" s="61"/>
      <c r="BE57" s="56"/>
      <c r="BF57" s="61"/>
      <c r="BG57" s="60"/>
      <c r="BL57" s="4"/>
      <c r="BM57" s="5"/>
      <c r="BN57" s="5"/>
    </row>
    <row r="58" spans="2:66">
      <c r="B58" s="62"/>
      <c r="C58" s="59"/>
      <c r="D58" s="63"/>
      <c r="E58" s="59"/>
      <c r="F58" s="59"/>
      <c r="G58" s="63"/>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56"/>
      <c r="AM58" s="56"/>
      <c r="AN58" s="55"/>
      <c r="AO58" s="55"/>
      <c r="AP58" s="61"/>
      <c r="AQ58" s="55"/>
      <c r="AR58" s="55"/>
      <c r="AS58" s="61"/>
      <c r="AT58" s="56"/>
      <c r="AU58" s="61"/>
      <c r="AV58" s="60"/>
      <c r="AW58" s="56"/>
      <c r="AX58" s="56"/>
      <c r="AY58" s="55"/>
      <c r="AZ58" s="55"/>
      <c r="BA58" s="61"/>
      <c r="BB58" s="55"/>
      <c r="BC58" s="55"/>
      <c r="BD58" s="61"/>
      <c r="BE58" s="56"/>
      <c r="BF58" s="61"/>
      <c r="BG58" s="60"/>
      <c r="BL58" s="4"/>
      <c r="BM58" s="5"/>
      <c r="BN58" s="5"/>
    </row>
    <row r="59" spans="2:66" ht="135" customHeight="1">
      <c r="B59" s="64" t="s">
        <v>280</v>
      </c>
      <c r="C59" s="65" t="s">
        <v>1722</v>
      </c>
      <c r="D59" s="65" t="s">
        <v>81</v>
      </c>
      <c r="E59" s="65" t="s">
        <v>97</v>
      </c>
      <c r="F59" s="65" t="s">
        <v>1286</v>
      </c>
      <c r="G59" s="122" t="s">
        <v>1723</v>
      </c>
      <c r="H59" s="59">
        <v>8</v>
      </c>
      <c r="I59" s="56">
        <v>0.05</v>
      </c>
      <c r="J59" s="59" t="s">
        <v>658</v>
      </c>
      <c r="K59" s="63" t="s">
        <v>1724</v>
      </c>
      <c r="L59" s="59" t="s">
        <v>1725</v>
      </c>
      <c r="M59" s="59" t="s">
        <v>1726</v>
      </c>
      <c r="N59" s="61">
        <v>1</v>
      </c>
      <c r="O59" s="59" t="s">
        <v>111</v>
      </c>
      <c r="P59" s="56" t="s">
        <v>1677</v>
      </c>
      <c r="Q59" s="56" t="s">
        <v>1685</v>
      </c>
      <c r="R59" s="55">
        <v>0</v>
      </c>
      <c r="S59" s="55">
        <v>1</v>
      </c>
      <c r="T59" s="61">
        <v>0</v>
      </c>
      <c r="U59" s="55">
        <v>0</v>
      </c>
      <c r="V59" s="55">
        <v>1</v>
      </c>
      <c r="W59" s="61">
        <v>0</v>
      </c>
      <c r="X59" s="56">
        <v>0</v>
      </c>
      <c r="Y59" s="61">
        <v>1</v>
      </c>
      <c r="Z59" s="60">
        <v>0</v>
      </c>
      <c r="AA59" s="56" t="s">
        <v>1678</v>
      </c>
      <c r="AB59" s="56" t="s">
        <v>1272</v>
      </c>
      <c r="AC59" s="55" t="s">
        <v>136</v>
      </c>
      <c r="AD59" s="55" t="s">
        <v>136</v>
      </c>
      <c r="AE59" s="61">
        <v>0</v>
      </c>
      <c r="AF59" s="55">
        <v>0</v>
      </c>
      <c r="AG59" s="55">
        <v>1</v>
      </c>
      <c r="AH59" s="61">
        <v>0</v>
      </c>
      <c r="AI59" s="56">
        <v>0</v>
      </c>
      <c r="AJ59" s="61">
        <v>1</v>
      </c>
      <c r="AK59" s="60">
        <v>0</v>
      </c>
      <c r="AL59" s="56" t="s">
        <v>1727</v>
      </c>
      <c r="AM59" s="56" t="s">
        <v>1728</v>
      </c>
      <c r="AN59" s="55">
        <v>0</v>
      </c>
      <c r="AO59" s="55">
        <v>1</v>
      </c>
      <c r="AP59" s="61">
        <v>0</v>
      </c>
      <c r="AQ59" s="55">
        <v>0</v>
      </c>
      <c r="AR59" s="55">
        <v>1</v>
      </c>
      <c r="AS59" s="61">
        <v>0</v>
      </c>
      <c r="AT59" s="56">
        <v>0</v>
      </c>
      <c r="AU59" s="61">
        <v>1</v>
      </c>
      <c r="AV59" s="60">
        <v>0</v>
      </c>
      <c r="AW59" s="56" t="s">
        <v>94</v>
      </c>
      <c r="AX59" s="56" t="s">
        <v>94</v>
      </c>
      <c r="AY59" s="55">
        <v>0</v>
      </c>
      <c r="AZ59" s="55">
        <v>0</v>
      </c>
      <c r="BA59" s="61">
        <v>0</v>
      </c>
      <c r="BB59" s="55">
        <v>0</v>
      </c>
      <c r="BC59" s="55">
        <v>0</v>
      </c>
      <c r="BD59" s="61">
        <v>0</v>
      </c>
      <c r="BE59" s="56">
        <v>0</v>
      </c>
      <c r="BF59" s="61">
        <v>0</v>
      </c>
      <c r="BG59" s="60">
        <v>0</v>
      </c>
      <c r="BL59" s="4"/>
      <c r="BM59" s="5"/>
      <c r="BN59" s="5"/>
    </row>
    <row r="60" spans="2:66">
      <c r="B60" s="64"/>
      <c r="C60" s="65"/>
      <c r="D60" s="65"/>
      <c r="E60" s="65"/>
      <c r="F60" s="65"/>
      <c r="G60" s="122"/>
      <c r="H60" s="59"/>
      <c r="I60" s="56"/>
      <c r="J60" s="59"/>
      <c r="K60" s="63"/>
      <c r="L60" s="59"/>
      <c r="M60" s="59"/>
      <c r="N60" s="61"/>
      <c r="O60" s="59"/>
      <c r="P60" s="56"/>
      <c r="Q60" s="56"/>
      <c r="R60" s="55"/>
      <c r="S60" s="55"/>
      <c r="T60" s="61"/>
      <c r="U60" s="55"/>
      <c r="V60" s="55"/>
      <c r="W60" s="61"/>
      <c r="X60" s="56"/>
      <c r="Y60" s="61"/>
      <c r="Z60" s="60"/>
      <c r="AA60" s="56"/>
      <c r="AB60" s="56"/>
      <c r="AC60" s="55"/>
      <c r="AD60" s="55"/>
      <c r="AE60" s="61"/>
      <c r="AF60" s="55"/>
      <c r="AG60" s="55"/>
      <c r="AH60" s="61"/>
      <c r="AI60" s="56"/>
      <c r="AJ60" s="61"/>
      <c r="AK60" s="60"/>
      <c r="AL60" s="56"/>
      <c r="AM60" s="56"/>
      <c r="AN60" s="55"/>
      <c r="AO60" s="55"/>
      <c r="AP60" s="61"/>
      <c r="AQ60" s="55"/>
      <c r="AR60" s="55"/>
      <c r="AS60" s="61"/>
      <c r="AT60" s="56"/>
      <c r="AU60" s="61"/>
      <c r="AV60" s="60"/>
      <c r="AW60" s="56"/>
      <c r="AX60" s="56"/>
      <c r="AY60" s="55"/>
      <c r="AZ60" s="55"/>
      <c r="BA60" s="61"/>
      <c r="BB60" s="55"/>
      <c r="BC60" s="55"/>
      <c r="BD60" s="61"/>
      <c r="BE60" s="56"/>
      <c r="BF60" s="61"/>
      <c r="BG60" s="60"/>
      <c r="BL60" s="4"/>
      <c r="BM60" s="5"/>
      <c r="BN60" s="5"/>
    </row>
    <row r="61" spans="2:66">
      <c r="B61" s="64"/>
      <c r="C61" s="65"/>
      <c r="D61" s="65"/>
      <c r="E61" s="65"/>
      <c r="F61" s="65"/>
      <c r="G61" s="122"/>
      <c r="H61" s="59"/>
      <c r="I61" s="56"/>
      <c r="J61" s="59"/>
      <c r="K61" s="63"/>
      <c r="L61" s="59"/>
      <c r="M61" s="59"/>
      <c r="N61" s="61"/>
      <c r="O61" s="59"/>
      <c r="P61" s="56"/>
      <c r="Q61" s="56"/>
      <c r="R61" s="55"/>
      <c r="S61" s="55"/>
      <c r="T61" s="61"/>
      <c r="U61" s="55"/>
      <c r="V61" s="55"/>
      <c r="W61" s="61"/>
      <c r="X61" s="56"/>
      <c r="Y61" s="61"/>
      <c r="Z61" s="60"/>
      <c r="AA61" s="56"/>
      <c r="AB61" s="56"/>
      <c r="AC61" s="55"/>
      <c r="AD61" s="55"/>
      <c r="AE61" s="61"/>
      <c r="AF61" s="55"/>
      <c r="AG61" s="55"/>
      <c r="AH61" s="61"/>
      <c r="AI61" s="56"/>
      <c r="AJ61" s="61"/>
      <c r="AK61" s="60"/>
      <c r="AL61" s="56"/>
      <c r="AM61" s="56"/>
      <c r="AN61" s="55"/>
      <c r="AO61" s="55"/>
      <c r="AP61" s="61"/>
      <c r="AQ61" s="55"/>
      <c r="AR61" s="55"/>
      <c r="AS61" s="61"/>
      <c r="AT61" s="56"/>
      <c r="AU61" s="61"/>
      <c r="AV61" s="60"/>
      <c r="AW61" s="56"/>
      <c r="AX61" s="56"/>
      <c r="AY61" s="55"/>
      <c r="AZ61" s="55"/>
      <c r="BA61" s="61"/>
      <c r="BB61" s="55"/>
      <c r="BC61" s="55"/>
      <c r="BD61" s="61"/>
      <c r="BE61" s="56"/>
      <c r="BF61" s="61"/>
      <c r="BG61" s="60"/>
      <c r="BL61" s="4"/>
      <c r="BM61" s="5"/>
      <c r="BN61" s="5"/>
    </row>
    <row r="62" spans="2:66">
      <c r="B62" s="64"/>
      <c r="C62" s="65" t="s">
        <v>1120</v>
      </c>
      <c r="D62" s="65" t="s">
        <v>81</v>
      </c>
      <c r="E62" s="65"/>
      <c r="F62" s="65"/>
      <c r="G62" s="122"/>
      <c r="H62" s="59"/>
      <c r="I62" s="56"/>
      <c r="J62" s="59"/>
      <c r="K62" s="63"/>
      <c r="L62" s="59"/>
      <c r="M62" s="59"/>
      <c r="N62" s="61"/>
      <c r="O62" s="59"/>
      <c r="P62" s="56"/>
      <c r="Q62" s="56"/>
      <c r="R62" s="55"/>
      <c r="S62" s="55"/>
      <c r="T62" s="61"/>
      <c r="U62" s="55"/>
      <c r="V62" s="55"/>
      <c r="W62" s="61"/>
      <c r="X62" s="56"/>
      <c r="Y62" s="61"/>
      <c r="Z62" s="60"/>
      <c r="AA62" s="56"/>
      <c r="AB62" s="56"/>
      <c r="AC62" s="55"/>
      <c r="AD62" s="55"/>
      <c r="AE62" s="61"/>
      <c r="AF62" s="55"/>
      <c r="AG62" s="55"/>
      <c r="AH62" s="61"/>
      <c r="AI62" s="56"/>
      <c r="AJ62" s="61"/>
      <c r="AK62" s="60"/>
      <c r="AL62" s="56"/>
      <c r="AM62" s="56"/>
      <c r="AN62" s="55"/>
      <c r="AO62" s="55"/>
      <c r="AP62" s="61"/>
      <c r="AQ62" s="55"/>
      <c r="AR62" s="55"/>
      <c r="AS62" s="61"/>
      <c r="AT62" s="56"/>
      <c r="AU62" s="61"/>
      <c r="AV62" s="60"/>
      <c r="AW62" s="56"/>
      <c r="AX62" s="56"/>
      <c r="AY62" s="55"/>
      <c r="AZ62" s="55"/>
      <c r="BA62" s="61"/>
      <c r="BB62" s="55"/>
      <c r="BC62" s="55"/>
      <c r="BD62" s="61"/>
      <c r="BE62" s="56"/>
      <c r="BF62" s="61"/>
      <c r="BG62" s="60"/>
      <c r="BL62" s="4"/>
      <c r="BM62" s="5"/>
      <c r="BN62" s="5"/>
    </row>
    <row r="63" spans="2:66">
      <c r="B63" s="64"/>
      <c r="C63" s="65"/>
      <c r="D63" s="65"/>
      <c r="E63" s="65"/>
      <c r="F63" s="65"/>
      <c r="G63" s="122"/>
      <c r="H63" s="59"/>
      <c r="I63" s="56"/>
      <c r="J63" s="59"/>
      <c r="K63" s="63"/>
      <c r="L63" s="59"/>
      <c r="M63" s="59"/>
      <c r="N63" s="61"/>
      <c r="O63" s="59"/>
      <c r="P63" s="56"/>
      <c r="Q63" s="56"/>
      <c r="R63" s="55"/>
      <c r="S63" s="55"/>
      <c r="T63" s="61"/>
      <c r="U63" s="55"/>
      <c r="V63" s="55"/>
      <c r="W63" s="61"/>
      <c r="X63" s="56"/>
      <c r="Y63" s="61"/>
      <c r="Z63" s="60"/>
      <c r="AA63" s="56"/>
      <c r="AB63" s="56"/>
      <c r="AC63" s="55"/>
      <c r="AD63" s="55"/>
      <c r="AE63" s="61"/>
      <c r="AF63" s="55"/>
      <c r="AG63" s="55"/>
      <c r="AH63" s="61"/>
      <c r="AI63" s="56"/>
      <c r="AJ63" s="61"/>
      <c r="AK63" s="60"/>
      <c r="AL63" s="56"/>
      <c r="AM63" s="56"/>
      <c r="AN63" s="55"/>
      <c r="AO63" s="55"/>
      <c r="AP63" s="61"/>
      <c r="AQ63" s="55"/>
      <c r="AR63" s="55"/>
      <c r="AS63" s="61"/>
      <c r="AT63" s="56"/>
      <c r="AU63" s="61"/>
      <c r="AV63" s="60"/>
      <c r="AW63" s="56"/>
      <c r="AX63" s="56"/>
      <c r="AY63" s="55"/>
      <c r="AZ63" s="55"/>
      <c r="BA63" s="61"/>
      <c r="BB63" s="55"/>
      <c r="BC63" s="55"/>
      <c r="BD63" s="61"/>
      <c r="BE63" s="56"/>
      <c r="BF63" s="61"/>
      <c r="BG63" s="60"/>
      <c r="BL63" s="4"/>
      <c r="BM63" s="5"/>
      <c r="BN63" s="5"/>
    </row>
    <row r="64" spans="2:66">
      <c r="B64" s="64"/>
      <c r="C64" s="65"/>
      <c r="D64" s="65"/>
      <c r="E64" s="65"/>
      <c r="F64" s="65"/>
      <c r="G64" s="122"/>
      <c r="H64" s="59"/>
      <c r="I64" s="56"/>
      <c r="J64" s="59"/>
      <c r="K64" s="63"/>
      <c r="L64" s="59"/>
      <c r="M64" s="59"/>
      <c r="N64" s="61"/>
      <c r="O64" s="59"/>
      <c r="P64" s="56"/>
      <c r="Q64" s="56"/>
      <c r="R64" s="55"/>
      <c r="S64" s="55"/>
      <c r="T64" s="61"/>
      <c r="U64" s="55"/>
      <c r="V64" s="55"/>
      <c r="W64" s="61"/>
      <c r="X64" s="56"/>
      <c r="Y64" s="61"/>
      <c r="Z64" s="60"/>
      <c r="AA64" s="56"/>
      <c r="AB64" s="56"/>
      <c r="AC64" s="55"/>
      <c r="AD64" s="55"/>
      <c r="AE64" s="61"/>
      <c r="AF64" s="55"/>
      <c r="AG64" s="55"/>
      <c r="AH64" s="61"/>
      <c r="AI64" s="56"/>
      <c r="AJ64" s="61"/>
      <c r="AK64" s="60"/>
      <c r="AL64" s="56"/>
      <c r="AM64" s="56"/>
      <c r="AN64" s="55"/>
      <c r="AO64" s="55"/>
      <c r="AP64" s="61"/>
      <c r="AQ64" s="55"/>
      <c r="AR64" s="55"/>
      <c r="AS64" s="61"/>
      <c r="AT64" s="56"/>
      <c r="AU64" s="61"/>
      <c r="AV64" s="60"/>
      <c r="AW64" s="56"/>
      <c r="AX64" s="56"/>
      <c r="AY64" s="55"/>
      <c r="AZ64" s="55"/>
      <c r="BA64" s="61"/>
      <c r="BB64" s="55"/>
      <c r="BC64" s="55"/>
      <c r="BD64" s="61"/>
      <c r="BE64" s="56"/>
      <c r="BF64" s="61"/>
      <c r="BG64" s="60"/>
      <c r="BL64" s="4"/>
      <c r="BM64" s="5"/>
      <c r="BN64" s="5"/>
    </row>
    <row r="65" spans="2:66" ht="135" customHeight="1">
      <c r="B65" s="62" t="s">
        <v>114</v>
      </c>
      <c r="C65" s="59" t="s">
        <v>162</v>
      </c>
      <c r="D65" s="63" t="s">
        <v>982</v>
      </c>
      <c r="E65" s="59" t="s">
        <v>97</v>
      </c>
      <c r="F65" s="59" t="s">
        <v>609</v>
      </c>
      <c r="G65" s="63" t="s">
        <v>610</v>
      </c>
      <c r="H65" s="59">
        <v>9</v>
      </c>
      <c r="I65" s="56">
        <v>0.05</v>
      </c>
      <c r="J65" s="59" t="s">
        <v>83</v>
      </c>
      <c r="K65" s="63" t="s">
        <v>1729</v>
      </c>
      <c r="L65" s="59" t="s">
        <v>1730</v>
      </c>
      <c r="M65" s="59" t="s">
        <v>1730</v>
      </c>
      <c r="N65" s="61">
        <v>1</v>
      </c>
      <c r="O65" s="59" t="s">
        <v>111</v>
      </c>
      <c r="P65" s="56" t="s">
        <v>1731</v>
      </c>
      <c r="Q65" s="56" t="s">
        <v>1685</v>
      </c>
      <c r="R65" s="55">
        <v>0</v>
      </c>
      <c r="S65" s="55">
        <v>1</v>
      </c>
      <c r="T65" s="61">
        <v>0</v>
      </c>
      <c r="U65" s="55">
        <v>0</v>
      </c>
      <c r="V65" s="55">
        <v>1</v>
      </c>
      <c r="W65" s="61">
        <v>0</v>
      </c>
      <c r="X65" s="56">
        <v>0</v>
      </c>
      <c r="Y65" s="61">
        <v>1</v>
      </c>
      <c r="Z65" s="60">
        <v>0</v>
      </c>
      <c r="AA65" s="56" t="s">
        <v>1732</v>
      </c>
      <c r="AB65" s="56" t="s">
        <v>1733</v>
      </c>
      <c r="AC65" s="55">
        <v>0.5</v>
      </c>
      <c r="AD65" s="55">
        <v>1</v>
      </c>
      <c r="AE65" s="61">
        <v>1</v>
      </c>
      <c r="AF65" s="55">
        <v>0.5</v>
      </c>
      <c r="AG65" s="55">
        <v>1</v>
      </c>
      <c r="AH65" s="61">
        <v>0.5</v>
      </c>
      <c r="AI65" s="56">
        <v>0.5</v>
      </c>
      <c r="AJ65" s="61">
        <v>0.5</v>
      </c>
      <c r="AK65" s="60">
        <v>0.5</v>
      </c>
      <c r="AL65" s="56" t="s">
        <v>1734</v>
      </c>
      <c r="AM65" s="56" t="s">
        <v>844</v>
      </c>
      <c r="AN65" s="55">
        <v>0.5</v>
      </c>
      <c r="AO65" s="55">
        <v>1</v>
      </c>
      <c r="AP65" s="61">
        <v>1</v>
      </c>
      <c r="AQ65" s="55">
        <v>1</v>
      </c>
      <c r="AR65" s="55">
        <v>1</v>
      </c>
      <c r="AS65" s="61">
        <v>1</v>
      </c>
      <c r="AT65" s="56">
        <v>1</v>
      </c>
      <c r="AU65" s="61">
        <v>0</v>
      </c>
      <c r="AV65" s="60">
        <v>1</v>
      </c>
      <c r="AW65" s="56" t="s">
        <v>94</v>
      </c>
      <c r="AX65" s="56" t="s">
        <v>94</v>
      </c>
      <c r="AY65" s="55">
        <v>0</v>
      </c>
      <c r="AZ65" s="55">
        <v>0</v>
      </c>
      <c r="BA65" s="61">
        <v>0</v>
      </c>
      <c r="BB65" s="55">
        <v>0</v>
      </c>
      <c r="BC65" s="55">
        <v>0</v>
      </c>
      <c r="BD65" s="61">
        <v>0</v>
      </c>
      <c r="BE65" s="56">
        <v>0</v>
      </c>
      <c r="BF65" s="61">
        <v>0</v>
      </c>
      <c r="BG65" s="60">
        <v>0</v>
      </c>
      <c r="BL65" s="4"/>
      <c r="BM65" s="5"/>
      <c r="BN65" s="5"/>
    </row>
    <row r="66" spans="2:66">
      <c r="B66" s="62"/>
      <c r="C66" s="59"/>
      <c r="D66" s="63"/>
      <c r="E66" s="59"/>
      <c r="F66" s="59"/>
      <c r="G66" s="63"/>
      <c r="H66" s="59"/>
      <c r="I66" s="56"/>
      <c r="J66" s="59"/>
      <c r="K66" s="63"/>
      <c r="L66" s="59"/>
      <c r="M66" s="59"/>
      <c r="N66" s="61"/>
      <c r="O66" s="59"/>
      <c r="P66" s="56"/>
      <c r="Q66" s="56"/>
      <c r="R66" s="55"/>
      <c r="S66" s="55"/>
      <c r="T66" s="61"/>
      <c r="U66" s="55"/>
      <c r="V66" s="55"/>
      <c r="W66" s="61"/>
      <c r="X66" s="56"/>
      <c r="Y66" s="61"/>
      <c r="Z66" s="60"/>
      <c r="AA66" s="56"/>
      <c r="AB66" s="56"/>
      <c r="AC66" s="55"/>
      <c r="AD66" s="55"/>
      <c r="AE66" s="61"/>
      <c r="AF66" s="55"/>
      <c r="AG66" s="55"/>
      <c r="AH66" s="61"/>
      <c r="AI66" s="56"/>
      <c r="AJ66" s="61"/>
      <c r="AK66" s="60"/>
      <c r="AL66" s="56"/>
      <c r="AM66" s="56"/>
      <c r="AN66" s="55"/>
      <c r="AO66" s="55"/>
      <c r="AP66" s="61"/>
      <c r="AQ66" s="55"/>
      <c r="AR66" s="55"/>
      <c r="AS66" s="61"/>
      <c r="AT66" s="56"/>
      <c r="AU66" s="61"/>
      <c r="AV66" s="60"/>
      <c r="AW66" s="56"/>
      <c r="AX66" s="56"/>
      <c r="AY66" s="55"/>
      <c r="AZ66" s="55"/>
      <c r="BA66" s="61"/>
      <c r="BB66" s="55"/>
      <c r="BC66" s="55"/>
      <c r="BD66" s="61"/>
      <c r="BE66" s="56"/>
      <c r="BF66" s="61"/>
      <c r="BG66" s="60"/>
      <c r="BL66" s="4"/>
      <c r="BM66" s="5"/>
      <c r="BN66" s="5"/>
    </row>
    <row r="67" spans="2:66">
      <c r="B67" s="62"/>
      <c r="C67" s="59"/>
      <c r="D67" s="63"/>
      <c r="E67" s="59"/>
      <c r="F67" s="59"/>
      <c r="G67" s="63"/>
      <c r="H67" s="59"/>
      <c r="I67" s="56"/>
      <c r="J67" s="59"/>
      <c r="K67" s="63"/>
      <c r="L67" s="59"/>
      <c r="M67" s="59"/>
      <c r="N67" s="61"/>
      <c r="O67" s="59"/>
      <c r="P67" s="56"/>
      <c r="Q67" s="56"/>
      <c r="R67" s="55"/>
      <c r="S67" s="55"/>
      <c r="T67" s="61"/>
      <c r="U67" s="55"/>
      <c r="V67" s="55"/>
      <c r="W67" s="61"/>
      <c r="X67" s="56"/>
      <c r="Y67" s="61"/>
      <c r="Z67" s="60"/>
      <c r="AA67" s="56"/>
      <c r="AB67" s="56"/>
      <c r="AC67" s="55"/>
      <c r="AD67" s="55"/>
      <c r="AE67" s="61"/>
      <c r="AF67" s="55"/>
      <c r="AG67" s="55"/>
      <c r="AH67" s="61"/>
      <c r="AI67" s="56"/>
      <c r="AJ67" s="61"/>
      <c r="AK67" s="60"/>
      <c r="AL67" s="56"/>
      <c r="AM67" s="56"/>
      <c r="AN67" s="55"/>
      <c r="AO67" s="55"/>
      <c r="AP67" s="61"/>
      <c r="AQ67" s="55"/>
      <c r="AR67" s="55"/>
      <c r="AS67" s="61"/>
      <c r="AT67" s="56"/>
      <c r="AU67" s="61"/>
      <c r="AV67" s="60"/>
      <c r="AW67" s="56"/>
      <c r="AX67" s="56"/>
      <c r="AY67" s="55"/>
      <c r="AZ67" s="55"/>
      <c r="BA67" s="61"/>
      <c r="BB67" s="55"/>
      <c r="BC67" s="55"/>
      <c r="BD67" s="61"/>
      <c r="BE67" s="56"/>
      <c r="BF67" s="61"/>
      <c r="BG67" s="60"/>
      <c r="BL67" s="4"/>
      <c r="BM67" s="5"/>
      <c r="BN67" s="5"/>
    </row>
    <row r="68" spans="2:66" ht="135" customHeight="1">
      <c r="B68" s="64" t="s">
        <v>114</v>
      </c>
      <c r="C68" s="65" t="s">
        <v>124</v>
      </c>
      <c r="D68" s="122" t="s">
        <v>1094</v>
      </c>
      <c r="E68" s="65" t="s">
        <v>82</v>
      </c>
      <c r="F68" s="65" t="s">
        <v>1061</v>
      </c>
      <c r="G68" s="122" t="s">
        <v>1735</v>
      </c>
      <c r="H68" s="59">
        <v>10</v>
      </c>
      <c r="I68" s="56">
        <v>0.1</v>
      </c>
      <c r="J68" s="59" t="s">
        <v>83</v>
      </c>
      <c r="K68" s="63" t="s">
        <v>1736</v>
      </c>
      <c r="L68" s="59" t="s">
        <v>1737</v>
      </c>
      <c r="M68" s="59" t="s">
        <v>1737</v>
      </c>
      <c r="N68" s="61">
        <v>1</v>
      </c>
      <c r="O68" s="59" t="s">
        <v>111</v>
      </c>
      <c r="P68" s="56" t="s">
        <v>1738</v>
      </c>
      <c r="Q68" s="56" t="s">
        <v>1739</v>
      </c>
      <c r="R68" s="55">
        <v>0.25</v>
      </c>
      <c r="S68" s="55">
        <v>1</v>
      </c>
      <c r="T68" s="61">
        <v>0</v>
      </c>
      <c r="U68" s="55">
        <v>0.25</v>
      </c>
      <c r="V68" s="55">
        <v>1</v>
      </c>
      <c r="W68" s="61">
        <v>0.25</v>
      </c>
      <c r="X68" s="56">
        <v>0.25</v>
      </c>
      <c r="Y68" s="61">
        <v>0.75</v>
      </c>
      <c r="Z68" s="60">
        <v>0.25</v>
      </c>
      <c r="AA68" s="56" t="s">
        <v>1740</v>
      </c>
      <c r="AB68" s="56" t="s">
        <v>844</v>
      </c>
      <c r="AC68" s="55">
        <v>0.25</v>
      </c>
      <c r="AD68" s="55">
        <v>1</v>
      </c>
      <c r="AE68" s="61">
        <v>0</v>
      </c>
      <c r="AF68" s="55">
        <v>0.5</v>
      </c>
      <c r="AG68" s="55">
        <v>1</v>
      </c>
      <c r="AH68" s="61">
        <v>0.5</v>
      </c>
      <c r="AI68" s="56">
        <v>0.5</v>
      </c>
      <c r="AJ68" s="61">
        <v>0.5</v>
      </c>
      <c r="AK68" s="60">
        <v>0.5</v>
      </c>
      <c r="AL68" s="56" t="s">
        <v>1741</v>
      </c>
      <c r="AM68" s="56" t="s">
        <v>844</v>
      </c>
      <c r="AN68" s="55">
        <v>0.25</v>
      </c>
      <c r="AO68" s="55">
        <v>1</v>
      </c>
      <c r="AP68" s="61">
        <v>0</v>
      </c>
      <c r="AQ68" s="55">
        <v>0.75</v>
      </c>
      <c r="AR68" s="55">
        <v>1</v>
      </c>
      <c r="AS68" s="61">
        <v>0.75</v>
      </c>
      <c r="AT68" s="56">
        <v>0.75</v>
      </c>
      <c r="AU68" s="61">
        <v>0.25</v>
      </c>
      <c r="AV68" s="60">
        <v>0.75</v>
      </c>
      <c r="AW68" s="56" t="s">
        <v>94</v>
      </c>
      <c r="AX68" s="56" t="s">
        <v>94</v>
      </c>
      <c r="AY68" s="55">
        <v>0</v>
      </c>
      <c r="AZ68" s="55">
        <v>0</v>
      </c>
      <c r="BA68" s="61">
        <v>0</v>
      </c>
      <c r="BB68" s="55">
        <v>0</v>
      </c>
      <c r="BC68" s="55">
        <v>0</v>
      </c>
      <c r="BD68" s="61">
        <v>0</v>
      </c>
      <c r="BE68" s="56">
        <v>0</v>
      </c>
      <c r="BF68" s="61">
        <v>0</v>
      </c>
      <c r="BG68" s="60">
        <v>0</v>
      </c>
      <c r="BL68" s="4"/>
      <c r="BM68" s="5"/>
      <c r="BN68" s="5"/>
    </row>
    <row r="69" spans="2:66">
      <c r="B69" s="64"/>
      <c r="C69" s="65"/>
      <c r="D69" s="122"/>
      <c r="E69" s="65"/>
      <c r="F69" s="65"/>
      <c r="G69" s="122"/>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56"/>
      <c r="AM69" s="56"/>
      <c r="AN69" s="55"/>
      <c r="AO69" s="55"/>
      <c r="AP69" s="61"/>
      <c r="AQ69" s="55"/>
      <c r="AR69" s="55"/>
      <c r="AS69" s="61"/>
      <c r="AT69" s="56"/>
      <c r="AU69" s="61"/>
      <c r="AV69" s="60"/>
      <c r="AW69" s="56"/>
      <c r="AX69" s="56"/>
      <c r="AY69" s="55"/>
      <c r="AZ69" s="55"/>
      <c r="BA69" s="61"/>
      <c r="BB69" s="55"/>
      <c r="BC69" s="55"/>
      <c r="BD69" s="61"/>
      <c r="BE69" s="56"/>
      <c r="BF69" s="61"/>
      <c r="BG69" s="60"/>
      <c r="BL69" s="4"/>
      <c r="BM69" s="5"/>
      <c r="BN69" s="5"/>
    </row>
    <row r="70" spans="2:66">
      <c r="B70" s="62"/>
      <c r="C70" s="62"/>
      <c r="D70" s="62"/>
      <c r="E70" s="62"/>
      <c r="F70" s="62"/>
      <c r="G70" s="6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56"/>
      <c r="AM70" s="56"/>
      <c r="AN70" s="55"/>
      <c r="AO70" s="55"/>
      <c r="AP70" s="61"/>
      <c r="AQ70" s="55"/>
      <c r="AR70" s="55"/>
      <c r="AS70" s="61"/>
      <c r="AT70" s="56"/>
      <c r="AU70" s="61"/>
      <c r="AV70" s="60"/>
      <c r="AW70" s="56"/>
      <c r="AX70" s="56"/>
      <c r="AY70" s="55"/>
      <c r="AZ70" s="55"/>
      <c r="BA70" s="61"/>
      <c r="BB70" s="55"/>
      <c r="BC70" s="55"/>
      <c r="BD70" s="61"/>
      <c r="BE70" s="56"/>
      <c r="BF70" s="61"/>
      <c r="BG70" s="60"/>
      <c r="BL70" s="4"/>
      <c r="BM70" s="5"/>
      <c r="BN70" s="5"/>
    </row>
    <row r="71" spans="2:66">
      <c r="B71" s="62"/>
      <c r="C71" s="62"/>
      <c r="D71" s="62"/>
      <c r="E71" s="62"/>
      <c r="F71" s="62"/>
      <c r="G71" s="62"/>
      <c r="H71" s="59"/>
      <c r="I71" s="56"/>
      <c r="J71" s="59"/>
      <c r="K71" s="63"/>
      <c r="L71" s="59" t="s">
        <v>1601</v>
      </c>
      <c r="M71" s="59" t="s">
        <v>1742</v>
      </c>
      <c r="N71" s="56">
        <v>1</v>
      </c>
      <c r="O71" s="59" t="s">
        <v>87</v>
      </c>
      <c r="P71" s="56" t="s">
        <v>1738</v>
      </c>
      <c r="Q71" s="56" t="s">
        <v>1739</v>
      </c>
      <c r="R71" s="55">
        <v>4</v>
      </c>
      <c r="S71" s="55">
        <v>4</v>
      </c>
      <c r="T71" s="56">
        <v>1</v>
      </c>
      <c r="U71" s="55">
        <v>4</v>
      </c>
      <c r="V71" s="55">
        <v>4</v>
      </c>
      <c r="W71" s="56">
        <v>0.25</v>
      </c>
      <c r="X71" s="56">
        <v>0.25</v>
      </c>
      <c r="Y71" s="56">
        <v>0</v>
      </c>
      <c r="Z71" s="60"/>
      <c r="AA71" s="56" t="s">
        <v>1740</v>
      </c>
      <c r="AB71" s="56" t="s">
        <v>844</v>
      </c>
      <c r="AC71" s="55">
        <v>3</v>
      </c>
      <c r="AD71" s="55">
        <v>3</v>
      </c>
      <c r="AE71" s="56">
        <v>1</v>
      </c>
      <c r="AF71" s="55">
        <v>7</v>
      </c>
      <c r="AG71" s="55">
        <v>7</v>
      </c>
      <c r="AH71" s="56">
        <v>0.5</v>
      </c>
      <c r="AI71" s="56">
        <v>0.5</v>
      </c>
      <c r="AJ71" s="56">
        <v>0</v>
      </c>
      <c r="AK71" s="60"/>
      <c r="AL71" s="56"/>
      <c r="AM71" s="56"/>
      <c r="AN71" s="55">
        <v>13</v>
      </c>
      <c r="AO71" s="55">
        <v>13</v>
      </c>
      <c r="AP71" s="56">
        <v>1</v>
      </c>
      <c r="AQ71" s="55">
        <v>20</v>
      </c>
      <c r="AR71" s="55">
        <v>20</v>
      </c>
      <c r="AS71" s="56">
        <v>0.75</v>
      </c>
      <c r="AT71" s="56">
        <v>0.75</v>
      </c>
      <c r="AU71" s="56">
        <v>0.25</v>
      </c>
      <c r="AV71" s="60"/>
      <c r="AW71" s="56" t="s">
        <v>94</v>
      </c>
      <c r="AX71" s="56" t="s">
        <v>94</v>
      </c>
      <c r="AY71" s="55">
        <v>0</v>
      </c>
      <c r="AZ71" s="55">
        <v>0</v>
      </c>
      <c r="BA71" s="56">
        <v>0</v>
      </c>
      <c r="BB71" s="55">
        <v>0</v>
      </c>
      <c r="BC71" s="55">
        <v>0</v>
      </c>
      <c r="BD71" s="56">
        <v>0</v>
      </c>
      <c r="BE71" s="56">
        <v>0</v>
      </c>
      <c r="BF71" s="56">
        <v>0</v>
      </c>
      <c r="BG71" s="60"/>
      <c r="BL71" s="4"/>
      <c r="BM71" s="5"/>
      <c r="BN71" s="5"/>
    </row>
    <row r="72" spans="2:66">
      <c r="B72" s="62"/>
      <c r="C72" s="62"/>
      <c r="D72" s="62"/>
      <c r="E72" s="62"/>
      <c r="F72" s="62"/>
      <c r="G72" s="62"/>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62"/>
      <c r="D73" s="62"/>
      <c r="E73" s="62"/>
      <c r="F73" s="62"/>
      <c r="G73" s="6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ht="135" customHeight="1">
      <c r="B74" s="62" t="s">
        <v>107</v>
      </c>
      <c r="C74" s="59" t="s">
        <v>1120</v>
      </c>
      <c r="D74" s="59" t="s">
        <v>81</v>
      </c>
      <c r="E74" s="59" t="s">
        <v>97</v>
      </c>
      <c r="F74" s="59" t="s">
        <v>80</v>
      </c>
      <c r="G74" s="59" t="s">
        <v>81</v>
      </c>
      <c r="H74" s="59">
        <v>11</v>
      </c>
      <c r="I74" s="56">
        <v>0.05</v>
      </c>
      <c r="J74" s="59" t="s">
        <v>658</v>
      </c>
      <c r="K74" s="63" t="s">
        <v>1743</v>
      </c>
      <c r="L74" s="59" t="s">
        <v>1744</v>
      </c>
      <c r="M74" s="59" t="s">
        <v>1745</v>
      </c>
      <c r="N74" s="56">
        <v>0.8</v>
      </c>
      <c r="O74" s="59" t="s">
        <v>87</v>
      </c>
      <c r="P74" s="56" t="s">
        <v>1677</v>
      </c>
      <c r="Q74" s="56" t="s">
        <v>1685</v>
      </c>
      <c r="R74" s="55">
        <v>0</v>
      </c>
      <c r="S74" s="55">
        <v>1</v>
      </c>
      <c r="T74" s="56">
        <v>0</v>
      </c>
      <c r="U74" s="55">
        <v>0</v>
      </c>
      <c r="V74" s="55">
        <v>1</v>
      </c>
      <c r="W74" s="56">
        <v>0</v>
      </c>
      <c r="X74" s="56">
        <v>0</v>
      </c>
      <c r="Y74" s="56">
        <v>0.8</v>
      </c>
      <c r="Z74" s="60">
        <v>0</v>
      </c>
      <c r="AA74" s="56" t="s">
        <v>1678</v>
      </c>
      <c r="AB74" s="56" t="s">
        <v>1272</v>
      </c>
      <c r="AC74" s="55" t="s">
        <v>136</v>
      </c>
      <c r="AD74" s="55" t="s">
        <v>136</v>
      </c>
      <c r="AE74" s="56">
        <v>0</v>
      </c>
      <c r="AF74" s="55">
        <v>0</v>
      </c>
      <c r="AG74" s="55">
        <v>1</v>
      </c>
      <c r="AH74" s="56">
        <v>0</v>
      </c>
      <c r="AI74" s="56">
        <v>0</v>
      </c>
      <c r="AJ74" s="56">
        <v>0.8</v>
      </c>
      <c r="AK74" s="60">
        <v>0</v>
      </c>
      <c r="AL74" s="56" t="s">
        <v>1746</v>
      </c>
      <c r="AM74" s="56" t="s">
        <v>844</v>
      </c>
      <c r="AN74" s="55">
        <v>1</v>
      </c>
      <c r="AO74" s="55">
        <v>1</v>
      </c>
      <c r="AP74" s="56">
        <v>1</v>
      </c>
      <c r="AQ74" s="55">
        <v>1</v>
      </c>
      <c r="AR74" s="55">
        <v>1</v>
      </c>
      <c r="AS74" s="56">
        <v>1</v>
      </c>
      <c r="AT74" s="56">
        <v>1.25</v>
      </c>
      <c r="AU74" s="56">
        <v>0</v>
      </c>
      <c r="AV74" s="60">
        <v>1</v>
      </c>
      <c r="AW74" s="56" t="s">
        <v>94</v>
      </c>
      <c r="AX74" s="56" t="s">
        <v>94</v>
      </c>
      <c r="AY74" s="55">
        <v>0</v>
      </c>
      <c r="AZ74" s="55">
        <v>0</v>
      </c>
      <c r="BA74" s="56">
        <v>0</v>
      </c>
      <c r="BB74" s="55">
        <v>0</v>
      </c>
      <c r="BC74" s="55">
        <v>0</v>
      </c>
      <c r="BD74" s="56">
        <v>0</v>
      </c>
      <c r="BE74" s="56">
        <v>0</v>
      </c>
      <c r="BF74" s="56">
        <v>0</v>
      </c>
      <c r="BG74" s="60">
        <v>0</v>
      </c>
      <c r="BL74" s="4"/>
      <c r="BM74" s="5"/>
      <c r="BN74" s="5"/>
    </row>
    <row r="75" spans="2:66">
      <c r="B75" s="62"/>
      <c r="C75" s="59"/>
      <c r="D75" s="59"/>
      <c r="E75" s="59"/>
      <c r="F75" s="59"/>
      <c r="G75" s="59"/>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2"/>
      <c r="C76" s="59"/>
      <c r="D76" s="59"/>
      <c r="E76" s="59"/>
      <c r="F76" s="59"/>
      <c r="G76" s="59"/>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ht="135" customHeight="1">
      <c r="B77" s="64" t="s">
        <v>280</v>
      </c>
      <c r="C77" s="65" t="s">
        <v>81</v>
      </c>
      <c r="D77" s="65" t="s">
        <v>81</v>
      </c>
      <c r="E77" s="65" t="s">
        <v>97</v>
      </c>
      <c r="F77" s="65" t="s">
        <v>621</v>
      </c>
      <c r="G77" s="122" t="s">
        <v>622</v>
      </c>
      <c r="H77" s="59">
        <v>12</v>
      </c>
      <c r="I77" s="56">
        <v>0.03</v>
      </c>
      <c r="J77" s="59" t="s">
        <v>658</v>
      </c>
      <c r="K77" s="63" t="s">
        <v>1747</v>
      </c>
      <c r="L77" s="59" t="s">
        <v>1748</v>
      </c>
      <c r="M77" s="59" t="s">
        <v>1749</v>
      </c>
      <c r="N77" s="56">
        <v>1</v>
      </c>
      <c r="O77" s="59" t="s">
        <v>87</v>
      </c>
      <c r="P77" s="56" t="s">
        <v>1677</v>
      </c>
      <c r="Q77" s="56" t="s">
        <v>1685</v>
      </c>
      <c r="R77" s="55">
        <v>0</v>
      </c>
      <c r="S77" s="55">
        <v>1</v>
      </c>
      <c r="T77" s="56">
        <v>0</v>
      </c>
      <c r="U77" s="55">
        <v>0</v>
      </c>
      <c r="V77" s="55">
        <v>1</v>
      </c>
      <c r="W77" s="56">
        <v>0</v>
      </c>
      <c r="X77" s="56">
        <v>0</v>
      </c>
      <c r="Y77" s="56">
        <v>1</v>
      </c>
      <c r="Z77" s="60">
        <v>0</v>
      </c>
      <c r="AA77" s="56" t="s">
        <v>1678</v>
      </c>
      <c r="AB77" s="56" t="s">
        <v>1272</v>
      </c>
      <c r="AC77" s="55" t="s">
        <v>136</v>
      </c>
      <c r="AD77" s="55" t="s">
        <v>136</v>
      </c>
      <c r="AE77" s="56">
        <v>0</v>
      </c>
      <c r="AF77" s="55">
        <v>0</v>
      </c>
      <c r="AG77" s="55">
        <v>1</v>
      </c>
      <c r="AH77" s="56">
        <v>0</v>
      </c>
      <c r="AI77" s="56">
        <v>0</v>
      </c>
      <c r="AJ77" s="56">
        <v>1</v>
      </c>
      <c r="AK77" s="60">
        <v>0</v>
      </c>
      <c r="AL77" s="56" t="s">
        <v>1750</v>
      </c>
      <c r="AM77" s="56" t="s">
        <v>844</v>
      </c>
      <c r="AN77" s="55">
        <v>0.5</v>
      </c>
      <c r="AO77" s="55">
        <v>1</v>
      </c>
      <c r="AP77" s="56">
        <v>0.5</v>
      </c>
      <c r="AQ77" s="55">
        <v>0.5</v>
      </c>
      <c r="AR77" s="55">
        <v>1</v>
      </c>
      <c r="AS77" s="56">
        <v>0.5</v>
      </c>
      <c r="AT77" s="56">
        <v>0.5</v>
      </c>
      <c r="AU77" s="56">
        <v>0.5</v>
      </c>
      <c r="AV77" s="60">
        <v>0.5</v>
      </c>
      <c r="AW77" s="56" t="s">
        <v>94</v>
      </c>
      <c r="AX77" s="56" t="s">
        <v>94</v>
      </c>
      <c r="AY77" s="55">
        <v>0</v>
      </c>
      <c r="AZ77" s="55">
        <v>0</v>
      </c>
      <c r="BA77" s="56">
        <v>0</v>
      </c>
      <c r="BB77" s="55">
        <v>0</v>
      </c>
      <c r="BC77" s="55">
        <v>0</v>
      </c>
      <c r="BD77" s="56">
        <v>0</v>
      </c>
      <c r="BE77" s="56">
        <v>0</v>
      </c>
      <c r="BF77" s="56">
        <v>0</v>
      </c>
      <c r="BG77" s="60">
        <v>0</v>
      </c>
      <c r="BL77" s="4"/>
      <c r="BM77" s="5"/>
      <c r="BN77" s="5"/>
    </row>
    <row r="78" spans="2:66">
      <c r="B78" s="64"/>
      <c r="C78" s="65"/>
      <c r="D78" s="65"/>
      <c r="E78" s="65"/>
      <c r="F78" s="65"/>
      <c r="G78" s="122"/>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4"/>
      <c r="C79" s="65"/>
      <c r="D79" s="65"/>
      <c r="E79" s="65"/>
      <c r="F79" s="65"/>
      <c r="G79" s="122"/>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ht="135" customHeight="1">
      <c r="B80" s="62" t="s">
        <v>280</v>
      </c>
      <c r="C80" s="59" t="s">
        <v>316</v>
      </c>
      <c r="D80" s="63" t="s">
        <v>1751</v>
      </c>
      <c r="E80" s="59" t="s">
        <v>779</v>
      </c>
      <c r="F80" s="59" t="s">
        <v>81</v>
      </c>
      <c r="G80" s="59" t="s">
        <v>81</v>
      </c>
      <c r="H80" s="59">
        <v>13</v>
      </c>
      <c r="I80" s="56">
        <v>0.05</v>
      </c>
      <c r="J80" s="59" t="s">
        <v>83</v>
      </c>
      <c r="K80" s="63" t="s">
        <v>1752</v>
      </c>
      <c r="L80" s="59" t="s">
        <v>1753</v>
      </c>
      <c r="M80" s="59" t="s">
        <v>1754</v>
      </c>
      <c r="N80" s="61">
        <v>1</v>
      </c>
      <c r="O80" s="59" t="s">
        <v>111</v>
      </c>
      <c r="P80" s="56" t="s">
        <v>1755</v>
      </c>
      <c r="Q80" s="56" t="s">
        <v>1756</v>
      </c>
      <c r="R80" s="55">
        <v>0.25</v>
      </c>
      <c r="S80" s="55">
        <v>1</v>
      </c>
      <c r="T80" s="61">
        <v>0</v>
      </c>
      <c r="U80" s="55">
        <v>0.25</v>
      </c>
      <c r="V80" s="55">
        <v>1</v>
      </c>
      <c r="W80" s="61">
        <v>0.25</v>
      </c>
      <c r="X80" s="56">
        <v>0.25</v>
      </c>
      <c r="Y80" s="61">
        <v>0.75</v>
      </c>
      <c r="Z80" s="60">
        <v>0.25</v>
      </c>
      <c r="AA80" s="56" t="s">
        <v>1757</v>
      </c>
      <c r="AB80" s="56" t="s">
        <v>844</v>
      </c>
      <c r="AC80" s="55">
        <v>0.25</v>
      </c>
      <c r="AD80" s="55">
        <v>1</v>
      </c>
      <c r="AE80" s="61">
        <v>0</v>
      </c>
      <c r="AF80" s="55">
        <v>0.5</v>
      </c>
      <c r="AG80" s="55">
        <v>1</v>
      </c>
      <c r="AH80" s="61">
        <v>0.5</v>
      </c>
      <c r="AI80" s="56">
        <v>0.5</v>
      </c>
      <c r="AJ80" s="61">
        <v>0.5</v>
      </c>
      <c r="AK80" s="60">
        <v>0.5</v>
      </c>
      <c r="AL80" s="56" t="s">
        <v>1758</v>
      </c>
      <c r="AM80" s="56" t="s">
        <v>844</v>
      </c>
      <c r="AN80" s="55">
        <v>0.5</v>
      </c>
      <c r="AO80" s="55">
        <v>1</v>
      </c>
      <c r="AP80" s="61">
        <v>1</v>
      </c>
      <c r="AQ80" s="55">
        <v>1</v>
      </c>
      <c r="AR80" s="55">
        <v>1</v>
      </c>
      <c r="AS80" s="61">
        <v>1</v>
      </c>
      <c r="AT80" s="56">
        <v>1</v>
      </c>
      <c r="AU80" s="61">
        <v>0</v>
      </c>
      <c r="AV80" s="60">
        <v>1</v>
      </c>
      <c r="AW80" s="56" t="s">
        <v>94</v>
      </c>
      <c r="AX80" s="56" t="s">
        <v>94</v>
      </c>
      <c r="AY80" s="55">
        <v>0</v>
      </c>
      <c r="AZ80" s="55">
        <v>0</v>
      </c>
      <c r="BA80" s="61">
        <v>0</v>
      </c>
      <c r="BB80" s="55">
        <v>0</v>
      </c>
      <c r="BC80" s="55">
        <v>0</v>
      </c>
      <c r="BD80" s="61">
        <v>0</v>
      </c>
      <c r="BE80" s="56">
        <v>0</v>
      </c>
      <c r="BF80" s="61">
        <v>0</v>
      </c>
      <c r="BG80" s="60">
        <v>0</v>
      </c>
      <c r="BL80" s="4"/>
      <c r="BM80" s="5"/>
      <c r="BN80" s="5"/>
    </row>
    <row r="81" spans="2:66">
      <c r="B81" s="62"/>
      <c r="C81" s="59"/>
      <c r="D81" s="63"/>
      <c r="E81" s="59"/>
      <c r="F81" s="59"/>
      <c r="G81" s="59"/>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56"/>
      <c r="AM81" s="56"/>
      <c r="AN81" s="55"/>
      <c r="AO81" s="55"/>
      <c r="AP81" s="61"/>
      <c r="AQ81" s="55"/>
      <c r="AR81" s="55"/>
      <c r="AS81" s="61"/>
      <c r="AT81" s="56"/>
      <c r="AU81" s="61"/>
      <c r="AV81" s="60"/>
      <c r="AW81" s="56"/>
      <c r="AX81" s="56"/>
      <c r="AY81" s="55"/>
      <c r="AZ81" s="55"/>
      <c r="BA81" s="61"/>
      <c r="BB81" s="55"/>
      <c r="BC81" s="55"/>
      <c r="BD81" s="61"/>
      <c r="BE81" s="56"/>
      <c r="BF81" s="61"/>
      <c r="BG81" s="60"/>
      <c r="BL81" s="4"/>
      <c r="BM81" s="5"/>
      <c r="BN81" s="5"/>
    </row>
    <row r="82" spans="2:66">
      <c r="B82" s="62"/>
      <c r="C82" s="62"/>
      <c r="D82" s="62"/>
      <c r="E82" s="62"/>
      <c r="F82" s="62"/>
      <c r="G82" s="62"/>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56"/>
      <c r="AM82" s="56"/>
      <c r="AN82" s="55"/>
      <c r="AO82" s="55"/>
      <c r="AP82" s="61"/>
      <c r="AQ82" s="55"/>
      <c r="AR82" s="55"/>
      <c r="AS82" s="61"/>
      <c r="AT82" s="56"/>
      <c r="AU82" s="61"/>
      <c r="AV82" s="60"/>
      <c r="AW82" s="56"/>
      <c r="AX82" s="56"/>
      <c r="AY82" s="55"/>
      <c r="AZ82" s="55"/>
      <c r="BA82" s="61"/>
      <c r="BB82" s="55"/>
      <c r="BC82" s="55"/>
      <c r="BD82" s="61"/>
      <c r="BE82" s="56"/>
      <c r="BF82" s="61"/>
      <c r="BG82" s="60"/>
      <c r="BL82" s="4"/>
      <c r="BM82" s="5"/>
      <c r="BN82" s="5"/>
    </row>
    <row r="83" spans="2:66">
      <c r="B83" s="62"/>
      <c r="C83" s="62"/>
      <c r="D83" s="62"/>
      <c r="E83" s="62"/>
      <c r="F83" s="62"/>
      <c r="G83" s="62"/>
      <c r="H83" s="59"/>
      <c r="I83" s="56"/>
      <c r="J83" s="59"/>
      <c r="K83" s="63"/>
      <c r="L83" s="59" t="s">
        <v>1759</v>
      </c>
      <c r="M83" s="59" t="s">
        <v>1760</v>
      </c>
      <c r="N83" s="61">
        <v>1</v>
      </c>
      <c r="O83" s="59" t="s">
        <v>111</v>
      </c>
      <c r="P83" s="56" t="s">
        <v>1755</v>
      </c>
      <c r="Q83" s="56" t="s">
        <v>1756</v>
      </c>
      <c r="R83" s="55">
        <v>0.25</v>
      </c>
      <c r="S83" s="55">
        <v>1</v>
      </c>
      <c r="T83" s="61">
        <v>0</v>
      </c>
      <c r="U83" s="55">
        <v>0.25</v>
      </c>
      <c r="V83" s="55">
        <v>1</v>
      </c>
      <c r="W83" s="61">
        <v>0.25</v>
      </c>
      <c r="X83" s="56">
        <v>0.25</v>
      </c>
      <c r="Y83" s="61">
        <v>0.75</v>
      </c>
      <c r="Z83" s="60"/>
      <c r="AA83" s="56" t="s">
        <v>1757</v>
      </c>
      <c r="AB83" s="56" t="s">
        <v>844</v>
      </c>
      <c r="AC83" s="55">
        <v>0.25</v>
      </c>
      <c r="AD83" s="55">
        <v>1</v>
      </c>
      <c r="AE83" s="61">
        <v>0</v>
      </c>
      <c r="AF83" s="55">
        <v>0.5</v>
      </c>
      <c r="AG83" s="55">
        <v>1</v>
      </c>
      <c r="AH83" s="61">
        <v>0.5</v>
      </c>
      <c r="AI83" s="56">
        <v>0.5</v>
      </c>
      <c r="AJ83" s="61">
        <v>0.5</v>
      </c>
      <c r="AK83" s="60"/>
      <c r="AL83" s="56"/>
      <c r="AM83" s="56"/>
      <c r="AN83" s="55">
        <v>0.5</v>
      </c>
      <c r="AO83" s="55">
        <v>1</v>
      </c>
      <c r="AP83" s="61">
        <v>1</v>
      </c>
      <c r="AQ83" s="55">
        <v>1</v>
      </c>
      <c r="AR83" s="55">
        <v>1</v>
      </c>
      <c r="AS83" s="61">
        <v>1</v>
      </c>
      <c r="AT83" s="56">
        <v>1</v>
      </c>
      <c r="AU83" s="61">
        <v>0</v>
      </c>
      <c r="AV83" s="60"/>
      <c r="AW83" s="56" t="s">
        <v>94</v>
      </c>
      <c r="AX83" s="56" t="s">
        <v>94</v>
      </c>
      <c r="AY83" s="55">
        <v>0</v>
      </c>
      <c r="AZ83" s="55">
        <v>0</v>
      </c>
      <c r="BA83" s="61">
        <v>0</v>
      </c>
      <c r="BB83" s="55">
        <v>0</v>
      </c>
      <c r="BC83" s="55">
        <v>0</v>
      </c>
      <c r="BD83" s="61">
        <v>0</v>
      </c>
      <c r="BE83" s="56">
        <v>0</v>
      </c>
      <c r="BF83" s="61">
        <v>0</v>
      </c>
      <c r="BG83" s="60"/>
      <c r="BL83" s="4"/>
      <c r="BM83" s="5"/>
      <c r="BN83" s="5"/>
    </row>
    <row r="84" spans="2:66">
      <c r="B84" s="62"/>
      <c r="C84" s="62"/>
      <c r="D84" s="62"/>
      <c r="E84" s="62"/>
      <c r="F84" s="62"/>
      <c r="G84" s="62"/>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ht="135" customHeight="1">
      <c r="B86" s="64" t="s">
        <v>398</v>
      </c>
      <c r="C86" s="65" t="s">
        <v>81</v>
      </c>
      <c r="D86" s="65" t="s">
        <v>81</v>
      </c>
      <c r="E86" s="65" t="s">
        <v>179</v>
      </c>
      <c r="F86" s="65" t="s">
        <v>81</v>
      </c>
      <c r="G86" s="65" t="s">
        <v>81</v>
      </c>
      <c r="H86" s="59">
        <v>14</v>
      </c>
      <c r="I86" s="56">
        <v>7.0000000000000007E-2</v>
      </c>
      <c r="J86" s="59" t="s">
        <v>248</v>
      </c>
      <c r="K86" s="63" t="s">
        <v>1761</v>
      </c>
      <c r="L86" s="59" t="s">
        <v>1762</v>
      </c>
      <c r="M86" s="59" t="s">
        <v>1763</v>
      </c>
      <c r="N86" s="56">
        <v>1</v>
      </c>
      <c r="O86" s="59" t="s">
        <v>87</v>
      </c>
      <c r="P86" s="56" t="s">
        <v>1764</v>
      </c>
      <c r="Q86" s="56" t="s">
        <v>1765</v>
      </c>
      <c r="R86" s="55">
        <v>4</v>
      </c>
      <c r="S86" s="55">
        <v>8</v>
      </c>
      <c r="T86" s="56">
        <v>0.5</v>
      </c>
      <c r="U86" s="55">
        <v>4</v>
      </c>
      <c r="V86" s="55">
        <v>8</v>
      </c>
      <c r="W86" s="56">
        <v>0.5</v>
      </c>
      <c r="X86" s="56">
        <v>0.5</v>
      </c>
      <c r="Y86" s="56">
        <v>0.5</v>
      </c>
      <c r="Z86" s="60">
        <v>0.5</v>
      </c>
      <c r="AA86" s="56" t="s">
        <v>1766</v>
      </c>
      <c r="AB86" s="56" t="s">
        <v>844</v>
      </c>
      <c r="AC86" s="55">
        <v>4</v>
      </c>
      <c r="AD86" s="55">
        <v>8</v>
      </c>
      <c r="AE86" s="56">
        <v>0.5</v>
      </c>
      <c r="AF86" s="55">
        <v>8</v>
      </c>
      <c r="AG86" s="55">
        <v>8</v>
      </c>
      <c r="AH86" s="56">
        <v>1</v>
      </c>
      <c r="AI86" s="56">
        <v>1</v>
      </c>
      <c r="AJ86" s="56">
        <v>0</v>
      </c>
      <c r="AK86" s="60">
        <v>1</v>
      </c>
      <c r="AL86" s="56" t="s">
        <v>1767</v>
      </c>
      <c r="AM86" s="56" t="s">
        <v>1272</v>
      </c>
      <c r="AN86" s="55">
        <v>0</v>
      </c>
      <c r="AO86" s="55">
        <v>1</v>
      </c>
      <c r="AP86" s="56">
        <v>0</v>
      </c>
      <c r="AQ86" s="55">
        <v>8</v>
      </c>
      <c r="AR86" s="55">
        <v>1</v>
      </c>
      <c r="AS86" s="56">
        <v>8</v>
      </c>
      <c r="AT86" s="56">
        <v>8</v>
      </c>
      <c r="AU86" s="56">
        <v>0</v>
      </c>
      <c r="AV86" s="60">
        <v>1</v>
      </c>
      <c r="AW86" s="56" t="s">
        <v>94</v>
      </c>
      <c r="AX86" s="56" t="s">
        <v>94</v>
      </c>
      <c r="AY86" s="55">
        <v>0</v>
      </c>
      <c r="AZ86" s="55">
        <v>0</v>
      </c>
      <c r="BA86" s="56">
        <v>0</v>
      </c>
      <c r="BB86" s="55">
        <v>0</v>
      </c>
      <c r="BC86" s="55">
        <v>0</v>
      </c>
      <c r="BD86" s="56">
        <v>0</v>
      </c>
      <c r="BE86" s="56">
        <v>0</v>
      </c>
      <c r="BF86" s="56">
        <v>0</v>
      </c>
      <c r="BG86" s="60">
        <v>0</v>
      </c>
      <c r="BL86" s="4"/>
      <c r="BM86" s="5"/>
      <c r="BN86" s="5"/>
    </row>
    <row r="87" spans="2:66">
      <c r="B87" s="64"/>
      <c r="C87" s="65"/>
      <c r="D87" s="65"/>
      <c r="E87" s="65"/>
      <c r="F87" s="65"/>
      <c r="G87" s="65"/>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4"/>
      <c r="C88" s="65"/>
      <c r="D88" s="65"/>
      <c r="E88" s="65"/>
      <c r="F88" s="65"/>
      <c r="G88" s="65"/>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ht="135" customHeight="1">
      <c r="B89" s="62" t="s">
        <v>107</v>
      </c>
      <c r="C89" s="59" t="s">
        <v>81</v>
      </c>
      <c r="D89" s="59" t="s">
        <v>81</v>
      </c>
      <c r="E89" s="59" t="s">
        <v>97</v>
      </c>
      <c r="F89" s="59" t="s">
        <v>81</v>
      </c>
      <c r="G89" s="59" t="s">
        <v>81</v>
      </c>
      <c r="H89" s="59">
        <v>15</v>
      </c>
      <c r="I89" s="56">
        <v>0.04</v>
      </c>
      <c r="J89" s="59" t="s">
        <v>83</v>
      </c>
      <c r="K89" s="63" t="s">
        <v>1768</v>
      </c>
      <c r="L89" s="59" t="s">
        <v>1769</v>
      </c>
      <c r="M89" s="59" t="s">
        <v>1770</v>
      </c>
      <c r="N89" s="56">
        <v>1</v>
      </c>
      <c r="O89" s="59" t="s">
        <v>87</v>
      </c>
      <c r="P89" s="56" t="s">
        <v>1771</v>
      </c>
      <c r="Q89" s="56" t="s">
        <v>1685</v>
      </c>
      <c r="R89" s="55">
        <v>0</v>
      </c>
      <c r="S89" s="55">
        <v>1</v>
      </c>
      <c r="T89" s="56">
        <v>0</v>
      </c>
      <c r="U89" s="55">
        <v>0</v>
      </c>
      <c r="V89" s="55">
        <v>1</v>
      </c>
      <c r="W89" s="56">
        <v>0</v>
      </c>
      <c r="X89" s="56">
        <v>0</v>
      </c>
      <c r="Y89" s="56">
        <v>1</v>
      </c>
      <c r="Z89" s="60">
        <v>0</v>
      </c>
      <c r="AA89" s="56" t="s">
        <v>1772</v>
      </c>
      <c r="AB89" s="56" t="s">
        <v>844</v>
      </c>
      <c r="AC89" s="55">
        <v>4</v>
      </c>
      <c r="AD89" s="55">
        <v>4</v>
      </c>
      <c r="AE89" s="56">
        <v>1</v>
      </c>
      <c r="AF89" s="55">
        <v>4</v>
      </c>
      <c r="AG89" s="55">
        <v>4</v>
      </c>
      <c r="AH89" s="56">
        <v>1</v>
      </c>
      <c r="AI89" s="56">
        <v>1</v>
      </c>
      <c r="AJ89" s="56">
        <v>0</v>
      </c>
      <c r="AK89" s="60">
        <v>1</v>
      </c>
      <c r="AL89" s="56" t="s">
        <v>1773</v>
      </c>
      <c r="AM89" s="56" t="s">
        <v>1272</v>
      </c>
      <c r="AN89" s="55">
        <v>0</v>
      </c>
      <c r="AO89" s="55">
        <v>1</v>
      </c>
      <c r="AP89" s="56">
        <v>0</v>
      </c>
      <c r="AQ89" s="55">
        <v>4</v>
      </c>
      <c r="AR89" s="55">
        <v>1</v>
      </c>
      <c r="AS89" s="56">
        <v>4</v>
      </c>
      <c r="AT89" s="56">
        <v>4</v>
      </c>
      <c r="AU89" s="56">
        <v>0</v>
      </c>
      <c r="AV89" s="60">
        <v>1</v>
      </c>
      <c r="AW89" s="56" t="s">
        <v>94</v>
      </c>
      <c r="AX89" s="56" t="s">
        <v>94</v>
      </c>
      <c r="AY89" s="55">
        <v>0</v>
      </c>
      <c r="AZ89" s="55">
        <v>0</v>
      </c>
      <c r="BA89" s="56">
        <v>0</v>
      </c>
      <c r="BB89" s="55">
        <v>0</v>
      </c>
      <c r="BC89" s="55">
        <v>0</v>
      </c>
      <c r="BD89" s="56">
        <v>0</v>
      </c>
      <c r="BE89" s="56">
        <v>0</v>
      </c>
      <c r="BF89" s="56">
        <v>0</v>
      </c>
      <c r="BG89" s="60">
        <v>0</v>
      </c>
      <c r="BL89" s="4"/>
      <c r="BM89" s="5"/>
      <c r="BN89" s="5"/>
    </row>
    <row r="90" spans="2:66">
      <c r="B90" s="62"/>
      <c r="C90" s="59"/>
      <c r="D90" s="59"/>
      <c r="E90" s="59"/>
      <c r="F90" s="59"/>
      <c r="G90" s="59"/>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59"/>
      <c r="D91" s="59"/>
      <c r="E91" s="59"/>
      <c r="F91" s="59"/>
      <c r="G91" s="59"/>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c r="H92" s="50" t="s">
        <v>222</v>
      </c>
      <c r="I92" s="50"/>
      <c r="J92" s="50"/>
      <c r="K92" s="50"/>
      <c r="L92" s="50"/>
      <c r="M92" s="50"/>
      <c r="N92" s="50"/>
      <c r="O92" s="50"/>
      <c r="P92" s="3" t="s">
        <v>136</v>
      </c>
      <c r="Q92" s="3" t="s">
        <v>136</v>
      </c>
      <c r="R92" s="3" t="s">
        <v>136</v>
      </c>
      <c r="S92" s="3" t="s">
        <v>136</v>
      </c>
      <c r="T92" s="3" t="s">
        <v>136</v>
      </c>
      <c r="U92" s="3" t="s">
        <v>136</v>
      </c>
      <c r="V92" s="3" t="s">
        <v>136</v>
      </c>
      <c r="W92" s="3" t="s">
        <v>136</v>
      </c>
      <c r="X92" s="3" t="s">
        <v>136</v>
      </c>
      <c r="Y92" s="3" t="s">
        <v>136</v>
      </c>
      <c r="Z92" s="6">
        <f>SUMPRODUCT(I23:I91,Z23:Z91)</f>
        <v>0.13569999999999999</v>
      </c>
      <c r="AA92" s="3" t="s">
        <v>136</v>
      </c>
      <c r="AB92" s="3" t="s">
        <v>136</v>
      </c>
      <c r="AC92" s="3" t="s">
        <v>136</v>
      </c>
      <c r="AD92" s="3" t="s">
        <v>136</v>
      </c>
      <c r="AE92" s="3" t="s">
        <v>136</v>
      </c>
      <c r="AF92" s="3" t="s">
        <v>136</v>
      </c>
      <c r="AG92" s="3" t="s">
        <v>136</v>
      </c>
      <c r="AH92" s="3" t="s">
        <v>136</v>
      </c>
      <c r="AI92" s="3" t="s">
        <v>136</v>
      </c>
      <c r="AJ92" s="3" t="s">
        <v>136</v>
      </c>
      <c r="AK92" s="6">
        <f>SUMPRODUCT(I23:I91,AK23:AK91)</f>
        <v>0.41475000000000001</v>
      </c>
      <c r="AL92" s="3" t="s">
        <v>136</v>
      </c>
      <c r="AM92" s="3" t="s">
        <v>136</v>
      </c>
      <c r="AN92" s="3" t="s">
        <v>136</v>
      </c>
      <c r="AO92" s="3" t="s">
        <v>136</v>
      </c>
      <c r="AP92" s="3" t="s">
        <v>136</v>
      </c>
      <c r="AQ92" s="3" t="s">
        <v>136</v>
      </c>
      <c r="AR92" s="3" t="s">
        <v>136</v>
      </c>
      <c r="AS92" s="3" t="s">
        <v>136</v>
      </c>
      <c r="AT92" s="3" t="s">
        <v>136</v>
      </c>
      <c r="AU92" s="3" t="s">
        <v>136</v>
      </c>
      <c r="AV92" s="6">
        <f>SUMPRODUCT(I23:I91,AV23:AV91)</f>
        <v>0.81350000000000011</v>
      </c>
      <c r="AW92" s="3" t="s">
        <v>136</v>
      </c>
      <c r="AX92" s="3" t="s">
        <v>136</v>
      </c>
      <c r="AY92" s="3" t="s">
        <v>136</v>
      </c>
      <c r="AZ92" s="3" t="s">
        <v>136</v>
      </c>
      <c r="BA92" s="3" t="s">
        <v>136</v>
      </c>
      <c r="BB92" s="3" t="s">
        <v>136</v>
      </c>
      <c r="BC92" s="3" t="s">
        <v>136</v>
      </c>
      <c r="BD92" s="3" t="s">
        <v>136</v>
      </c>
      <c r="BE92" s="3" t="s">
        <v>136</v>
      </c>
      <c r="BF92" s="3" t="s">
        <v>136</v>
      </c>
      <c r="BG92" s="6">
        <f>SUMPRODUCT(I23:I91,BG23:BG91)</f>
        <v>0</v>
      </c>
      <c r="BL92" s="4" t="s">
        <v>223</v>
      </c>
      <c r="BM92" s="5">
        <f>IF(E4="Trimestre I",Z92,IF(E4="Trimestre II",AK92,IF(E4="Trimestre III",AV92,IF(E4="Trimestre IV",BG92))))</f>
        <v>0.81350000000000011</v>
      </c>
      <c r="BN92" s="5">
        <f>100%-BM92</f>
        <v>0.18649999999999989</v>
      </c>
    </row>
    <row r="93" spans="2:66">
      <c r="BL93" s="4"/>
      <c r="BM93" s="5" t="s">
        <v>6</v>
      </c>
      <c r="BN93" s="5" t="s">
        <v>7</v>
      </c>
    </row>
  </sheetData>
  <sheetProtection algorithmName="SHA-512" hashValue="br23epHBB6YDYI/j4aQF+ioPKTYb7lwU0Mvo9VUCG4+W+VzuL4LTzAQuiek3X0YkHTYV9b9D6BKXQjs2fCAAig==" saltValue="Qsmwr3m1m238PplpIl+hBw==" spinCount="100000" sheet="1" objects="1" scenarios="1"/>
  <mergeCells count="1112">
    <mergeCell ref="A6:A21"/>
    <mergeCell ref="BD89:BD91"/>
    <mergeCell ref="BE89:BE91"/>
    <mergeCell ref="BF89:BF91"/>
    <mergeCell ref="BG89:BG91"/>
    <mergeCell ref="H92:O92"/>
    <mergeCell ref="AX89:AX91"/>
    <mergeCell ref="AY89:AY91"/>
    <mergeCell ref="AZ89:AZ91"/>
    <mergeCell ref="BA89:BA91"/>
    <mergeCell ref="BB89:BB91"/>
    <mergeCell ref="BC89:BC91"/>
    <mergeCell ref="AR89:AR91"/>
    <mergeCell ref="AS89:AS91"/>
    <mergeCell ref="AT89:AT91"/>
    <mergeCell ref="AU89:AU91"/>
    <mergeCell ref="AV89:AV91"/>
    <mergeCell ref="AW89:AW91"/>
    <mergeCell ref="AL89:AL91"/>
    <mergeCell ref="AM89:AM91"/>
    <mergeCell ref="AN89:AN91"/>
    <mergeCell ref="AO89:AO91"/>
    <mergeCell ref="AP89:AP91"/>
    <mergeCell ref="AQ89:AQ91"/>
    <mergeCell ref="AF89:AF91"/>
    <mergeCell ref="AG89:AG91"/>
    <mergeCell ref="AH89:AH91"/>
    <mergeCell ref="AI89:AI91"/>
    <mergeCell ref="AJ89:AJ91"/>
    <mergeCell ref="AK89:AK91"/>
    <mergeCell ref="Z89:Z91"/>
    <mergeCell ref="AA89:AA91"/>
    <mergeCell ref="AB89:AB91"/>
    <mergeCell ref="AD89:AD91"/>
    <mergeCell ref="AE89:AE91"/>
    <mergeCell ref="T89:T91"/>
    <mergeCell ref="U89:U91"/>
    <mergeCell ref="V89:V91"/>
    <mergeCell ref="W89:W91"/>
    <mergeCell ref="X89:X91"/>
    <mergeCell ref="Y89:Y91"/>
    <mergeCell ref="N89:N91"/>
    <mergeCell ref="O89:O91"/>
    <mergeCell ref="P89:P91"/>
    <mergeCell ref="Q89:Q91"/>
    <mergeCell ref="R89:R91"/>
    <mergeCell ref="S89:S91"/>
    <mergeCell ref="H89:H91"/>
    <mergeCell ref="I89:I91"/>
    <mergeCell ref="J89:J91"/>
    <mergeCell ref="K89:K91"/>
    <mergeCell ref="L89:L91"/>
    <mergeCell ref="M89:M91"/>
    <mergeCell ref="BE86:BE88"/>
    <mergeCell ref="BF86:BF88"/>
    <mergeCell ref="BG86:BG88"/>
    <mergeCell ref="B89:B91"/>
    <mergeCell ref="C89:C91"/>
    <mergeCell ref="D89:D91"/>
    <mergeCell ref="E89:E91"/>
    <mergeCell ref="F89:F91"/>
    <mergeCell ref="G89:G91"/>
    <mergeCell ref="AX86:AX88"/>
    <mergeCell ref="AY86:AY88"/>
    <mergeCell ref="AZ86:AZ88"/>
    <mergeCell ref="BA86:BA88"/>
    <mergeCell ref="BB86:BB88"/>
    <mergeCell ref="BC86:BC88"/>
    <mergeCell ref="AR86:AR88"/>
    <mergeCell ref="AS86:AS88"/>
    <mergeCell ref="AT86:AT88"/>
    <mergeCell ref="AU86:AU88"/>
    <mergeCell ref="AV86:AV88"/>
    <mergeCell ref="AW86:AW88"/>
    <mergeCell ref="AL86:AL88"/>
    <mergeCell ref="AM86:AM88"/>
    <mergeCell ref="AN86:AN88"/>
    <mergeCell ref="AO86:AO88"/>
    <mergeCell ref="AP86:AP88"/>
    <mergeCell ref="AQ86:AQ88"/>
    <mergeCell ref="AF86:AF88"/>
    <mergeCell ref="AG86:AG88"/>
    <mergeCell ref="AH86:AH88"/>
    <mergeCell ref="AI86:AI88"/>
    <mergeCell ref="AC89:AC91"/>
    <mergeCell ref="AB86:AB88"/>
    <mergeCell ref="AC86:AC88"/>
    <mergeCell ref="AD86:AD88"/>
    <mergeCell ref="AE86:AE88"/>
    <mergeCell ref="T86:T88"/>
    <mergeCell ref="U86:U88"/>
    <mergeCell ref="V86:V88"/>
    <mergeCell ref="W86:W88"/>
    <mergeCell ref="X86:X88"/>
    <mergeCell ref="Y86:Y88"/>
    <mergeCell ref="N86:N88"/>
    <mergeCell ref="O86:O88"/>
    <mergeCell ref="P86:P88"/>
    <mergeCell ref="Q86:Q88"/>
    <mergeCell ref="R86:R88"/>
    <mergeCell ref="S86:S88"/>
    <mergeCell ref="BD86:BD88"/>
    <mergeCell ref="H86:H88"/>
    <mergeCell ref="I86:I88"/>
    <mergeCell ref="J86:J88"/>
    <mergeCell ref="K86:K88"/>
    <mergeCell ref="L86:L88"/>
    <mergeCell ref="M86:M88"/>
    <mergeCell ref="BC83:BC85"/>
    <mergeCell ref="BD83:BD85"/>
    <mergeCell ref="BE83:BE85"/>
    <mergeCell ref="BF83:BF85"/>
    <mergeCell ref="B86:B88"/>
    <mergeCell ref="C86:C88"/>
    <mergeCell ref="D86:D88"/>
    <mergeCell ref="E86:E88"/>
    <mergeCell ref="F86:F88"/>
    <mergeCell ref="G86:G88"/>
    <mergeCell ref="AJ83:AJ85"/>
    <mergeCell ref="AN83:AN85"/>
    <mergeCell ref="AO83:AO85"/>
    <mergeCell ref="AP83:AP85"/>
    <mergeCell ref="AQ83:AQ85"/>
    <mergeCell ref="AR83:AR85"/>
    <mergeCell ref="T83:T85"/>
    <mergeCell ref="U83:U85"/>
    <mergeCell ref="V83:V85"/>
    <mergeCell ref="W83:W85"/>
    <mergeCell ref="X83:X85"/>
    <mergeCell ref="Y83:Y85"/>
    <mergeCell ref="AJ86:AJ88"/>
    <mergeCell ref="AK86:AK88"/>
    <mergeCell ref="Z86:Z88"/>
    <mergeCell ref="AA86:AA88"/>
    <mergeCell ref="BD80:BD82"/>
    <mergeCell ref="BE80:BE82"/>
    <mergeCell ref="BF80:BF82"/>
    <mergeCell ref="BG80:BG85"/>
    <mergeCell ref="L83:L85"/>
    <mergeCell ref="M83:M85"/>
    <mergeCell ref="N83:N85"/>
    <mergeCell ref="O83:O85"/>
    <mergeCell ref="R83:R85"/>
    <mergeCell ref="S83:S85"/>
    <mergeCell ref="AX80:AX85"/>
    <mergeCell ref="AY80:AY82"/>
    <mergeCell ref="AZ80:AZ82"/>
    <mergeCell ref="BA80:BA82"/>
    <mergeCell ref="BB80:BB82"/>
    <mergeCell ref="BC80:BC82"/>
    <mergeCell ref="AY83:AY85"/>
    <mergeCell ref="AZ83:AZ85"/>
    <mergeCell ref="BA83:BA85"/>
    <mergeCell ref="BB83:BB85"/>
    <mergeCell ref="AR80:AR82"/>
    <mergeCell ref="AS80:AS82"/>
    <mergeCell ref="AT80:AT82"/>
    <mergeCell ref="AU80:AU82"/>
    <mergeCell ref="AV80:AV85"/>
    <mergeCell ref="AW80:AW85"/>
    <mergeCell ref="AS83:AS85"/>
    <mergeCell ref="AT83:AT85"/>
    <mergeCell ref="AU83:AU85"/>
    <mergeCell ref="AL80:AL85"/>
    <mergeCell ref="AM80:AM85"/>
    <mergeCell ref="AN80:AN82"/>
    <mergeCell ref="AO80:AO82"/>
    <mergeCell ref="AP80:AP82"/>
    <mergeCell ref="AQ80:AQ82"/>
    <mergeCell ref="AF80:AF82"/>
    <mergeCell ref="AG80:AG82"/>
    <mergeCell ref="AH80:AH82"/>
    <mergeCell ref="AI80:AI82"/>
    <mergeCell ref="AJ80:AJ82"/>
    <mergeCell ref="AK80:AK85"/>
    <mergeCell ref="AF83:AF85"/>
    <mergeCell ref="AG83:AG85"/>
    <mergeCell ref="AH83:AH85"/>
    <mergeCell ref="AI83:AI85"/>
    <mergeCell ref="Z80:Z85"/>
    <mergeCell ref="AA80:AA85"/>
    <mergeCell ref="AB80:AB85"/>
    <mergeCell ref="AC80:AC82"/>
    <mergeCell ref="AD80:AD82"/>
    <mergeCell ref="AE80:AE82"/>
    <mergeCell ref="AC83:AC85"/>
    <mergeCell ref="AD83:AD85"/>
    <mergeCell ref="AE83:AE85"/>
    <mergeCell ref="T80:T82"/>
    <mergeCell ref="U80:U82"/>
    <mergeCell ref="V80:V82"/>
    <mergeCell ref="W80:W82"/>
    <mergeCell ref="X80:X82"/>
    <mergeCell ref="Y80:Y82"/>
    <mergeCell ref="N80:N82"/>
    <mergeCell ref="O80:O82"/>
    <mergeCell ref="P80:P85"/>
    <mergeCell ref="Q80:Q85"/>
    <mergeCell ref="R80:R82"/>
    <mergeCell ref="S80:S82"/>
    <mergeCell ref="H80:H85"/>
    <mergeCell ref="I80:I85"/>
    <mergeCell ref="J80:J85"/>
    <mergeCell ref="K80:K85"/>
    <mergeCell ref="L80:L82"/>
    <mergeCell ref="M80:M82"/>
    <mergeCell ref="BD77:BD79"/>
    <mergeCell ref="BE77:BE79"/>
    <mergeCell ref="BF77:BF79"/>
    <mergeCell ref="BG77:BG79"/>
    <mergeCell ref="B80:B85"/>
    <mergeCell ref="C80:C85"/>
    <mergeCell ref="D80:D85"/>
    <mergeCell ref="E80:E85"/>
    <mergeCell ref="F80:F85"/>
    <mergeCell ref="G80:G85"/>
    <mergeCell ref="AX77:AX79"/>
    <mergeCell ref="AY77:AY79"/>
    <mergeCell ref="AZ77:AZ79"/>
    <mergeCell ref="BA77:BA79"/>
    <mergeCell ref="BB77:BB79"/>
    <mergeCell ref="BC77:BC79"/>
    <mergeCell ref="AR77:AR79"/>
    <mergeCell ref="AS77:AS79"/>
    <mergeCell ref="AT77:AT79"/>
    <mergeCell ref="AU77:AU79"/>
    <mergeCell ref="AV77:AV79"/>
    <mergeCell ref="AW77:AW79"/>
    <mergeCell ref="AL77:AL79"/>
    <mergeCell ref="AM77:AM79"/>
    <mergeCell ref="AN77:AN79"/>
    <mergeCell ref="AO77:AO79"/>
    <mergeCell ref="AP77:AP79"/>
    <mergeCell ref="AQ77:AQ79"/>
    <mergeCell ref="AF77:AF79"/>
    <mergeCell ref="AG77:AG79"/>
    <mergeCell ref="AH77:AH79"/>
    <mergeCell ref="AI77:AI79"/>
    <mergeCell ref="AJ77:AJ79"/>
    <mergeCell ref="AK77:AK79"/>
    <mergeCell ref="Z77:Z79"/>
    <mergeCell ref="AA77:AA79"/>
    <mergeCell ref="AB77:AB79"/>
    <mergeCell ref="AC77:AC79"/>
    <mergeCell ref="AD77:AD79"/>
    <mergeCell ref="AE77:AE79"/>
    <mergeCell ref="T77:T79"/>
    <mergeCell ref="U77:U79"/>
    <mergeCell ref="V77:V79"/>
    <mergeCell ref="W77:W79"/>
    <mergeCell ref="X77:X79"/>
    <mergeCell ref="Y77:Y79"/>
    <mergeCell ref="N77:N79"/>
    <mergeCell ref="O77:O79"/>
    <mergeCell ref="P77:P79"/>
    <mergeCell ref="Q77:Q79"/>
    <mergeCell ref="R77:R79"/>
    <mergeCell ref="S77:S79"/>
    <mergeCell ref="H77:H79"/>
    <mergeCell ref="I77:I79"/>
    <mergeCell ref="J77:J79"/>
    <mergeCell ref="K77:K79"/>
    <mergeCell ref="L77:L79"/>
    <mergeCell ref="M77:M79"/>
    <mergeCell ref="BD74:BD76"/>
    <mergeCell ref="BE74:BE76"/>
    <mergeCell ref="BF74:BF76"/>
    <mergeCell ref="BG74:BG76"/>
    <mergeCell ref="B77:B79"/>
    <mergeCell ref="C77:C79"/>
    <mergeCell ref="D77:D79"/>
    <mergeCell ref="E77:E79"/>
    <mergeCell ref="F77:F79"/>
    <mergeCell ref="G77:G79"/>
    <mergeCell ref="AX74:AX76"/>
    <mergeCell ref="AY74:AY76"/>
    <mergeCell ref="AZ74:AZ76"/>
    <mergeCell ref="BA74:BA76"/>
    <mergeCell ref="BB74:BB76"/>
    <mergeCell ref="BC74:BC76"/>
    <mergeCell ref="AR74:AR76"/>
    <mergeCell ref="AS74:AS76"/>
    <mergeCell ref="AT74:AT76"/>
    <mergeCell ref="AU74:AU76"/>
    <mergeCell ref="AV74:AV76"/>
    <mergeCell ref="AW74:AW76"/>
    <mergeCell ref="AL74:AL76"/>
    <mergeCell ref="AM74:AM76"/>
    <mergeCell ref="AN74:AN76"/>
    <mergeCell ref="AO74:AO76"/>
    <mergeCell ref="AP74:AP76"/>
    <mergeCell ref="AQ74:AQ76"/>
    <mergeCell ref="AF74:AF76"/>
    <mergeCell ref="AG74:AG76"/>
    <mergeCell ref="AH74:AH76"/>
    <mergeCell ref="AI74:AI76"/>
    <mergeCell ref="AJ74:AJ76"/>
    <mergeCell ref="AK74:AK76"/>
    <mergeCell ref="Z74:Z76"/>
    <mergeCell ref="AA74:AA76"/>
    <mergeCell ref="AB74:AB76"/>
    <mergeCell ref="AC74:AC76"/>
    <mergeCell ref="AD74:AD76"/>
    <mergeCell ref="AE74:AE76"/>
    <mergeCell ref="T74:T76"/>
    <mergeCell ref="U74:U76"/>
    <mergeCell ref="V74:V76"/>
    <mergeCell ref="W74:W76"/>
    <mergeCell ref="X74:X76"/>
    <mergeCell ref="Y74:Y76"/>
    <mergeCell ref="N74:N76"/>
    <mergeCell ref="O74:O76"/>
    <mergeCell ref="P74:P76"/>
    <mergeCell ref="Q74:Q76"/>
    <mergeCell ref="R74:R76"/>
    <mergeCell ref="S74:S76"/>
    <mergeCell ref="H74:H76"/>
    <mergeCell ref="I74:I76"/>
    <mergeCell ref="J74:J76"/>
    <mergeCell ref="K74:K76"/>
    <mergeCell ref="L74:L76"/>
    <mergeCell ref="M74:M76"/>
    <mergeCell ref="B74:B76"/>
    <mergeCell ref="C74:C76"/>
    <mergeCell ref="D74:D76"/>
    <mergeCell ref="E74:E76"/>
    <mergeCell ref="F74:F76"/>
    <mergeCell ref="G74:G76"/>
    <mergeCell ref="BA71:BA73"/>
    <mergeCell ref="BB71:BB73"/>
    <mergeCell ref="BC71:BC73"/>
    <mergeCell ref="BD71:BD73"/>
    <mergeCell ref="BE71:BE73"/>
    <mergeCell ref="BF71:BF73"/>
    <mergeCell ref="AR71:AR73"/>
    <mergeCell ref="AS71:AS73"/>
    <mergeCell ref="AT71:AT73"/>
    <mergeCell ref="AU71:AU73"/>
    <mergeCell ref="AY71:AY73"/>
    <mergeCell ref="AZ71:AZ73"/>
    <mergeCell ref="Y71:Y73"/>
    <mergeCell ref="AC71:AC73"/>
    <mergeCell ref="AD71:AD73"/>
    <mergeCell ref="AE71:AE73"/>
    <mergeCell ref="AF71:AF73"/>
    <mergeCell ref="AG71:AG73"/>
    <mergeCell ref="BE68:BE70"/>
    <mergeCell ref="BF68:BF70"/>
    <mergeCell ref="BG68:BG73"/>
    <mergeCell ref="L71:L73"/>
    <mergeCell ref="M71:M73"/>
    <mergeCell ref="N71:N73"/>
    <mergeCell ref="O71:O73"/>
    <mergeCell ref="R71:R73"/>
    <mergeCell ref="S71:S73"/>
    <mergeCell ref="T71:T73"/>
    <mergeCell ref="AY68:AY70"/>
    <mergeCell ref="AZ68:AZ70"/>
    <mergeCell ref="BA68:BA70"/>
    <mergeCell ref="BB68:BB70"/>
    <mergeCell ref="BC68:BC70"/>
    <mergeCell ref="BD68:BD70"/>
    <mergeCell ref="AS68:AS70"/>
    <mergeCell ref="AT68:AT70"/>
    <mergeCell ref="AU68:AU70"/>
    <mergeCell ref="AV68:AV73"/>
    <mergeCell ref="AW68:AW73"/>
    <mergeCell ref="AX68:AX73"/>
    <mergeCell ref="AM68:AM73"/>
    <mergeCell ref="AN68:AN70"/>
    <mergeCell ref="AO68:AO70"/>
    <mergeCell ref="AP68:AP70"/>
    <mergeCell ref="AQ68:AQ70"/>
    <mergeCell ref="AR68:AR70"/>
    <mergeCell ref="AN71:AN73"/>
    <mergeCell ref="AO71:AO73"/>
    <mergeCell ref="AP71:AP73"/>
    <mergeCell ref="AQ71:AQ73"/>
    <mergeCell ref="AG68:AG70"/>
    <mergeCell ref="AH68:AH70"/>
    <mergeCell ref="AI68:AI70"/>
    <mergeCell ref="AJ68:AJ70"/>
    <mergeCell ref="AK68:AK73"/>
    <mergeCell ref="AL68:AL73"/>
    <mergeCell ref="AH71:AH73"/>
    <mergeCell ref="AI71:AI73"/>
    <mergeCell ref="AJ71:AJ73"/>
    <mergeCell ref="AA68:AA73"/>
    <mergeCell ref="AB68:AB73"/>
    <mergeCell ref="AC68:AC70"/>
    <mergeCell ref="AD68:AD70"/>
    <mergeCell ref="AE68:AE70"/>
    <mergeCell ref="AF68:AF70"/>
    <mergeCell ref="U68:U70"/>
    <mergeCell ref="V68:V70"/>
    <mergeCell ref="W68:W70"/>
    <mergeCell ref="X68:X70"/>
    <mergeCell ref="Y68:Y70"/>
    <mergeCell ref="Z68:Z73"/>
    <mergeCell ref="U71:U73"/>
    <mergeCell ref="V71:V73"/>
    <mergeCell ref="W71:W73"/>
    <mergeCell ref="X71:X73"/>
    <mergeCell ref="O68:O70"/>
    <mergeCell ref="P68:P73"/>
    <mergeCell ref="Q68:Q73"/>
    <mergeCell ref="R68:R70"/>
    <mergeCell ref="S68:S70"/>
    <mergeCell ref="T68:T70"/>
    <mergeCell ref="I68:I73"/>
    <mergeCell ref="J68:J73"/>
    <mergeCell ref="K68:K73"/>
    <mergeCell ref="L68:L70"/>
    <mergeCell ref="M68:M70"/>
    <mergeCell ref="N68:N70"/>
    <mergeCell ref="BE65:BE67"/>
    <mergeCell ref="BF65:BF67"/>
    <mergeCell ref="BG65:BG67"/>
    <mergeCell ref="B68:B73"/>
    <mergeCell ref="C68:C73"/>
    <mergeCell ref="D68:D73"/>
    <mergeCell ref="E68:E73"/>
    <mergeCell ref="F68:F73"/>
    <mergeCell ref="G68:G73"/>
    <mergeCell ref="H68:H73"/>
    <mergeCell ref="AY65:AY67"/>
    <mergeCell ref="AZ65:AZ67"/>
    <mergeCell ref="BA65:BA67"/>
    <mergeCell ref="BB65:BB67"/>
    <mergeCell ref="BC65:BC67"/>
    <mergeCell ref="BD65:BD67"/>
    <mergeCell ref="AS65:AS67"/>
    <mergeCell ref="AT65:AT67"/>
    <mergeCell ref="AU65:AU67"/>
    <mergeCell ref="AV65:AV67"/>
    <mergeCell ref="AW65:AW67"/>
    <mergeCell ref="AX65:AX67"/>
    <mergeCell ref="AM65:AM67"/>
    <mergeCell ref="AN65:AN67"/>
    <mergeCell ref="AO65:AO67"/>
    <mergeCell ref="AP65:AP67"/>
    <mergeCell ref="AQ65:AQ67"/>
    <mergeCell ref="AR65:AR67"/>
    <mergeCell ref="AG65:AG67"/>
    <mergeCell ref="AH65:AH67"/>
    <mergeCell ref="AI65:AI67"/>
    <mergeCell ref="AJ65:AJ67"/>
    <mergeCell ref="AK65:AK67"/>
    <mergeCell ref="AL65:AL67"/>
    <mergeCell ref="AA65:AA67"/>
    <mergeCell ref="AB65:AB67"/>
    <mergeCell ref="AC65:AC67"/>
    <mergeCell ref="AD65:AD67"/>
    <mergeCell ref="AE65:AE67"/>
    <mergeCell ref="AF65:AF67"/>
    <mergeCell ref="U65:U67"/>
    <mergeCell ref="V65:V67"/>
    <mergeCell ref="W65:W67"/>
    <mergeCell ref="X65:X67"/>
    <mergeCell ref="Y65:Y67"/>
    <mergeCell ref="Z65:Z67"/>
    <mergeCell ref="O65:O67"/>
    <mergeCell ref="P65:P67"/>
    <mergeCell ref="Q65:Q67"/>
    <mergeCell ref="R65:R67"/>
    <mergeCell ref="S65:S67"/>
    <mergeCell ref="T65:T67"/>
    <mergeCell ref="I65:I67"/>
    <mergeCell ref="J65:J67"/>
    <mergeCell ref="K65:K67"/>
    <mergeCell ref="L65:L67"/>
    <mergeCell ref="M65:M67"/>
    <mergeCell ref="N65:N67"/>
    <mergeCell ref="BG59:BG64"/>
    <mergeCell ref="C62:C64"/>
    <mergeCell ref="D62:D64"/>
    <mergeCell ref="B65:B67"/>
    <mergeCell ref="C65:C67"/>
    <mergeCell ref="D65:D67"/>
    <mergeCell ref="E65:E67"/>
    <mergeCell ref="F65:F67"/>
    <mergeCell ref="G65:G67"/>
    <mergeCell ref="H65:H67"/>
    <mergeCell ref="BA59:BA64"/>
    <mergeCell ref="BB59:BB64"/>
    <mergeCell ref="BC59:BC64"/>
    <mergeCell ref="BD59:BD64"/>
    <mergeCell ref="BE59:BE64"/>
    <mergeCell ref="BF59:BF64"/>
    <mergeCell ref="AU59:AU64"/>
    <mergeCell ref="AV59:AV64"/>
    <mergeCell ref="AW59:AW64"/>
    <mergeCell ref="AX59:AX64"/>
    <mergeCell ref="AY59:AY64"/>
    <mergeCell ref="AZ59:AZ64"/>
    <mergeCell ref="AO59:AO64"/>
    <mergeCell ref="AP59:AP64"/>
    <mergeCell ref="AQ59:AQ64"/>
    <mergeCell ref="AR59:AR64"/>
    <mergeCell ref="AS59:AS64"/>
    <mergeCell ref="AT59:AT64"/>
    <mergeCell ref="AI59:AI64"/>
    <mergeCell ref="AJ59:AJ64"/>
    <mergeCell ref="AK59:AK64"/>
    <mergeCell ref="AL59:AL64"/>
    <mergeCell ref="AM59:AM64"/>
    <mergeCell ref="AN59:AN64"/>
    <mergeCell ref="AC59:AC64"/>
    <mergeCell ref="AD59:AD64"/>
    <mergeCell ref="AE59:AE64"/>
    <mergeCell ref="AF59:AF64"/>
    <mergeCell ref="AG59:AG64"/>
    <mergeCell ref="AH59:AH64"/>
    <mergeCell ref="W59:W64"/>
    <mergeCell ref="X59:X64"/>
    <mergeCell ref="Y59:Y64"/>
    <mergeCell ref="Z59:Z64"/>
    <mergeCell ref="AA59:AA64"/>
    <mergeCell ref="AB59:AB64"/>
    <mergeCell ref="Q59:Q64"/>
    <mergeCell ref="R59:R64"/>
    <mergeCell ref="S59:S64"/>
    <mergeCell ref="T59:T64"/>
    <mergeCell ref="U59:U64"/>
    <mergeCell ref="V59:V64"/>
    <mergeCell ref="K59:K64"/>
    <mergeCell ref="L59:L64"/>
    <mergeCell ref="M59:M64"/>
    <mergeCell ref="N59:N64"/>
    <mergeCell ref="O59:O64"/>
    <mergeCell ref="P59:P64"/>
    <mergeCell ref="BG56:BG58"/>
    <mergeCell ref="B59:B64"/>
    <mergeCell ref="C59:C61"/>
    <mergeCell ref="D59:D61"/>
    <mergeCell ref="E59:E64"/>
    <mergeCell ref="F59:F64"/>
    <mergeCell ref="G59:G64"/>
    <mergeCell ref="H59:H64"/>
    <mergeCell ref="I59:I64"/>
    <mergeCell ref="J59:J64"/>
    <mergeCell ref="BA56:BA58"/>
    <mergeCell ref="BB56:BB58"/>
    <mergeCell ref="BC56:BC58"/>
    <mergeCell ref="BD56:BD58"/>
    <mergeCell ref="BE56:BE58"/>
    <mergeCell ref="BF56:BF58"/>
    <mergeCell ref="AU56:AU58"/>
    <mergeCell ref="AV56:AV58"/>
    <mergeCell ref="AW56:AW58"/>
    <mergeCell ref="AX56:AX58"/>
    <mergeCell ref="AY56:AY58"/>
    <mergeCell ref="AZ56:AZ58"/>
    <mergeCell ref="AO56:AO58"/>
    <mergeCell ref="AP56:AP58"/>
    <mergeCell ref="AQ56:AQ58"/>
    <mergeCell ref="AR56:AR58"/>
    <mergeCell ref="AS56:AS58"/>
    <mergeCell ref="AT56:AT58"/>
    <mergeCell ref="AI56:AI58"/>
    <mergeCell ref="AJ56:AJ58"/>
    <mergeCell ref="AK56:AK58"/>
    <mergeCell ref="AL56:AL58"/>
    <mergeCell ref="AM56:AM58"/>
    <mergeCell ref="AN56:AN58"/>
    <mergeCell ref="AC56:AC58"/>
    <mergeCell ref="AD56:AD58"/>
    <mergeCell ref="AE56:AE58"/>
    <mergeCell ref="AF56:AF58"/>
    <mergeCell ref="AG56:AG58"/>
    <mergeCell ref="AH56:AH58"/>
    <mergeCell ref="W56:W58"/>
    <mergeCell ref="X56:X58"/>
    <mergeCell ref="Y56:Y58"/>
    <mergeCell ref="Z56:Z58"/>
    <mergeCell ref="AA56:AA58"/>
    <mergeCell ref="AB56:AB58"/>
    <mergeCell ref="Q56:Q58"/>
    <mergeCell ref="R56:R58"/>
    <mergeCell ref="S56:S58"/>
    <mergeCell ref="T56:T58"/>
    <mergeCell ref="U56:U58"/>
    <mergeCell ref="V56:V58"/>
    <mergeCell ref="K56:K58"/>
    <mergeCell ref="L56:L58"/>
    <mergeCell ref="M56:M58"/>
    <mergeCell ref="N56:N58"/>
    <mergeCell ref="O56:O58"/>
    <mergeCell ref="P56:P58"/>
    <mergeCell ref="BG53:BG55"/>
    <mergeCell ref="B56:B58"/>
    <mergeCell ref="C56:C58"/>
    <mergeCell ref="D56:D58"/>
    <mergeCell ref="E56:E58"/>
    <mergeCell ref="F56:F58"/>
    <mergeCell ref="G56:G58"/>
    <mergeCell ref="H56:H58"/>
    <mergeCell ref="I56:I58"/>
    <mergeCell ref="J56:J58"/>
    <mergeCell ref="BA53:BA55"/>
    <mergeCell ref="BB53:BB55"/>
    <mergeCell ref="BC53:BC55"/>
    <mergeCell ref="BD53:BD55"/>
    <mergeCell ref="BE53:BE55"/>
    <mergeCell ref="BF53:BF55"/>
    <mergeCell ref="AU53:AU55"/>
    <mergeCell ref="AV53:AV55"/>
    <mergeCell ref="AW53:AW55"/>
    <mergeCell ref="AX53:AX55"/>
    <mergeCell ref="AY53:AY55"/>
    <mergeCell ref="AZ53:AZ55"/>
    <mergeCell ref="AO53:AO55"/>
    <mergeCell ref="AP53:AP55"/>
    <mergeCell ref="AQ53:AQ55"/>
    <mergeCell ref="AR53:AR55"/>
    <mergeCell ref="AS53:AS55"/>
    <mergeCell ref="AT53:AT55"/>
    <mergeCell ref="AI53:AI55"/>
    <mergeCell ref="AJ53:AJ55"/>
    <mergeCell ref="AK53:AK55"/>
    <mergeCell ref="AL53:AL55"/>
    <mergeCell ref="AM53:AM55"/>
    <mergeCell ref="AN53:AN55"/>
    <mergeCell ref="AC53:AC55"/>
    <mergeCell ref="AD53:AD55"/>
    <mergeCell ref="AE53:AE55"/>
    <mergeCell ref="AF53:AF55"/>
    <mergeCell ref="AG53:AG55"/>
    <mergeCell ref="AH53:AH55"/>
    <mergeCell ref="W53:W55"/>
    <mergeCell ref="X53:X55"/>
    <mergeCell ref="Y53:Y55"/>
    <mergeCell ref="Z53:Z55"/>
    <mergeCell ref="AA53:AA55"/>
    <mergeCell ref="AB53:AB55"/>
    <mergeCell ref="Q53:Q55"/>
    <mergeCell ref="R53:R55"/>
    <mergeCell ref="S53:S55"/>
    <mergeCell ref="T53:T55"/>
    <mergeCell ref="U53:U55"/>
    <mergeCell ref="V53:V55"/>
    <mergeCell ref="K53:K55"/>
    <mergeCell ref="L53:L55"/>
    <mergeCell ref="M53:M55"/>
    <mergeCell ref="N53:N55"/>
    <mergeCell ref="O53:O55"/>
    <mergeCell ref="P53:P55"/>
    <mergeCell ref="BF50:BF52"/>
    <mergeCell ref="B53:B55"/>
    <mergeCell ref="C53:C55"/>
    <mergeCell ref="D53:D55"/>
    <mergeCell ref="E53:E55"/>
    <mergeCell ref="F53:F55"/>
    <mergeCell ref="G53:G55"/>
    <mergeCell ref="H53:H55"/>
    <mergeCell ref="I53:I55"/>
    <mergeCell ref="J53:J55"/>
    <mergeCell ref="AZ50:AZ52"/>
    <mergeCell ref="BA50:BA52"/>
    <mergeCell ref="BB50:BB52"/>
    <mergeCell ref="BC50:BC52"/>
    <mergeCell ref="BD50:BD52"/>
    <mergeCell ref="BE50:BE52"/>
    <mergeCell ref="AQ50:AQ52"/>
    <mergeCell ref="AR50:AR52"/>
    <mergeCell ref="AS50:AS52"/>
    <mergeCell ref="AT50:AT52"/>
    <mergeCell ref="AU50:AU52"/>
    <mergeCell ref="AY50:AY52"/>
    <mergeCell ref="AH50:AH52"/>
    <mergeCell ref="AI50:AI52"/>
    <mergeCell ref="AJ50:AJ52"/>
    <mergeCell ref="AN50:AN52"/>
    <mergeCell ref="AO50:AO52"/>
    <mergeCell ref="AP50:AP52"/>
    <mergeCell ref="U50:U52"/>
    <mergeCell ref="V50:V52"/>
    <mergeCell ref="W50:W52"/>
    <mergeCell ref="X50:X52"/>
    <mergeCell ref="BA47:BA49"/>
    <mergeCell ref="BB47:BB49"/>
    <mergeCell ref="BC47:BC49"/>
    <mergeCell ref="BD47:BD49"/>
    <mergeCell ref="BE47:BE49"/>
    <mergeCell ref="BF47:BF49"/>
    <mergeCell ref="AR47:AR49"/>
    <mergeCell ref="AS47:AS49"/>
    <mergeCell ref="AT47:AT49"/>
    <mergeCell ref="AU47:AU49"/>
    <mergeCell ref="AY47:AY49"/>
    <mergeCell ref="AZ47:AZ49"/>
    <mergeCell ref="Y47:Y49"/>
    <mergeCell ref="AC47:AC49"/>
    <mergeCell ref="AD47:AD49"/>
    <mergeCell ref="AE47:AE49"/>
    <mergeCell ref="AF47:AF49"/>
    <mergeCell ref="AG47:AG49"/>
    <mergeCell ref="BE44:BE46"/>
    <mergeCell ref="BF44:BF46"/>
    <mergeCell ref="BG44:BG52"/>
    <mergeCell ref="L47:L49"/>
    <mergeCell ref="M47:M49"/>
    <mergeCell ref="N47:N49"/>
    <mergeCell ref="O47:O49"/>
    <mergeCell ref="R47:R49"/>
    <mergeCell ref="S47:S49"/>
    <mergeCell ref="T47:T49"/>
    <mergeCell ref="AY44:AY46"/>
    <mergeCell ref="AZ44:AZ46"/>
    <mergeCell ref="BA44:BA46"/>
    <mergeCell ref="BB44:BB46"/>
    <mergeCell ref="BC44:BC46"/>
    <mergeCell ref="BD44:BD46"/>
    <mergeCell ref="AS44:AS46"/>
    <mergeCell ref="AT44:AT46"/>
    <mergeCell ref="AU44:AU46"/>
    <mergeCell ref="AV44:AV52"/>
    <mergeCell ref="AW44:AW52"/>
    <mergeCell ref="AX44:AX52"/>
    <mergeCell ref="AM44:AM52"/>
    <mergeCell ref="AN44:AN46"/>
    <mergeCell ref="AO44:AO46"/>
    <mergeCell ref="AP44:AP46"/>
    <mergeCell ref="AQ44:AQ46"/>
    <mergeCell ref="AR44:AR46"/>
    <mergeCell ref="AN47:AN49"/>
    <mergeCell ref="AO47:AO49"/>
    <mergeCell ref="AP47:AP49"/>
    <mergeCell ref="AQ47:AQ49"/>
    <mergeCell ref="O50:O52"/>
    <mergeCell ref="R50:R52"/>
    <mergeCell ref="S50:S52"/>
    <mergeCell ref="T50:T52"/>
    <mergeCell ref="AG44:AG46"/>
    <mergeCell ref="AH44:AH46"/>
    <mergeCell ref="AI44:AI46"/>
    <mergeCell ref="AJ44:AJ46"/>
    <mergeCell ref="AK44:AK52"/>
    <mergeCell ref="AL44:AL52"/>
    <mergeCell ref="AH47:AH49"/>
    <mergeCell ref="AI47:AI49"/>
    <mergeCell ref="AJ47:AJ49"/>
    <mergeCell ref="AG50:AG52"/>
    <mergeCell ref="AA44:AA52"/>
    <mergeCell ref="AB44:AB52"/>
    <mergeCell ref="AC44:AC46"/>
    <mergeCell ref="AD44:AD46"/>
    <mergeCell ref="AE44:AE46"/>
    <mergeCell ref="AF44:AF46"/>
    <mergeCell ref="AD50:AD52"/>
    <mergeCell ref="AE50:AE52"/>
    <mergeCell ref="AF50:AF52"/>
    <mergeCell ref="Y50:Y52"/>
    <mergeCell ref="AC50:AC52"/>
    <mergeCell ref="BE41:BE43"/>
    <mergeCell ref="BF41:BF43"/>
    <mergeCell ref="BG41:BG43"/>
    <mergeCell ref="B44:B52"/>
    <mergeCell ref="C44:C52"/>
    <mergeCell ref="D44:D52"/>
    <mergeCell ref="E44:E52"/>
    <mergeCell ref="F44:F52"/>
    <mergeCell ref="G44:G52"/>
    <mergeCell ref="H44:H52"/>
    <mergeCell ref="AY41:AY43"/>
    <mergeCell ref="AZ41:AZ43"/>
    <mergeCell ref="BA41:BA43"/>
    <mergeCell ref="BB41:BB43"/>
    <mergeCell ref="BC41:BC43"/>
    <mergeCell ref="BD41:BD43"/>
    <mergeCell ref="AS41:AS43"/>
    <mergeCell ref="AT41:AT43"/>
    <mergeCell ref="AU41:AU43"/>
    <mergeCell ref="AV41:AV43"/>
    <mergeCell ref="AW41:AW43"/>
    <mergeCell ref="AX41:AX43"/>
    <mergeCell ref="AM41:AM43"/>
    <mergeCell ref="U44:U46"/>
    <mergeCell ref="V44:V46"/>
    <mergeCell ref="W44:W46"/>
    <mergeCell ref="X44:X46"/>
    <mergeCell ref="Y44:Y46"/>
    <mergeCell ref="Z44:Z52"/>
    <mergeCell ref="U47:U49"/>
    <mergeCell ref="V47:V49"/>
    <mergeCell ref="W47:W49"/>
    <mergeCell ref="AO41:AO43"/>
    <mergeCell ref="AP41:AP43"/>
    <mergeCell ref="AQ41:AQ43"/>
    <mergeCell ref="AR41:AR43"/>
    <mergeCell ref="AG41:AG43"/>
    <mergeCell ref="AH41:AH43"/>
    <mergeCell ref="AI41:AI43"/>
    <mergeCell ref="AJ41:AJ43"/>
    <mergeCell ref="AK41:AK43"/>
    <mergeCell ref="AL41:AL43"/>
    <mergeCell ref="AA41:AA43"/>
    <mergeCell ref="AB41:AB43"/>
    <mergeCell ref="AC41:AC43"/>
    <mergeCell ref="AD41:AD43"/>
    <mergeCell ref="AE41:AE43"/>
    <mergeCell ref="AF41:AF43"/>
    <mergeCell ref="I44:I52"/>
    <mergeCell ref="J44:J52"/>
    <mergeCell ref="K44:K52"/>
    <mergeCell ref="L44:L46"/>
    <mergeCell ref="M44:M46"/>
    <mergeCell ref="N44:N46"/>
    <mergeCell ref="L50:L52"/>
    <mergeCell ref="M50:M52"/>
    <mergeCell ref="N50:N52"/>
    <mergeCell ref="X47:X49"/>
    <mergeCell ref="O44:O46"/>
    <mergeCell ref="P44:P52"/>
    <mergeCell ref="Q44:Q52"/>
    <mergeCell ref="R44:R46"/>
    <mergeCell ref="S44:S46"/>
    <mergeCell ref="T44:T46"/>
    <mergeCell ref="W41:W43"/>
    <mergeCell ref="X41:X43"/>
    <mergeCell ref="Y41:Y43"/>
    <mergeCell ref="Z41:Z43"/>
    <mergeCell ref="O41:O43"/>
    <mergeCell ref="P41:P43"/>
    <mergeCell ref="Q41:Q43"/>
    <mergeCell ref="R41:R43"/>
    <mergeCell ref="S41:S43"/>
    <mergeCell ref="T41:T43"/>
    <mergeCell ref="I41:I43"/>
    <mergeCell ref="J41:J43"/>
    <mergeCell ref="K41:K43"/>
    <mergeCell ref="L41:L43"/>
    <mergeCell ref="M41:M43"/>
    <mergeCell ref="N41:N43"/>
    <mergeCell ref="AN41:AN43"/>
    <mergeCell ref="BF38:BF40"/>
    <mergeCell ref="B41:B43"/>
    <mergeCell ref="C41:C43"/>
    <mergeCell ref="D41:D43"/>
    <mergeCell ref="E41:E43"/>
    <mergeCell ref="F41:F43"/>
    <mergeCell ref="G41:G43"/>
    <mergeCell ref="H41:H43"/>
    <mergeCell ref="AU38:AU40"/>
    <mergeCell ref="AY38:AY40"/>
    <mergeCell ref="AZ38:AZ40"/>
    <mergeCell ref="BA38:BA40"/>
    <mergeCell ref="BB38:BB40"/>
    <mergeCell ref="BC38:BC40"/>
    <mergeCell ref="AO38:AO40"/>
    <mergeCell ref="AP38:AP40"/>
    <mergeCell ref="AQ38:AQ40"/>
    <mergeCell ref="AR38:AR40"/>
    <mergeCell ref="AS38:AS40"/>
    <mergeCell ref="AT38:AT40"/>
    <mergeCell ref="AE38:AE40"/>
    <mergeCell ref="AF38:AF40"/>
    <mergeCell ref="AG38:AG40"/>
    <mergeCell ref="AH38:AH40"/>
    <mergeCell ref="AI38:AI40"/>
    <mergeCell ref="AJ38:AJ40"/>
    <mergeCell ref="U38:U40"/>
    <mergeCell ref="V38:V40"/>
    <mergeCell ref="W38:W40"/>
    <mergeCell ref="X38:X40"/>
    <mergeCell ref="U41:U43"/>
    <mergeCell ref="V41:V43"/>
    <mergeCell ref="BD35:BD37"/>
    <mergeCell ref="BE35:BE37"/>
    <mergeCell ref="BF35:BF37"/>
    <mergeCell ref="L38:L40"/>
    <mergeCell ref="M38:M40"/>
    <mergeCell ref="N38:N40"/>
    <mergeCell ref="O38:O40"/>
    <mergeCell ref="R38:R40"/>
    <mergeCell ref="S38:S40"/>
    <mergeCell ref="T38:T40"/>
    <mergeCell ref="AU35:AU37"/>
    <mergeCell ref="AY35:AY37"/>
    <mergeCell ref="AZ35:AZ37"/>
    <mergeCell ref="BA35:BA37"/>
    <mergeCell ref="BB35:BB37"/>
    <mergeCell ref="BC35:BC37"/>
    <mergeCell ref="AE35:AE37"/>
    <mergeCell ref="AF35:AF37"/>
    <mergeCell ref="AG35:AG37"/>
    <mergeCell ref="AH35:AH37"/>
    <mergeCell ref="AI35:AI37"/>
    <mergeCell ref="AJ35:AJ37"/>
    <mergeCell ref="S35:S37"/>
    <mergeCell ref="T35:T37"/>
    <mergeCell ref="U35:U37"/>
    <mergeCell ref="V35:V37"/>
    <mergeCell ref="W35:W37"/>
    <mergeCell ref="X35:X37"/>
    <mergeCell ref="AN35:AN37"/>
    <mergeCell ref="AO35:AO37"/>
    <mergeCell ref="BD38:BD40"/>
    <mergeCell ref="BE38:BE40"/>
    <mergeCell ref="BC32:BC34"/>
    <mergeCell ref="BD32:BD34"/>
    <mergeCell ref="BE32:BE34"/>
    <mergeCell ref="BF32:BF34"/>
    <mergeCell ref="BG32:BG40"/>
    <mergeCell ref="L35:L37"/>
    <mergeCell ref="M35:M37"/>
    <mergeCell ref="N35:N37"/>
    <mergeCell ref="O35:O37"/>
    <mergeCell ref="R35:R37"/>
    <mergeCell ref="AW32:AW40"/>
    <mergeCell ref="AX32:AX40"/>
    <mergeCell ref="AY32:AY34"/>
    <mergeCell ref="AZ32:AZ34"/>
    <mergeCell ref="BA32:BA34"/>
    <mergeCell ref="BB32:BB34"/>
    <mergeCell ref="AQ32:AQ34"/>
    <mergeCell ref="AR32:AR34"/>
    <mergeCell ref="AS32:AS34"/>
    <mergeCell ref="AT32:AT34"/>
    <mergeCell ref="AU32:AU34"/>
    <mergeCell ref="AV32:AV40"/>
    <mergeCell ref="AQ35:AQ37"/>
    <mergeCell ref="AR35:AR37"/>
    <mergeCell ref="AS35:AS37"/>
    <mergeCell ref="AT35:AT37"/>
    <mergeCell ref="AK32:AK40"/>
    <mergeCell ref="AL32:AL40"/>
    <mergeCell ref="AM32:AM40"/>
    <mergeCell ref="AN32:AN34"/>
    <mergeCell ref="AO32:AO34"/>
    <mergeCell ref="AP32:AP34"/>
    <mergeCell ref="AP35:AP37"/>
    <mergeCell ref="AN38:AN40"/>
    <mergeCell ref="AE32:AE34"/>
    <mergeCell ref="AF32:AF34"/>
    <mergeCell ref="AG32:AG34"/>
    <mergeCell ref="AH32:AH34"/>
    <mergeCell ref="AI32:AI34"/>
    <mergeCell ref="AJ32:AJ34"/>
    <mergeCell ref="Y32:Y34"/>
    <mergeCell ref="Z32:Z40"/>
    <mergeCell ref="AA32:AA40"/>
    <mergeCell ref="AB32:AB40"/>
    <mergeCell ref="AC32:AC34"/>
    <mergeCell ref="AD32:AD34"/>
    <mergeCell ref="Y35:Y37"/>
    <mergeCell ref="AC35:AC37"/>
    <mergeCell ref="AD35:AD37"/>
    <mergeCell ref="AD38:AD40"/>
    <mergeCell ref="Y38:Y40"/>
    <mergeCell ref="AC38:AC40"/>
    <mergeCell ref="S32:S34"/>
    <mergeCell ref="T32:T34"/>
    <mergeCell ref="U32:U34"/>
    <mergeCell ref="V32:V34"/>
    <mergeCell ref="W32:W34"/>
    <mergeCell ref="X32:X34"/>
    <mergeCell ref="M32:M34"/>
    <mergeCell ref="N32:N34"/>
    <mergeCell ref="O32:O34"/>
    <mergeCell ref="P32:P40"/>
    <mergeCell ref="Q32:Q40"/>
    <mergeCell ref="R32:R34"/>
    <mergeCell ref="G32:G40"/>
    <mergeCell ref="H32:H40"/>
    <mergeCell ref="I32:I40"/>
    <mergeCell ref="J32:J40"/>
    <mergeCell ref="K32:K40"/>
    <mergeCell ref="L32:L34"/>
    <mergeCell ref="BC29:BC31"/>
    <mergeCell ref="BD29:BD31"/>
    <mergeCell ref="BE29:BE31"/>
    <mergeCell ref="BF29:BF31"/>
    <mergeCell ref="BG29:BG31"/>
    <mergeCell ref="B32:B40"/>
    <mergeCell ref="C32:C40"/>
    <mergeCell ref="D32:D40"/>
    <mergeCell ref="E32:E40"/>
    <mergeCell ref="F32:F40"/>
    <mergeCell ref="AW29:AW31"/>
    <mergeCell ref="AX29:AX31"/>
    <mergeCell ref="AY29:AY31"/>
    <mergeCell ref="AZ29:AZ31"/>
    <mergeCell ref="BA29:BA31"/>
    <mergeCell ref="BB29:BB31"/>
    <mergeCell ref="AQ29:AQ31"/>
    <mergeCell ref="AR29:AR31"/>
    <mergeCell ref="AS29:AS31"/>
    <mergeCell ref="AT29:AT31"/>
    <mergeCell ref="AU29:AU31"/>
    <mergeCell ref="AV29:AV31"/>
    <mergeCell ref="AK29:AK31"/>
    <mergeCell ref="AL29:AL31"/>
    <mergeCell ref="AM29:AM31"/>
    <mergeCell ref="AN29:AN31"/>
    <mergeCell ref="AO29:AO31"/>
    <mergeCell ref="AP29:AP31"/>
    <mergeCell ref="AE29:AE31"/>
    <mergeCell ref="AF29:AF31"/>
    <mergeCell ref="AG29:AG31"/>
    <mergeCell ref="AH29:AH31"/>
    <mergeCell ref="AI29:AI31"/>
    <mergeCell ref="AJ29:AJ31"/>
    <mergeCell ref="Y29:Y31"/>
    <mergeCell ref="Z29:Z31"/>
    <mergeCell ref="AA29:AA31"/>
    <mergeCell ref="AB29:AB31"/>
    <mergeCell ref="AC29:AC31"/>
    <mergeCell ref="AD29:AD31"/>
    <mergeCell ref="S29:S31"/>
    <mergeCell ref="T29:T31"/>
    <mergeCell ref="U29:U31"/>
    <mergeCell ref="V29:V31"/>
    <mergeCell ref="W29:W31"/>
    <mergeCell ref="X29:X31"/>
    <mergeCell ref="M29:M31"/>
    <mergeCell ref="N29:N31"/>
    <mergeCell ref="O29:O31"/>
    <mergeCell ref="P29:P31"/>
    <mergeCell ref="Q29:Q31"/>
    <mergeCell ref="R29:R31"/>
    <mergeCell ref="G29:G31"/>
    <mergeCell ref="H29:H31"/>
    <mergeCell ref="I29:I31"/>
    <mergeCell ref="J29:J31"/>
    <mergeCell ref="K29:K31"/>
    <mergeCell ref="L29:L31"/>
    <mergeCell ref="BE23:BE28"/>
    <mergeCell ref="BF23:BF28"/>
    <mergeCell ref="BG23:BG28"/>
    <mergeCell ref="C26:C28"/>
    <mergeCell ref="D26:D28"/>
    <mergeCell ref="B29:B31"/>
    <mergeCell ref="C29:C31"/>
    <mergeCell ref="D29:D31"/>
    <mergeCell ref="E29:E31"/>
    <mergeCell ref="F29:F31"/>
    <mergeCell ref="AY23:AY28"/>
    <mergeCell ref="AZ23:AZ28"/>
    <mergeCell ref="BA23:BA28"/>
    <mergeCell ref="BB23:BB28"/>
    <mergeCell ref="BC23:BC28"/>
    <mergeCell ref="BD23:BD28"/>
    <mergeCell ref="AS23:AS28"/>
    <mergeCell ref="AT23:AT28"/>
    <mergeCell ref="AU23:AU28"/>
    <mergeCell ref="AV23:AV28"/>
    <mergeCell ref="AW23:AW28"/>
    <mergeCell ref="AX23:AX28"/>
    <mergeCell ref="AM23:AM28"/>
    <mergeCell ref="AN23:AN28"/>
    <mergeCell ref="AO23:AO28"/>
    <mergeCell ref="AP23:AP28"/>
    <mergeCell ref="H23:H28"/>
    <mergeCell ref="M21:M22"/>
    <mergeCell ref="N21:N22"/>
    <mergeCell ref="O21:O22"/>
    <mergeCell ref="P21:Z21"/>
    <mergeCell ref="AA21:AK21"/>
    <mergeCell ref="AL21:AV21"/>
    <mergeCell ref="AQ23:AQ28"/>
    <mergeCell ref="AR23:AR28"/>
    <mergeCell ref="AG23:AG28"/>
    <mergeCell ref="AH23:AH28"/>
    <mergeCell ref="AI23:AI28"/>
    <mergeCell ref="AJ23:AJ28"/>
    <mergeCell ref="AK23:AK28"/>
    <mergeCell ref="AL23:AL28"/>
    <mergeCell ref="AA23:AA28"/>
    <mergeCell ref="AB23:AB28"/>
    <mergeCell ref="AC23:AC28"/>
    <mergeCell ref="AD23:AD28"/>
    <mergeCell ref="AE23:AE28"/>
    <mergeCell ref="AF23:AF28"/>
    <mergeCell ref="U23:U28"/>
    <mergeCell ref="V23:V28"/>
    <mergeCell ref="W23:W28"/>
    <mergeCell ref="X23:X28"/>
    <mergeCell ref="Y23:Y28"/>
    <mergeCell ref="Z23:Z28"/>
    <mergeCell ref="B2:M2"/>
    <mergeCell ref="B4:D4"/>
    <mergeCell ref="B19:E19"/>
    <mergeCell ref="BL19:BM19"/>
    <mergeCell ref="B21:D21"/>
    <mergeCell ref="E21:G21"/>
    <mergeCell ref="H21:H22"/>
    <mergeCell ref="I21:I22"/>
    <mergeCell ref="J21:J22"/>
    <mergeCell ref="K21:K22"/>
    <mergeCell ref="L21:L22"/>
    <mergeCell ref="O23:O28"/>
    <mergeCell ref="P23:P28"/>
    <mergeCell ref="Q23:Q28"/>
    <mergeCell ref="R23:R28"/>
    <mergeCell ref="S23:S28"/>
    <mergeCell ref="T23:T28"/>
    <mergeCell ref="I23:I28"/>
    <mergeCell ref="J23:J28"/>
    <mergeCell ref="K23:K28"/>
    <mergeCell ref="L23:L28"/>
    <mergeCell ref="M23:M28"/>
    <mergeCell ref="N23:N28"/>
    <mergeCell ref="AW21:BG21"/>
    <mergeCell ref="BL21:BL22"/>
    <mergeCell ref="BM21:BM22"/>
    <mergeCell ref="B23:B28"/>
    <mergeCell ref="C23:C25"/>
    <mergeCell ref="D23:D25"/>
    <mergeCell ref="E23:E28"/>
    <mergeCell ref="F23:F28"/>
    <mergeCell ref="G23:G28"/>
  </mergeCells>
  <dataValidations count="1">
    <dataValidation type="list" allowBlank="1" sqref="E4" xr:uid="{7B474F3C-568A-44AF-B415-21B854DB9EBD}">
      <formula1>"Trimestre I,Trimestre II,Trimestre III,Trimestre IV"</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90CF-C579-492E-B382-D9155B4722CA}">
  <dimension ref="A1:BN153"/>
  <sheetViews>
    <sheetView showGridLines="0" zoomScale="70" zoomScaleNormal="70" workbookViewId="0">
      <selection activeCell="A23" sqref="A23"/>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1774</v>
      </c>
      <c r="C2" s="68"/>
      <c r="D2" s="68"/>
      <c r="E2" s="68"/>
      <c r="F2" s="68"/>
      <c r="G2" s="68"/>
      <c r="H2" s="68"/>
      <c r="I2" s="68"/>
      <c r="J2" s="68"/>
      <c r="K2" s="68"/>
      <c r="L2" s="68"/>
      <c r="M2" s="68"/>
      <c r="N2" s="20">
        <f>+AV152</f>
        <v>0.72987000000000013</v>
      </c>
      <c r="O2" s="13"/>
      <c r="P2" s="13"/>
      <c r="Q2" s="13"/>
      <c r="R2" s="13"/>
      <c r="S2" s="13"/>
      <c r="T2" s="13"/>
    </row>
    <row r="4" spans="1:20">
      <c r="B4" s="50" t="s">
        <v>46</v>
      </c>
      <c r="C4" s="50"/>
      <c r="D4" s="50"/>
      <c r="E4" s="1" t="s">
        <v>47</v>
      </c>
    </row>
    <row r="6" spans="1:20" ht="14.45" customHeight="1">
      <c r="A6" s="66" t="s">
        <v>1775</v>
      </c>
    </row>
    <row r="7" spans="1:20" ht="14.45" customHeight="1">
      <c r="A7" s="66"/>
    </row>
    <row r="8" spans="1:20" ht="14.45" customHeight="1">
      <c r="A8" s="66"/>
    </row>
    <row r="9" spans="1:20" ht="14.45" customHeight="1">
      <c r="A9" s="66"/>
    </row>
    <row r="10" spans="1:20" ht="14.45" customHeight="1">
      <c r="A10" s="66"/>
    </row>
    <row r="11" spans="1:20" ht="14.45" customHeight="1">
      <c r="A11" s="66"/>
    </row>
    <row r="12" spans="1:20" ht="14.45" customHeight="1">
      <c r="A12" s="66"/>
    </row>
    <row r="13" spans="1:20" ht="14.45" customHeight="1">
      <c r="A13" s="66"/>
    </row>
    <row r="14" spans="1:20" ht="14.45" customHeight="1">
      <c r="A14" s="66"/>
    </row>
    <row r="15" spans="1:20" ht="14.45" customHeight="1">
      <c r="A15" s="66"/>
    </row>
    <row r="16" spans="1:20" ht="14.45" customHeight="1">
      <c r="A16" s="66"/>
    </row>
    <row r="17" spans="1:66" ht="14.45" customHeight="1">
      <c r="A17" s="66"/>
    </row>
    <row r="18" spans="1:66" ht="14.45" customHeight="1">
      <c r="A18" s="66"/>
    </row>
    <row r="19" spans="1:66" ht="30.95" customHeight="1">
      <c r="A19" s="66"/>
      <c r="B19" s="51" t="s">
        <v>1776</v>
      </c>
      <c r="C19" s="52"/>
      <c r="D19" s="52"/>
      <c r="E19" s="52"/>
      <c r="BL19" s="57" t="s">
        <v>50</v>
      </c>
      <c r="BM19" s="58"/>
      <c r="BN19" s="5"/>
    </row>
    <row r="20" spans="1:66" ht="14.45" customHeight="1">
      <c r="A20" s="66"/>
      <c r="BL20" s="4"/>
      <c r="BM20" s="5"/>
      <c r="BN20" s="5"/>
    </row>
    <row r="21" spans="1:66" ht="14.45" customHeight="1">
      <c r="A21" s="66"/>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108</v>
      </c>
      <c r="D23" s="59" t="s">
        <v>81</v>
      </c>
      <c r="E23" s="59" t="s">
        <v>97</v>
      </c>
      <c r="F23" s="59" t="s">
        <v>621</v>
      </c>
      <c r="G23" s="59" t="s">
        <v>81</v>
      </c>
      <c r="H23" s="59">
        <v>1</v>
      </c>
      <c r="I23" s="56">
        <v>0.14000000000000001</v>
      </c>
      <c r="J23" s="59" t="s">
        <v>83</v>
      </c>
      <c r="K23" s="63" t="s">
        <v>1777</v>
      </c>
      <c r="L23" s="59" t="s">
        <v>1778</v>
      </c>
      <c r="M23" s="59" t="s">
        <v>1779</v>
      </c>
      <c r="N23" s="56">
        <v>1</v>
      </c>
      <c r="O23" s="59" t="s">
        <v>87</v>
      </c>
      <c r="P23" s="56" t="s">
        <v>1780</v>
      </c>
      <c r="Q23" s="56" t="s">
        <v>1781</v>
      </c>
      <c r="R23" s="55">
        <v>1</v>
      </c>
      <c r="S23" s="55">
        <v>3</v>
      </c>
      <c r="T23" s="56">
        <v>0.33329999999999999</v>
      </c>
      <c r="U23" s="55">
        <v>1</v>
      </c>
      <c r="V23" s="55">
        <v>3</v>
      </c>
      <c r="W23" s="56">
        <v>0.33329999999999999</v>
      </c>
      <c r="X23" s="56">
        <v>0.33329999999999999</v>
      </c>
      <c r="Y23" s="56">
        <v>0.66669999999999996</v>
      </c>
      <c r="Z23" s="60">
        <v>0.29099999999999998</v>
      </c>
      <c r="AA23" s="56" t="s">
        <v>1782</v>
      </c>
      <c r="AB23" s="56" t="s">
        <v>1783</v>
      </c>
      <c r="AC23" s="55">
        <v>0</v>
      </c>
      <c r="AD23" s="55">
        <v>4</v>
      </c>
      <c r="AE23" s="56">
        <v>0</v>
      </c>
      <c r="AF23" s="55">
        <v>1</v>
      </c>
      <c r="AG23" s="55">
        <v>4</v>
      </c>
      <c r="AH23" s="56">
        <v>0.25</v>
      </c>
      <c r="AI23" s="56">
        <v>0.25</v>
      </c>
      <c r="AJ23" s="56">
        <v>0.75</v>
      </c>
      <c r="AK23" s="60">
        <v>0.5</v>
      </c>
      <c r="AL23" s="56" t="s">
        <v>1784</v>
      </c>
      <c r="AM23" s="56" t="s">
        <v>253</v>
      </c>
      <c r="AN23" s="55">
        <v>0</v>
      </c>
      <c r="AO23" s="55">
        <v>4</v>
      </c>
      <c r="AP23" s="56">
        <v>0</v>
      </c>
      <c r="AQ23" s="55">
        <v>1</v>
      </c>
      <c r="AR23" s="55">
        <v>4</v>
      </c>
      <c r="AS23" s="56">
        <v>0.25</v>
      </c>
      <c r="AT23" s="56">
        <v>0.25</v>
      </c>
      <c r="AU23" s="56">
        <v>0.75</v>
      </c>
      <c r="AV23" s="60">
        <v>0.5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H35</f>
        <v>2</v>
      </c>
      <c r="BM24" s="5">
        <f>IF(E4="Trimestre I",Z35,IF(E4="Trimestre II",AK35,IF(E4="Trimestre III",AV35,IF(E4="Trimestre IV",BG35))))</f>
        <v>0.83299999999999996</v>
      </c>
      <c r="BN24" s="5"/>
    </row>
    <row r="25" spans="1:66">
      <c r="B25" s="62"/>
      <c r="C25" s="59" t="s">
        <v>1785</v>
      </c>
      <c r="D25" s="59" t="s">
        <v>81</v>
      </c>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H53</f>
        <v>3</v>
      </c>
      <c r="BM25" s="5">
        <f>IF(E4="Trimestre I",Z53,IF(E4="Trimestre II",AK53,IF(E4="Trimestre III",AV53,IF(E4="Trimestre IV",BG53))))</f>
        <v>0.79100000000000004</v>
      </c>
      <c r="BN25" s="5"/>
    </row>
    <row r="26" spans="1:66">
      <c r="B26" s="62"/>
      <c r="C26" s="59"/>
      <c r="D26" s="59"/>
      <c r="E26" s="59" t="s">
        <v>317</v>
      </c>
      <c r="F26" s="59" t="s">
        <v>1786</v>
      </c>
      <c r="G26" s="59" t="s">
        <v>81</v>
      </c>
      <c r="H26" s="59"/>
      <c r="I26" s="56"/>
      <c r="J26" s="59"/>
      <c r="K26" s="63"/>
      <c r="L26" s="59"/>
      <c r="M26" s="59"/>
      <c r="N26" s="56"/>
      <c r="O26" s="59"/>
      <c r="P26" s="56"/>
      <c r="Q26" s="56"/>
      <c r="R26" s="55"/>
      <c r="S26" s="55"/>
      <c r="T26" s="56"/>
      <c r="U26" s="55"/>
      <c r="V26" s="55"/>
      <c r="W26" s="56"/>
      <c r="X26" s="56"/>
      <c r="Y26" s="56"/>
      <c r="Z26" s="60"/>
      <c r="AA26" s="56"/>
      <c r="AB26" s="56"/>
      <c r="AC26" s="55"/>
      <c r="AD26" s="55"/>
      <c r="AE26" s="56"/>
      <c r="AF26" s="55"/>
      <c r="AG26" s="55"/>
      <c r="AH26" s="56"/>
      <c r="AI26" s="56"/>
      <c r="AJ26" s="56"/>
      <c r="AK26" s="60"/>
      <c r="AL26" s="56"/>
      <c r="AM26" s="56"/>
      <c r="AN26" s="55"/>
      <c r="AO26" s="55"/>
      <c r="AP26" s="56"/>
      <c r="AQ26" s="55"/>
      <c r="AR26" s="55"/>
      <c r="AS26" s="56"/>
      <c r="AT26" s="56"/>
      <c r="AU26" s="56"/>
      <c r="AV26" s="60"/>
      <c r="AW26" s="56"/>
      <c r="AX26" s="56"/>
      <c r="AY26" s="55"/>
      <c r="AZ26" s="55"/>
      <c r="BA26" s="56"/>
      <c r="BB26" s="55"/>
      <c r="BC26" s="55"/>
      <c r="BD26" s="56"/>
      <c r="BE26" s="56"/>
      <c r="BF26" s="56"/>
      <c r="BG26" s="60"/>
      <c r="BL26" s="4">
        <f>H62</f>
        <v>4</v>
      </c>
      <c r="BM26" s="5">
        <f>IF(E4="Trimestre I",Z62,IF(E4="Trimestre II",AK62,IF(E4="Trimestre III",AV62,IF(E4="Trimestre IV",BG62))))</f>
        <v>0.83299999999999996</v>
      </c>
      <c r="BN26" s="5"/>
    </row>
    <row r="27" spans="1:66">
      <c r="B27" s="62"/>
      <c r="C27" s="59" t="s">
        <v>620</v>
      </c>
      <c r="D27" s="63" t="s">
        <v>1580</v>
      </c>
      <c r="E27" s="59"/>
      <c r="F27" s="59"/>
      <c r="G27" s="59"/>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H80</f>
        <v>5</v>
      </c>
      <c r="BM27" s="5">
        <f>IF(E4="Trimestre I",Z80,IF(E4="Trimestre II",AK80,IF(E4="Trimestre III",AV80,IF(E4="Trimestre IV",BG80))))</f>
        <v>0.75</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H86</f>
        <v>6</v>
      </c>
      <c r="BM28" s="5">
        <f>IF(E4="Trimestre I",Z86,IF(E4="Trimestre II",AK86,IF(E4="Trimestre III",AV86,IF(E4="Trimestre IV",BG86))))</f>
        <v>1</v>
      </c>
      <c r="BN28" s="5"/>
    </row>
    <row r="29" spans="1:66">
      <c r="B29" s="62"/>
      <c r="C29" s="62"/>
      <c r="D29" s="62"/>
      <c r="E29" s="62"/>
      <c r="F29" s="62"/>
      <c r="G29" s="62"/>
      <c r="H29" s="59"/>
      <c r="I29" s="56"/>
      <c r="J29" s="59"/>
      <c r="K29" s="63"/>
      <c r="L29" s="59" t="s">
        <v>1787</v>
      </c>
      <c r="M29" s="59" t="s">
        <v>1788</v>
      </c>
      <c r="N29" s="56">
        <v>1</v>
      </c>
      <c r="O29" s="59" t="s">
        <v>87</v>
      </c>
      <c r="P29" s="56" t="s">
        <v>1780</v>
      </c>
      <c r="Q29" s="56" t="s">
        <v>1781</v>
      </c>
      <c r="R29" s="55">
        <v>1</v>
      </c>
      <c r="S29" s="55">
        <v>4</v>
      </c>
      <c r="T29" s="56">
        <v>0.25</v>
      </c>
      <c r="U29" s="55">
        <v>1</v>
      </c>
      <c r="V29" s="55">
        <v>4</v>
      </c>
      <c r="W29" s="56">
        <v>0.25</v>
      </c>
      <c r="X29" s="56">
        <v>0.25</v>
      </c>
      <c r="Y29" s="56">
        <v>0.75</v>
      </c>
      <c r="Z29" s="60"/>
      <c r="AA29" s="56" t="s">
        <v>1782</v>
      </c>
      <c r="AB29" s="56" t="s">
        <v>1783</v>
      </c>
      <c r="AC29" s="55">
        <v>2</v>
      </c>
      <c r="AD29" s="55">
        <v>4</v>
      </c>
      <c r="AE29" s="56">
        <v>0.5</v>
      </c>
      <c r="AF29" s="55">
        <v>3</v>
      </c>
      <c r="AG29" s="55">
        <v>4</v>
      </c>
      <c r="AH29" s="56">
        <v>0.75</v>
      </c>
      <c r="AI29" s="56">
        <v>0.75</v>
      </c>
      <c r="AJ29" s="56">
        <v>0.25</v>
      </c>
      <c r="AK29" s="60"/>
      <c r="AL29" s="56"/>
      <c r="AM29" s="56"/>
      <c r="AN29" s="55">
        <v>0</v>
      </c>
      <c r="AO29" s="55">
        <v>4</v>
      </c>
      <c r="AP29" s="56">
        <v>0</v>
      </c>
      <c r="AQ29" s="55">
        <v>3</v>
      </c>
      <c r="AR29" s="55">
        <v>4</v>
      </c>
      <c r="AS29" s="56">
        <v>0.75</v>
      </c>
      <c r="AT29" s="56">
        <v>0.75</v>
      </c>
      <c r="AU29" s="56">
        <v>0.25</v>
      </c>
      <c r="AV29" s="60"/>
      <c r="AW29" s="56" t="s">
        <v>94</v>
      </c>
      <c r="AX29" s="56" t="s">
        <v>94</v>
      </c>
      <c r="AY29" s="55">
        <v>0</v>
      </c>
      <c r="AZ29" s="55">
        <v>0</v>
      </c>
      <c r="BA29" s="56">
        <v>0</v>
      </c>
      <c r="BB29" s="55">
        <v>0</v>
      </c>
      <c r="BC29" s="55">
        <v>0</v>
      </c>
      <c r="BD29" s="56">
        <v>0</v>
      </c>
      <c r="BE29" s="56">
        <v>0</v>
      </c>
      <c r="BF29" s="56">
        <v>0</v>
      </c>
      <c r="BG29" s="60"/>
      <c r="BL29" s="4">
        <f>H104</f>
        <v>7</v>
      </c>
      <c r="BM29" s="5">
        <f>IF(E4="Trimestre I",Z104,IF(E4="Trimestre II",AK104,IF(E4="Trimestre III",AV104,IF(E4="Trimestre IV",BG104))))</f>
        <v>0.5</v>
      </c>
      <c r="BN29" s="5"/>
    </row>
    <row r="30" spans="1:66">
      <c r="B30" s="62"/>
      <c r="C30" s="62"/>
      <c r="D30" s="62"/>
      <c r="E30" s="62"/>
      <c r="F30" s="62"/>
      <c r="G30" s="6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H116</f>
        <v>8</v>
      </c>
      <c r="BM30" s="5">
        <f>IF(E4="Trimestre I",Z116,IF(E4="Trimestre II",AK116,IF(E4="Trimestre III",AV116,IF(E4="Trimestre IV",BG116))))</f>
        <v>0.59399999999999997</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H140</f>
        <v>9</v>
      </c>
      <c r="BM31" s="5">
        <f>IF(E4="Trimestre I",Z140,IF(E4="Trimestre II",AK140,IF(E4="Trimestre III",AV140,IF(E4="Trimestre IV",BG140))))</f>
        <v>0.5</v>
      </c>
      <c r="BN31" s="5"/>
    </row>
    <row r="32" spans="1:66">
      <c r="B32" s="62"/>
      <c r="C32" s="62"/>
      <c r="D32" s="62"/>
      <c r="E32" s="62"/>
      <c r="F32" s="62"/>
      <c r="G32" s="62"/>
      <c r="H32" s="59"/>
      <c r="I32" s="56"/>
      <c r="J32" s="59"/>
      <c r="K32" s="63"/>
      <c r="L32" s="59"/>
      <c r="M32" s="59"/>
      <c r="N32" s="56"/>
      <c r="O32" s="59"/>
      <c r="P32" s="56"/>
      <c r="Q32" s="56"/>
      <c r="R32" s="55"/>
      <c r="S32" s="55"/>
      <c r="T32" s="56"/>
      <c r="U32" s="55"/>
      <c r="V32" s="55"/>
      <c r="W32" s="56"/>
      <c r="X32" s="56"/>
      <c r="Y32" s="56"/>
      <c r="Z32" s="60"/>
      <c r="AA32" s="56"/>
      <c r="AB32" s="56"/>
      <c r="AC32" s="55"/>
      <c r="AD32" s="55"/>
      <c r="AE32" s="56"/>
      <c r="AF32" s="55"/>
      <c r="AG32" s="55"/>
      <c r="AH32" s="56"/>
      <c r="AI32" s="56"/>
      <c r="AJ32" s="56"/>
      <c r="AK32" s="60"/>
      <c r="AL32" s="56"/>
      <c r="AM32" s="56"/>
      <c r="AN32" s="55"/>
      <c r="AO32" s="55"/>
      <c r="AP32" s="56"/>
      <c r="AQ32" s="55"/>
      <c r="AR32" s="55"/>
      <c r="AS32" s="56"/>
      <c r="AT32" s="56"/>
      <c r="AU32" s="56"/>
      <c r="AV32" s="60"/>
      <c r="AW32" s="56"/>
      <c r="AX32" s="56"/>
      <c r="AY32" s="55"/>
      <c r="AZ32" s="55"/>
      <c r="BA32" s="56"/>
      <c r="BB32" s="55"/>
      <c r="BC32" s="55"/>
      <c r="BD32" s="56"/>
      <c r="BE32" s="56"/>
      <c r="BF32" s="56"/>
      <c r="BG32" s="60"/>
      <c r="BL32" s="4">
        <f>H146</f>
        <v>10</v>
      </c>
      <c r="BM32" s="5">
        <f>IF(E4="Trimestre I",Z146,IF(E4="Trimestre II",AK146,IF(E4="Trimestre III",AV146,IF(E4="Trimestre IV",BG146))))</f>
        <v>0.875</v>
      </c>
      <c r="BN32" s="5"/>
    </row>
    <row r="33" spans="2:66">
      <c r="B33" s="62"/>
      <c r="C33" s="62"/>
      <c r="D33" s="62"/>
      <c r="E33" s="62"/>
      <c r="F33" s="62"/>
      <c r="G33" s="6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c r="BM33" s="5"/>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c r="BM34" s="5"/>
      <c r="BN34" s="5"/>
    </row>
    <row r="35" spans="2:66" ht="135" customHeight="1">
      <c r="B35" s="64" t="s">
        <v>1350</v>
      </c>
      <c r="C35" s="65" t="s">
        <v>81</v>
      </c>
      <c r="D35" s="65" t="s">
        <v>81</v>
      </c>
      <c r="E35" s="65" t="s">
        <v>82</v>
      </c>
      <c r="F35" s="65" t="s">
        <v>1789</v>
      </c>
      <c r="G35" s="65" t="s">
        <v>81</v>
      </c>
      <c r="H35" s="59">
        <v>2</v>
      </c>
      <c r="I35" s="56">
        <v>0.14000000000000001</v>
      </c>
      <c r="J35" s="59" t="s">
        <v>83</v>
      </c>
      <c r="K35" s="63" t="s">
        <v>1790</v>
      </c>
      <c r="L35" s="59" t="s">
        <v>1556</v>
      </c>
      <c r="M35" s="59" t="s">
        <v>1557</v>
      </c>
      <c r="N35" s="56">
        <v>1</v>
      </c>
      <c r="O35" s="59" t="s">
        <v>87</v>
      </c>
      <c r="P35" s="56" t="s">
        <v>1791</v>
      </c>
      <c r="Q35" s="56" t="s">
        <v>253</v>
      </c>
      <c r="R35" s="55">
        <v>1</v>
      </c>
      <c r="S35" s="55">
        <v>1</v>
      </c>
      <c r="T35" s="56">
        <v>1</v>
      </c>
      <c r="U35" s="55">
        <v>1</v>
      </c>
      <c r="V35" s="55">
        <v>1</v>
      </c>
      <c r="W35" s="56">
        <v>1</v>
      </c>
      <c r="X35" s="56">
        <v>1</v>
      </c>
      <c r="Y35" s="56">
        <v>0</v>
      </c>
      <c r="Z35" s="60">
        <v>0.52700000000000002</v>
      </c>
      <c r="AA35" s="56" t="s">
        <v>1792</v>
      </c>
      <c r="AB35" s="56" t="s">
        <v>1793</v>
      </c>
      <c r="AC35" s="55" t="s">
        <v>136</v>
      </c>
      <c r="AD35" s="55" t="s">
        <v>136</v>
      </c>
      <c r="AE35" s="56">
        <v>0</v>
      </c>
      <c r="AF35" s="55">
        <v>1</v>
      </c>
      <c r="AG35" s="55">
        <v>1</v>
      </c>
      <c r="AH35" s="56">
        <v>0.5</v>
      </c>
      <c r="AI35" s="56">
        <v>0.5</v>
      </c>
      <c r="AJ35" s="56">
        <v>0</v>
      </c>
      <c r="AK35" s="60">
        <v>0.5</v>
      </c>
      <c r="AL35" s="56" t="s">
        <v>1794</v>
      </c>
      <c r="AM35" s="56" t="s">
        <v>253</v>
      </c>
      <c r="AN35" s="55" t="s">
        <v>136</v>
      </c>
      <c r="AO35" s="55" t="s">
        <v>136</v>
      </c>
      <c r="AP35" s="56">
        <v>0</v>
      </c>
      <c r="AQ35" s="55">
        <v>1</v>
      </c>
      <c r="AR35" s="55">
        <v>1</v>
      </c>
      <c r="AS35" s="56">
        <v>1</v>
      </c>
      <c r="AT35" s="56">
        <v>1</v>
      </c>
      <c r="AU35" s="56">
        <v>0</v>
      </c>
      <c r="AV35" s="60">
        <v>0.83299999999999996</v>
      </c>
      <c r="AW35" s="56" t="s">
        <v>94</v>
      </c>
      <c r="AX35" s="56" t="s">
        <v>94</v>
      </c>
      <c r="AY35" s="55">
        <v>0</v>
      </c>
      <c r="AZ35" s="55">
        <v>0</v>
      </c>
      <c r="BA35" s="56">
        <v>0</v>
      </c>
      <c r="BB35" s="55">
        <v>0</v>
      </c>
      <c r="BC35" s="55">
        <v>0</v>
      </c>
      <c r="BD35" s="56">
        <v>0</v>
      </c>
      <c r="BE35" s="56">
        <v>0</v>
      </c>
      <c r="BF35" s="56">
        <v>0</v>
      </c>
      <c r="BG35" s="60">
        <v>0</v>
      </c>
      <c r="BL35" s="4"/>
      <c r="BM35" s="5"/>
      <c r="BN35" s="5"/>
    </row>
    <row r="36" spans="2:66">
      <c r="B36" s="64"/>
      <c r="C36" s="65"/>
      <c r="D36" s="65"/>
      <c r="E36" s="65"/>
      <c r="F36" s="65"/>
      <c r="G36" s="65"/>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56"/>
      <c r="AN36" s="55"/>
      <c r="AO36" s="55"/>
      <c r="AP36" s="56"/>
      <c r="AQ36" s="55"/>
      <c r="AR36" s="55"/>
      <c r="AS36" s="56"/>
      <c r="AT36" s="56"/>
      <c r="AU36" s="56"/>
      <c r="AV36" s="60"/>
      <c r="AW36" s="56"/>
      <c r="AX36" s="56"/>
      <c r="AY36" s="55"/>
      <c r="AZ36" s="55"/>
      <c r="BA36" s="56"/>
      <c r="BB36" s="55"/>
      <c r="BC36" s="55"/>
      <c r="BD36" s="56"/>
      <c r="BE36" s="56"/>
      <c r="BF36" s="56"/>
      <c r="BG36" s="60"/>
      <c r="BL36" s="4"/>
      <c r="BM36" s="5"/>
      <c r="BN36" s="5"/>
    </row>
    <row r="37" spans="2:66">
      <c r="B37" s="64"/>
      <c r="C37" s="65"/>
      <c r="D37" s="65"/>
      <c r="E37" s="65"/>
      <c r="F37" s="65"/>
      <c r="G37" s="65"/>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56"/>
      <c r="AN37" s="55"/>
      <c r="AO37" s="55"/>
      <c r="AP37" s="56"/>
      <c r="AQ37" s="55"/>
      <c r="AR37" s="55"/>
      <c r="AS37" s="56"/>
      <c r="AT37" s="56"/>
      <c r="AU37" s="56"/>
      <c r="AV37" s="60"/>
      <c r="AW37" s="56"/>
      <c r="AX37" s="56"/>
      <c r="AY37" s="55"/>
      <c r="AZ37" s="55"/>
      <c r="BA37" s="56"/>
      <c r="BB37" s="55"/>
      <c r="BC37" s="55"/>
      <c r="BD37" s="56"/>
      <c r="BE37" s="56"/>
      <c r="BF37" s="56"/>
      <c r="BG37" s="60"/>
      <c r="BL37" s="4"/>
      <c r="BM37" s="5"/>
      <c r="BN37" s="5"/>
    </row>
    <row r="38" spans="2:66">
      <c r="B38" s="64" t="s">
        <v>107</v>
      </c>
      <c r="C38" s="65" t="s">
        <v>81</v>
      </c>
      <c r="D38" s="65" t="s">
        <v>81</v>
      </c>
      <c r="E38" s="65"/>
      <c r="F38" s="65"/>
      <c r="G38" s="65"/>
      <c r="H38" s="59"/>
      <c r="I38" s="56"/>
      <c r="J38" s="59"/>
      <c r="K38" s="63"/>
      <c r="L38" s="59"/>
      <c r="M38" s="59"/>
      <c r="N38" s="56"/>
      <c r="O38" s="59"/>
      <c r="P38" s="56"/>
      <c r="Q38" s="56"/>
      <c r="R38" s="55"/>
      <c r="S38" s="55"/>
      <c r="T38" s="56"/>
      <c r="U38" s="55"/>
      <c r="V38" s="55"/>
      <c r="W38" s="56"/>
      <c r="X38" s="56"/>
      <c r="Y38" s="56"/>
      <c r="Z38" s="60"/>
      <c r="AA38" s="56"/>
      <c r="AB38" s="56"/>
      <c r="AC38" s="55"/>
      <c r="AD38" s="55"/>
      <c r="AE38" s="56"/>
      <c r="AF38" s="55"/>
      <c r="AG38" s="55"/>
      <c r="AH38" s="56"/>
      <c r="AI38" s="56"/>
      <c r="AJ38" s="56"/>
      <c r="AK38" s="60"/>
      <c r="AL38" s="56"/>
      <c r="AM38" s="56"/>
      <c r="AN38" s="55"/>
      <c r="AO38" s="55"/>
      <c r="AP38" s="56"/>
      <c r="AQ38" s="55"/>
      <c r="AR38" s="55"/>
      <c r="AS38" s="56"/>
      <c r="AT38" s="56"/>
      <c r="AU38" s="56"/>
      <c r="AV38" s="60"/>
      <c r="AW38" s="56"/>
      <c r="AX38" s="56"/>
      <c r="AY38" s="55"/>
      <c r="AZ38" s="55"/>
      <c r="BA38" s="56"/>
      <c r="BB38" s="55"/>
      <c r="BC38" s="55"/>
      <c r="BD38" s="56"/>
      <c r="BE38" s="56"/>
      <c r="BF38" s="56"/>
      <c r="BG38" s="60"/>
      <c r="BL38" s="4"/>
      <c r="BM38" s="5"/>
      <c r="BN38" s="5"/>
    </row>
    <row r="39" spans="2:66">
      <c r="B39" s="64"/>
      <c r="C39" s="65"/>
      <c r="D39" s="65"/>
      <c r="E39" s="65"/>
      <c r="F39" s="65"/>
      <c r="G39" s="65"/>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c r="BM40" s="5"/>
      <c r="BN40" s="5"/>
    </row>
    <row r="41" spans="2:66">
      <c r="B41" s="62"/>
      <c r="C41" s="62"/>
      <c r="D41" s="62"/>
      <c r="E41" s="62"/>
      <c r="F41" s="62"/>
      <c r="G41" s="62"/>
      <c r="H41" s="59"/>
      <c r="I41" s="56"/>
      <c r="J41" s="59"/>
      <c r="K41" s="63"/>
      <c r="L41" s="59" t="s">
        <v>1561</v>
      </c>
      <c r="M41" s="59" t="s">
        <v>1795</v>
      </c>
      <c r="N41" s="56">
        <v>1</v>
      </c>
      <c r="O41" s="59" t="s">
        <v>87</v>
      </c>
      <c r="P41" s="56" t="s">
        <v>1791</v>
      </c>
      <c r="Q41" s="56" t="s">
        <v>253</v>
      </c>
      <c r="R41" s="55">
        <v>3</v>
      </c>
      <c r="S41" s="55">
        <v>3</v>
      </c>
      <c r="T41" s="56">
        <v>1</v>
      </c>
      <c r="U41" s="55">
        <v>3</v>
      </c>
      <c r="V41" s="55">
        <v>3</v>
      </c>
      <c r="W41" s="56">
        <v>0.25</v>
      </c>
      <c r="X41" s="56">
        <v>0.25</v>
      </c>
      <c r="Y41" s="56">
        <v>0</v>
      </c>
      <c r="Z41" s="60"/>
      <c r="AA41" s="56" t="s">
        <v>1792</v>
      </c>
      <c r="AB41" s="56" t="s">
        <v>1793</v>
      </c>
      <c r="AC41" s="55" t="s">
        <v>136</v>
      </c>
      <c r="AD41" s="55" t="s">
        <v>136</v>
      </c>
      <c r="AE41" s="56">
        <v>0</v>
      </c>
      <c r="AF41" s="55">
        <v>3</v>
      </c>
      <c r="AG41" s="55">
        <v>3</v>
      </c>
      <c r="AH41" s="56">
        <v>0.5</v>
      </c>
      <c r="AI41" s="56">
        <v>0.5</v>
      </c>
      <c r="AJ41" s="56">
        <v>0</v>
      </c>
      <c r="AK41" s="60"/>
      <c r="AL41" s="56"/>
      <c r="AM41" s="56"/>
      <c r="AN41" s="55">
        <v>0</v>
      </c>
      <c r="AO41" s="55">
        <v>0</v>
      </c>
      <c r="AP41" s="56">
        <v>1</v>
      </c>
      <c r="AQ41" s="55">
        <v>3</v>
      </c>
      <c r="AR41" s="55">
        <v>3</v>
      </c>
      <c r="AS41" s="56">
        <v>0.75</v>
      </c>
      <c r="AT41" s="56">
        <v>0.75</v>
      </c>
      <c r="AU41" s="56">
        <v>0.75</v>
      </c>
      <c r="AV41" s="60"/>
      <c r="AW41" s="56" t="s">
        <v>94</v>
      </c>
      <c r="AX41" s="56" t="s">
        <v>94</v>
      </c>
      <c r="AY41" s="55">
        <v>0</v>
      </c>
      <c r="AZ41" s="55">
        <v>0</v>
      </c>
      <c r="BA41" s="56">
        <v>0</v>
      </c>
      <c r="BB41" s="55">
        <v>0</v>
      </c>
      <c r="BC41" s="55">
        <v>0</v>
      </c>
      <c r="BD41" s="56">
        <v>0</v>
      </c>
      <c r="BE41" s="56">
        <v>0</v>
      </c>
      <c r="BF41" s="56">
        <v>0</v>
      </c>
      <c r="BG41" s="60"/>
      <c r="BL41" s="4"/>
      <c r="BM41" s="5"/>
      <c r="BN41" s="5"/>
    </row>
    <row r="42" spans="2:66">
      <c r="B42" s="62"/>
      <c r="C42" s="62"/>
      <c r="D42" s="62"/>
      <c r="E42" s="62"/>
      <c r="F42" s="62"/>
      <c r="G42" s="62"/>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2"/>
      <c r="C43" s="62"/>
      <c r="D43" s="62"/>
      <c r="E43" s="62"/>
      <c r="F43" s="62"/>
      <c r="G43" s="62"/>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c r="B44" s="62"/>
      <c r="C44" s="62"/>
      <c r="D44" s="62"/>
      <c r="E44" s="62"/>
      <c r="F44" s="62"/>
      <c r="G44" s="62"/>
      <c r="H44" s="59"/>
      <c r="I44" s="56"/>
      <c r="J44" s="59"/>
      <c r="K44" s="63"/>
      <c r="L44" s="59"/>
      <c r="M44" s="59"/>
      <c r="N44" s="56"/>
      <c r="O44" s="59"/>
      <c r="P44" s="56"/>
      <c r="Q44" s="56"/>
      <c r="R44" s="55"/>
      <c r="S44" s="55"/>
      <c r="T44" s="56"/>
      <c r="U44" s="55"/>
      <c r="V44" s="55"/>
      <c r="W44" s="56"/>
      <c r="X44" s="56"/>
      <c r="Y44" s="56"/>
      <c r="Z44" s="60"/>
      <c r="AA44" s="56"/>
      <c r="AB44" s="56"/>
      <c r="AC44" s="55"/>
      <c r="AD44" s="55"/>
      <c r="AE44" s="56"/>
      <c r="AF44" s="55"/>
      <c r="AG44" s="55"/>
      <c r="AH44" s="56"/>
      <c r="AI44" s="56"/>
      <c r="AJ44" s="56"/>
      <c r="AK44" s="60"/>
      <c r="AL44" s="56"/>
      <c r="AM44" s="56"/>
      <c r="AN44" s="55"/>
      <c r="AO44" s="55"/>
      <c r="AP44" s="56"/>
      <c r="AQ44" s="55"/>
      <c r="AR44" s="55"/>
      <c r="AS44" s="56"/>
      <c r="AT44" s="56"/>
      <c r="AU44" s="56"/>
      <c r="AV44" s="60"/>
      <c r="AW44" s="56"/>
      <c r="AX44" s="56"/>
      <c r="AY44" s="55"/>
      <c r="AZ44" s="55"/>
      <c r="BA44" s="56"/>
      <c r="BB44" s="55"/>
      <c r="BC44" s="55"/>
      <c r="BD44" s="56"/>
      <c r="BE44" s="56"/>
      <c r="BF44" s="56"/>
      <c r="BG44" s="60"/>
      <c r="BL44" s="4"/>
      <c r="BM44" s="5"/>
      <c r="BN44" s="5"/>
    </row>
    <row r="45" spans="2:66">
      <c r="B45" s="62"/>
      <c r="C45" s="62"/>
      <c r="D45" s="62"/>
      <c r="E45" s="62"/>
      <c r="F45" s="62"/>
      <c r="G45" s="62"/>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1562</v>
      </c>
      <c r="M47" s="59" t="s">
        <v>1563</v>
      </c>
      <c r="N47" s="56">
        <v>1</v>
      </c>
      <c r="O47" s="59" t="s">
        <v>87</v>
      </c>
      <c r="P47" s="56" t="s">
        <v>1791</v>
      </c>
      <c r="Q47" s="56" t="s">
        <v>253</v>
      </c>
      <c r="R47" s="55">
        <v>1</v>
      </c>
      <c r="S47" s="55">
        <v>3</v>
      </c>
      <c r="T47" s="56">
        <v>0.33329999999999999</v>
      </c>
      <c r="U47" s="55">
        <v>1</v>
      </c>
      <c r="V47" s="55">
        <v>3</v>
      </c>
      <c r="W47" s="56">
        <v>0.33329999999999999</v>
      </c>
      <c r="X47" s="56">
        <v>0.33329999999999999</v>
      </c>
      <c r="Y47" s="56">
        <v>0.66669999999999996</v>
      </c>
      <c r="Z47" s="60"/>
      <c r="AA47" s="56" t="s">
        <v>1792</v>
      </c>
      <c r="AB47" s="56" t="s">
        <v>1793</v>
      </c>
      <c r="AC47" s="55">
        <v>1</v>
      </c>
      <c r="AD47" s="55">
        <v>4</v>
      </c>
      <c r="AE47" s="56">
        <v>0.25</v>
      </c>
      <c r="AF47" s="55">
        <v>2</v>
      </c>
      <c r="AG47" s="55">
        <v>4</v>
      </c>
      <c r="AH47" s="56">
        <v>0.5</v>
      </c>
      <c r="AI47" s="56">
        <v>0.5</v>
      </c>
      <c r="AJ47" s="56">
        <v>0.5</v>
      </c>
      <c r="AK47" s="60"/>
      <c r="AL47" s="56"/>
      <c r="AM47" s="56"/>
      <c r="AN47" s="55">
        <v>1</v>
      </c>
      <c r="AO47" s="55">
        <v>4</v>
      </c>
      <c r="AP47" s="56">
        <v>0.25</v>
      </c>
      <c r="AQ47" s="55">
        <v>3</v>
      </c>
      <c r="AR47" s="55">
        <v>4</v>
      </c>
      <c r="AS47" s="56">
        <v>0.75</v>
      </c>
      <c r="AT47" s="56">
        <v>0.75</v>
      </c>
      <c r="AU47" s="56">
        <v>0.25</v>
      </c>
      <c r="AV47" s="60"/>
      <c r="AW47" s="56" t="s">
        <v>94</v>
      </c>
      <c r="AX47" s="56" t="s">
        <v>94</v>
      </c>
      <c r="AY47" s="55">
        <v>0</v>
      </c>
      <c r="AZ47" s="55">
        <v>0</v>
      </c>
      <c r="BA47" s="56">
        <v>0</v>
      </c>
      <c r="BB47" s="55">
        <v>0</v>
      </c>
      <c r="BC47" s="55">
        <v>0</v>
      </c>
      <c r="BD47" s="56">
        <v>0</v>
      </c>
      <c r="BE47" s="56">
        <v>0</v>
      </c>
      <c r="BF47" s="56">
        <v>0</v>
      </c>
      <c r="BG47" s="60"/>
      <c r="BL47" s="4"/>
      <c r="BM47" s="5"/>
      <c r="BN47" s="5"/>
    </row>
    <row r="48" spans="2:66">
      <c r="B48" s="62"/>
      <c r="C48" s="62"/>
      <c r="D48" s="62"/>
      <c r="E48" s="62"/>
      <c r="F48" s="62"/>
      <c r="G48" s="62"/>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55"/>
      <c r="AO48" s="55"/>
      <c r="AP48" s="56"/>
      <c r="AQ48" s="55"/>
      <c r="AR48" s="55"/>
      <c r="AS48" s="56"/>
      <c r="AT48" s="56"/>
      <c r="AU48" s="56"/>
      <c r="AV48" s="60"/>
      <c r="AW48" s="56"/>
      <c r="AX48" s="56"/>
      <c r="AY48" s="55"/>
      <c r="AZ48" s="55"/>
      <c r="BA48" s="56"/>
      <c r="BB48" s="55"/>
      <c r="BC48" s="55"/>
      <c r="BD48" s="56"/>
      <c r="BE48" s="56"/>
      <c r="BF48" s="56"/>
      <c r="BG48" s="60"/>
      <c r="BL48" s="4"/>
      <c r="BM48" s="5"/>
      <c r="BN48" s="5"/>
    </row>
    <row r="49" spans="2:66">
      <c r="B49" s="62"/>
      <c r="C49" s="62"/>
      <c r="D49" s="62"/>
      <c r="E49" s="62"/>
      <c r="F49" s="62"/>
      <c r="G49" s="62"/>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55"/>
      <c r="AO49" s="55"/>
      <c r="AP49" s="56"/>
      <c r="AQ49" s="55"/>
      <c r="AR49" s="55"/>
      <c r="AS49" s="56"/>
      <c r="AT49" s="56"/>
      <c r="AU49" s="56"/>
      <c r="AV49" s="60"/>
      <c r="AW49" s="56"/>
      <c r="AX49" s="56"/>
      <c r="AY49" s="55"/>
      <c r="AZ49" s="55"/>
      <c r="BA49" s="56"/>
      <c r="BB49" s="55"/>
      <c r="BC49" s="55"/>
      <c r="BD49" s="56"/>
      <c r="BE49" s="56"/>
      <c r="BF49" s="56"/>
      <c r="BG49" s="60"/>
      <c r="BL49" s="4"/>
      <c r="BM49" s="5"/>
      <c r="BN49" s="5"/>
    </row>
    <row r="50" spans="2:66">
      <c r="B50" s="62"/>
      <c r="C50" s="62"/>
      <c r="D50" s="62"/>
      <c r="E50" s="62"/>
      <c r="F50" s="62"/>
      <c r="G50" s="62"/>
      <c r="H50" s="59"/>
      <c r="I50" s="56"/>
      <c r="J50" s="59"/>
      <c r="K50" s="63"/>
      <c r="L50" s="59"/>
      <c r="M50" s="59"/>
      <c r="N50" s="56"/>
      <c r="O50" s="59"/>
      <c r="P50" s="56"/>
      <c r="Q50" s="56"/>
      <c r="R50" s="55"/>
      <c r="S50" s="55"/>
      <c r="T50" s="56"/>
      <c r="U50" s="55"/>
      <c r="V50" s="55"/>
      <c r="W50" s="56"/>
      <c r="X50" s="56"/>
      <c r="Y50" s="56"/>
      <c r="Z50" s="60"/>
      <c r="AA50" s="56"/>
      <c r="AB50" s="56"/>
      <c r="AC50" s="55"/>
      <c r="AD50" s="55"/>
      <c r="AE50" s="56"/>
      <c r="AF50" s="55"/>
      <c r="AG50" s="55"/>
      <c r="AH50" s="56"/>
      <c r="AI50" s="56"/>
      <c r="AJ50" s="56"/>
      <c r="AK50" s="60"/>
      <c r="AL50" s="56"/>
      <c r="AM50" s="56"/>
      <c r="AN50" s="55"/>
      <c r="AO50" s="55"/>
      <c r="AP50" s="56"/>
      <c r="AQ50" s="55"/>
      <c r="AR50" s="55"/>
      <c r="AS50" s="56"/>
      <c r="AT50" s="56"/>
      <c r="AU50" s="56"/>
      <c r="AV50" s="60"/>
      <c r="AW50" s="56"/>
      <c r="AX50" s="56"/>
      <c r="AY50" s="55"/>
      <c r="AZ50" s="55"/>
      <c r="BA50" s="56"/>
      <c r="BB50" s="55"/>
      <c r="BC50" s="55"/>
      <c r="BD50" s="56"/>
      <c r="BE50" s="56"/>
      <c r="BF50" s="56"/>
      <c r="BG50" s="60"/>
      <c r="BL50" s="4"/>
      <c r="BM50" s="5"/>
      <c r="BN50" s="5"/>
    </row>
    <row r="51" spans="2:66">
      <c r="B51" s="62"/>
      <c r="C51" s="62"/>
      <c r="D51" s="62"/>
      <c r="E51" s="62"/>
      <c r="F51" s="62"/>
      <c r="G51" s="62"/>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ht="135" customHeight="1">
      <c r="B53" s="62" t="s">
        <v>107</v>
      </c>
      <c r="C53" s="59" t="s">
        <v>837</v>
      </c>
      <c r="D53" s="59" t="s">
        <v>81</v>
      </c>
      <c r="E53" s="59" t="s">
        <v>82</v>
      </c>
      <c r="F53" s="59" t="s">
        <v>1789</v>
      </c>
      <c r="G53" s="59" t="s">
        <v>81</v>
      </c>
      <c r="H53" s="59">
        <v>3</v>
      </c>
      <c r="I53" s="56">
        <v>0.12</v>
      </c>
      <c r="J53" s="59" t="s">
        <v>83</v>
      </c>
      <c r="K53" s="63" t="s">
        <v>1796</v>
      </c>
      <c r="L53" s="59" t="s">
        <v>1797</v>
      </c>
      <c r="M53" s="59" t="s">
        <v>1798</v>
      </c>
      <c r="N53" s="61">
        <v>60</v>
      </c>
      <c r="O53" s="59" t="s">
        <v>111</v>
      </c>
      <c r="P53" s="56" t="s">
        <v>1799</v>
      </c>
      <c r="Q53" s="56" t="s">
        <v>1800</v>
      </c>
      <c r="R53" s="55">
        <v>0</v>
      </c>
      <c r="S53" s="55">
        <v>1</v>
      </c>
      <c r="T53" s="61">
        <v>0</v>
      </c>
      <c r="U53" s="55">
        <v>0</v>
      </c>
      <c r="V53" s="55">
        <v>1</v>
      </c>
      <c r="W53" s="61">
        <v>0</v>
      </c>
      <c r="X53" s="56">
        <v>0</v>
      </c>
      <c r="Y53" s="61">
        <v>60</v>
      </c>
      <c r="Z53" s="60">
        <v>0.16600000000000001</v>
      </c>
      <c r="AA53" s="56" t="s">
        <v>1801</v>
      </c>
      <c r="AB53" s="56" t="s">
        <v>1802</v>
      </c>
      <c r="AC53" s="55">
        <v>60</v>
      </c>
      <c r="AD53" s="55">
        <v>1</v>
      </c>
      <c r="AE53" s="61">
        <v>60</v>
      </c>
      <c r="AF53" s="55">
        <v>60</v>
      </c>
      <c r="AG53" s="55">
        <v>1</v>
      </c>
      <c r="AH53" s="61">
        <v>60</v>
      </c>
      <c r="AI53" s="56">
        <v>1</v>
      </c>
      <c r="AJ53" s="61">
        <v>0</v>
      </c>
      <c r="AK53" s="60">
        <v>0.66600000000000004</v>
      </c>
      <c r="AL53" s="56" t="s">
        <v>1803</v>
      </c>
      <c r="AM53" s="56" t="s">
        <v>253</v>
      </c>
      <c r="AN53" s="55" t="s">
        <v>136</v>
      </c>
      <c r="AO53" s="55" t="s">
        <v>136</v>
      </c>
      <c r="AP53" s="61">
        <v>0</v>
      </c>
      <c r="AQ53" s="55">
        <v>60</v>
      </c>
      <c r="AR53" s="55">
        <v>1</v>
      </c>
      <c r="AS53" s="61">
        <v>60</v>
      </c>
      <c r="AT53" s="56">
        <v>1</v>
      </c>
      <c r="AU53" s="61">
        <v>0</v>
      </c>
      <c r="AV53" s="60">
        <v>0.79100000000000004</v>
      </c>
      <c r="AW53" s="56" t="s">
        <v>94</v>
      </c>
      <c r="AX53" s="56" t="s">
        <v>94</v>
      </c>
      <c r="AY53" s="55">
        <v>0</v>
      </c>
      <c r="AZ53" s="55">
        <v>0</v>
      </c>
      <c r="BA53" s="61">
        <v>0</v>
      </c>
      <c r="BB53" s="55">
        <v>0</v>
      </c>
      <c r="BC53" s="55">
        <v>0</v>
      </c>
      <c r="BD53" s="61">
        <v>0</v>
      </c>
      <c r="BE53" s="56">
        <v>0</v>
      </c>
      <c r="BF53" s="61">
        <v>0</v>
      </c>
      <c r="BG53" s="60">
        <v>0</v>
      </c>
      <c r="BL53" s="4"/>
      <c r="BM53" s="5"/>
      <c r="BN53" s="5"/>
    </row>
    <row r="54" spans="2:66">
      <c r="B54" s="62"/>
      <c r="C54" s="59"/>
      <c r="D54" s="59"/>
      <c r="E54" s="59"/>
      <c r="F54" s="59"/>
      <c r="G54" s="59"/>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55"/>
      <c r="AO54" s="55"/>
      <c r="AP54" s="61"/>
      <c r="AQ54" s="55"/>
      <c r="AR54" s="55"/>
      <c r="AS54" s="61"/>
      <c r="AT54" s="56"/>
      <c r="AU54" s="61"/>
      <c r="AV54" s="60"/>
      <c r="AW54" s="56"/>
      <c r="AX54" s="56"/>
      <c r="AY54" s="55"/>
      <c r="AZ54" s="55"/>
      <c r="BA54" s="61"/>
      <c r="BB54" s="55"/>
      <c r="BC54" s="55"/>
      <c r="BD54" s="61"/>
      <c r="BE54" s="56"/>
      <c r="BF54" s="61"/>
      <c r="BG54" s="60"/>
      <c r="BL54" s="4"/>
      <c r="BM54" s="5"/>
      <c r="BN54" s="5"/>
    </row>
    <row r="55" spans="2:66">
      <c r="B55" s="62"/>
      <c r="C55" s="62"/>
      <c r="D55" s="62"/>
      <c r="E55" s="62"/>
      <c r="F55" s="62"/>
      <c r="G55" s="6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55"/>
      <c r="AO55" s="55"/>
      <c r="AP55" s="61"/>
      <c r="AQ55" s="55"/>
      <c r="AR55" s="55"/>
      <c r="AS55" s="61"/>
      <c r="AT55" s="56"/>
      <c r="AU55" s="61"/>
      <c r="AV55" s="60"/>
      <c r="AW55" s="56"/>
      <c r="AX55" s="56"/>
      <c r="AY55" s="55"/>
      <c r="AZ55" s="55"/>
      <c r="BA55" s="61"/>
      <c r="BB55" s="55"/>
      <c r="BC55" s="55"/>
      <c r="BD55" s="61"/>
      <c r="BE55" s="56"/>
      <c r="BF55" s="61"/>
      <c r="BG55" s="60"/>
      <c r="BL55" s="4"/>
      <c r="BM55" s="5"/>
      <c r="BN55" s="5"/>
    </row>
    <row r="56" spans="2:66">
      <c r="B56" s="62"/>
      <c r="C56" s="62"/>
      <c r="D56" s="62"/>
      <c r="E56" s="62"/>
      <c r="F56" s="62"/>
      <c r="G56" s="62"/>
      <c r="H56" s="59"/>
      <c r="I56" s="56"/>
      <c r="J56" s="59"/>
      <c r="K56" s="63"/>
      <c r="L56" s="59" t="s">
        <v>1804</v>
      </c>
      <c r="M56" s="59" t="s">
        <v>1583</v>
      </c>
      <c r="N56" s="56">
        <v>1</v>
      </c>
      <c r="O56" s="59" t="s">
        <v>87</v>
      </c>
      <c r="P56" s="56" t="s">
        <v>1799</v>
      </c>
      <c r="Q56" s="56" t="s">
        <v>1800</v>
      </c>
      <c r="R56" s="55">
        <v>0</v>
      </c>
      <c r="S56" s="55">
        <v>1</v>
      </c>
      <c r="T56" s="56">
        <v>0</v>
      </c>
      <c r="U56" s="55">
        <v>0</v>
      </c>
      <c r="V56" s="55">
        <v>1</v>
      </c>
      <c r="W56" s="56">
        <v>0.25</v>
      </c>
      <c r="X56" s="56">
        <v>0.25</v>
      </c>
      <c r="Y56" s="56">
        <v>1</v>
      </c>
      <c r="Z56" s="60"/>
      <c r="AA56" s="56" t="s">
        <v>1801</v>
      </c>
      <c r="AB56" s="56" t="s">
        <v>1802</v>
      </c>
      <c r="AC56" s="55">
        <v>3</v>
      </c>
      <c r="AD56" s="55">
        <v>1</v>
      </c>
      <c r="AE56" s="56">
        <v>3</v>
      </c>
      <c r="AF56" s="55">
        <v>3</v>
      </c>
      <c r="AG56" s="55">
        <v>2</v>
      </c>
      <c r="AH56" s="56">
        <v>0.75</v>
      </c>
      <c r="AI56" s="56">
        <v>0.75</v>
      </c>
      <c r="AJ56" s="56">
        <v>0</v>
      </c>
      <c r="AK56" s="60"/>
      <c r="AL56" s="56"/>
      <c r="AM56" s="56"/>
      <c r="AN56" s="55" t="s">
        <v>136</v>
      </c>
      <c r="AO56" s="55" t="s">
        <v>136</v>
      </c>
      <c r="AP56" s="56">
        <v>0</v>
      </c>
      <c r="AQ56" s="55">
        <v>3</v>
      </c>
      <c r="AR56" s="55">
        <v>2</v>
      </c>
      <c r="AS56" s="56">
        <v>1.125</v>
      </c>
      <c r="AT56" s="56">
        <v>1.125</v>
      </c>
      <c r="AU56" s="56">
        <v>0</v>
      </c>
      <c r="AV56" s="60"/>
      <c r="AW56" s="56" t="s">
        <v>94</v>
      </c>
      <c r="AX56" s="56" t="s">
        <v>94</v>
      </c>
      <c r="AY56" s="55">
        <v>0</v>
      </c>
      <c r="AZ56" s="55">
        <v>0</v>
      </c>
      <c r="BA56" s="56">
        <v>0</v>
      </c>
      <c r="BB56" s="55">
        <v>0</v>
      </c>
      <c r="BC56" s="55">
        <v>0</v>
      </c>
      <c r="BD56" s="56">
        <v>0</v>
      </c>
      <c r="BE56" s="56">
        <v>0</v>
      </c>
      <c r="BF56" s="56">
        <v>0</v>
      </c>
      <c r="BG56" s="60"/>
      <c r="BL56" s="4"/>
      <c r="BM56" s="5"/>
      <c r="BN56" s="5"/>
    </row>
    <row r="57" spans="2:66">
      <c r="B57" s="62"/>
      <c r="C57" s="62"/>
      <c r="D57" s="62"/>
      <c r="E57" s="62"/>
      <c r="F57" s="62"/>
      <c r="G57" s="62"/>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t="s">
        <v>1582</v>
      </c>
      <c r="M59" s="59" t="s">
        <v>1583</v>
      </c>
      <c r="N59" s="56">
        <v>1</v>
      </c>
      <c r="O59" s="59" t="s">
        <v>87</v>
      </c>
      <c r="P59" s="56" t="s">
        <v>1799</v>
      </c>
      <c r="Q59" s="56" t="s">
        <v>1800</v>
      </c>
      <c r="R59" s="55">
        <v>0</v>
      </c>
      <c r="S59" s="55">
        <v>2</v>
      </c>
      <c r="T59" s="56">
        <v>0</v>
      </c>
      <c r="U59" s="55">
        <v>0</v>
      </c>
      <c r="V59" s="55">
        <v>2</v>
      </c>
      <c r="W59" s="56">
        <v>0.25</v>
      </c>
      <c r="X59" s="56">
        <v>0.25</v>
      </c>
      <c r="Y59" s="56">
        <v>1</v>
      </c>
      <c r="Z59" s="60"/>
      <c r="AA59" s="56" t="s">
        <v>1801</v>
      </c>
      <c r="AB59" s="56" t="s">
        <v>1802</v>
      </c>
      <c r="AC59" s="55">
        <v>2</v>
      </c>
      <c r="AD59" s="55">
        <v>2</v>
      </c>
      <c r="AE59" s="56">
        <v>1</v>
      </c>
      <c r="AF59" s="55">
        <v>2</v>
      </c>
      <c r="AG59" s="55">
        <v>4</v>
      </c>
      <c r="AH59" s="56">
        <v>0.25</v>
      </c>
      <c r="AI59" s="56">
        <v>0.25</v>
      </c>
      <c r="AJ59" s="56">
        <v>0.5</v>
      </c>
      <c r="AK59" s="60"/>
      <c r="AL59" s="56"/>
      <c r="AM59" s="56"/>
      <c r="AN59" s="55" t="s">
        <v>136</v>
      </c>
      <c r="AO59" s="55" t="s">
        <v>136</v>
      </c>
      <c r="AP59" s="56">
        <v>0</v>
      </c>
      <c r="AQ59" s="55">
        <v>2</v>
      </c>
      <c r="AR59" s="55">
        <v>4</v>
      </c>
      <c r="AS59" s="56">
        <v>0.375</v>
      </c>
      <c r="AT59" s="56">
        <v>0.375</v>
      </c>
      <c r="AU59" s="56">
        <v>0.5</v>
      </c>
      <c r="AV59" s="60"/>
      <c r="AW59" s="56" t="s">
        <v>94</v>
      </c>
      <c r="AX59" s="56" t="s">
        <v>94</v>
      </c>
      <c r="AY59" s="55">
        <v>0</v>
      </c>
      <c r="AZ59" s="55">
        <v>0</v>
      </c>
      <c r="BA59" s="56">
        <v>0</v>
      </c>
      <c r="BB59" s="55">
        <v>0</v>
      </c>
      <c r="BC59" s="55">
        <v>0</v>
      </c>
      <c r="BD59" s="56">
        <v>0</v>
      </c>
      <c r="BE59" s="56">
        <v>0</v>
      </c>
      <c r="BF59" s="56">
        <v>0</v>
      </c>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ht="135" customHeight="1">
      <c r="B62" s="64" t="s">
        <v>107</v>
      </c>
      <c r="C62" s="65" t="s">
        <v>1327</v>
      </c>
      <c r="D62" s="65" t="s">
        <v>81</v>
      </c>
      <c r="E62" s="65" t="s">
        <v>810</v>
      </c>
      <c r="F62" s="65" t="s">
        <v>1564</v>
      </c>
      <c r="G62" s="65" t="s">
        <v>81</v>
      </c>
      <c r="H62" s="59">
        <v>4</v>
      </c>
      <c r="I62" s="56">
        <v>0.1</v>
      </c>
      <c r="J62" s="59" t="s">
        <v>83</v>
      </c>
      <c r="K62" s="63" t="s">
        <v>1589</v>
      </c>
      <c r="L62" s="59" t="s">
        <v>1805</v>
      </c>
      <c r="M62" s="59" t="s">
        <v>1806</v>
      </c>
      <c r="N62" s="56">
        <v>1</v>
      </c>
      <c r="O62" s="59" t="s">
        <v>87</v>
      </c>
      <c r="P62" s="56" t="s">
        <v>1807</v>
      </c>
      <c r="Q62" s="56" t="s">
        <v>1800</v>
      </c>
      <c r="R62" s="55">
        <v>0</v>
      </c>
      <c r="S62" s="55">
        <v>1</v>
      </c>
      <c r="T62" s="56">
        <v>0</v>
      </c>
      <c r="U62" s="55">
        <v>0</v>
      </c>
      <c r="V62" s="55">
        <v>1</v>
      </c>
      <c r="W62" s="56">
        <v>0</v>
      </c>
      <c r="X62" s="56">
        <v>0</v>
      </c>
      <c r="Y62" s="56">
        <v>1</v>
      </c>
      <c r="Z62" s="60">
        <v>0.16600000000000001</v>
      </c>
      <c r="AA62" s="56" t="s">
        <v>1808</v>
      </c>
      <c r="AB62" s="56" t="s">
        <v>1809</v>
      </c>
      <c r="AC62" s="55">
        <v>1</v>
      </c>
      <c r="AD62" s="55">
        <v>4</v>
      </c>
      <c r="AE62" s="56">
        <v>0.25</v>
      </c>
      <c r="AF62" s="55">
        <v>1</v>
      </c>
      <c r="AG62" s="55">
        <v>4</v>
      </c>
      <c r="AH62" s="56">
        <v>0.25</v>
      </c>
      <c r="AI62" s="56">
        <v>0.25</v>
      </c>
      <c r="AJ62" s="56">
        <v>0.75</v>
      </c>
      <c r="AK62" s="60">
        <v>0.5</v>
      </c>
      <c r="AL62" s="56" t="s">
        <v>1810</v>
      </c>
      <c r="AM62" s="56" t="s">
        <v>1811</v>
      </c>
      <c r="AN62" s="55">
        <v>2</v>
      </c>
      <c r="AO62" s="55">
        <v>4</v>
      </c>
      <c r="AP62" s="56">
        <v>0.5</v>
      </c>
      <c r="AQ62" s="55">
        <v>3</v>
      </c>
      <c r="AR62" s="55">
        <v>4</v>
      </c>
      <c r="AS62" s="56">
        <v>0.75</v>
      </c>
      <c r="AT62" s="56">
        <v>0.75</v>
      </c>
      <c r="AU62" s="56">
        <v>0.25</v>
      </c>
      <c r="AV62" s="60">
        <v>0.83299999999999996</v>
      </c>
      <c r="AW62" s="56" t="s">
        <v>94</v>
      </c>
      <c r="AX62" s="56" t="s">
        <v>94</v>
      </c>
      <c r="AY62" s="55">
        <v>0</v>
      </c>
      <c r="AZ62" s="55">
        <v>0</v>
      </c>
      <c r="BA62" s="56">
        <v>0</v>
      </c>
      <c r="BB62" s="55">
        <v>0</v>
      </c>
      <c r="BC62" s="55">
        <v>0</v>
      </c>
      <c r="BD62" s="56">
        <v>0</v>
      </c>
      <c r="BE62" s="56">
        <v>0</v>
      </c>
      <c r="BF62" s="56">
        <v>0</v>
      </c>
      <c r="BG62" s="60">
        <v>0</v>
      </c>
      <c r="BL62" s="4"/>
      <c r="BM62" s="5"/>
      <c r="BN62" s="5"/>
    </row>
    <row r="63" spans="2:66">
      <c r="B63" s="64"/>
      <c r="C63" s="65"/>
      <c r="D63" s="65"/>
      <c r="E63" s="65"/>
      <c r="F63" s="65"/>
      <c r="G63" s="65"/>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4"/>
      <c r="C64" s="65"/>
      <c r="D64" s="65"/>
      <c r="E64" s="65"/>
      <c r="F64" s="65"/>
      <c r="G64" s="65"/>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64"/>
      <c r="C65" s="65" t="s">
        <v>1812</v>
      </c>
      <c r="D65" s="122" t="s">
        <v>1813</v>
      </c>
      <c r="E65" s="65"/>
      <c r="F65" s="65" t="s">
        <v>1352</v>
      </c>
      <c r="G65" s="65" t="s">
        <v>81</v>
      </c>
      <c r="H65" s="59"/>
      <c r="I65" s="56"/>
      <c r="J65" s="59"/>
      <c r="K65" s="63"/>
      <c r="L65" s="59"/>
      <c r="M65" s="59"/>
      <c r="N65" s="56"/>
      <c r="O65" s="59"/>
      <c r="P65" s="56"/>
      <c r="Q65" s="56"/>
      <c r="R65" s="55"/>
      <c r="S65" s="55"/>
      <c r="T65" s="56"/>
      <c r="U65" s="55"/>
      <c r="V65" s="55"/>
      <c r="W65" s="56"/>
      <c r="X65" s="56"/>
      <c r="Y65" s="56"/>
      <c r="Z65" s="60"/>
      <c r="AA65" s="56"/>
      <c r="AB65" s="56"/>
      <c r="AC65" s="55"/>
      <c r="AD65" s="55"/>
      <c r="AE65" s="56"/>
      <c r="AF65" s="55"/>
      <c r="AG65" s="55"/>
      <c r="AH65" s="56"/>
      <c r="AI65" s="56"/>
      <c r="AJ65" s="56"/>
      <c r="AK65" s="60"/>
      <c r="AL65" s="56"/>
      <c r="AM65" s="56"/>
      <c r="AN65" s="55"/>
      <c r="AO65" s="55"/>
      <c r="AP65" s="56"/>
      <c r="AQ65" s="55"/>
      <c r="AR65" s="55"/>
      <c r="AS65" s="56"/>
      <c r="AT65" s="56"/>
      <c r="AU65" s="56"/>
      <c r="AV65" s="60"/>
      <c r="AW65" s="56"/>
      <c r="AX65" s="56"/>
      <c r="AY65" s="55"/>
      <c r="AZ65" s="55"/>
      <c r="BA65" s="56"/>
      <c r="BB65" s="55"/>
      <c r="BC65" s="55"/>
      <c r="BD65" s="56"/>
      <c r="BE65" s="56"/>
      <c r="BF65" s="56"/>
      <c r="BG65" s="60"/>
      <c r="BL65" s="4"/>
      <c r="BM65" s="5"/>
      <c r="BN65" s="5"/>
    </row>
    <row r="66" spans="2:66">
      <c r="B66" s="64"/>
      <c r="C66" s="65"/>
      <c r="D66" s="122"/>
      <c r="E66" s="65"/>
      <c r="F66" s="65"/>
      <c r="G66" s="65"/>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62"/>
      <c r="D67" s="62"/>
      <c r="E67" s="62"/>
      <c r="F67" s="62"/>
      <c r="G67" s="6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c r="B68" s="62"/>
      <c r="C68" s="62"/>
      <c r="D68" s="62"/>
      <c r="E68" s="62"/>
      <c r="F68" s="62"/>
      <c r="G68" s="62"/>
      <c r="H68" s="59"/>
      <c r="I68" s="56"/>
      <c r="J68" s="59"/>
      <c r="K68" s="63"/>
      <c r="L68" s="59" t="s">
        <v>1598</v>
      </c>
      <c r="M68" s="59" t="s">
        <v>1599</v>
      </c>
      <c r="N68" s="61">
        <v>2</v>
      </c>
      <c r="O68" s="59" t="s">
        <v>111</v>
      </c>
      <c r="P68" s="56" t="s">
        <v>1807</v>
      </c>
      <c r="Q68" s="56" t="s">
        <v>1800</v>
      </c>
      <c r="R68" s="55">
        <v>0</v>
      </c>
      <c r="S68" s="55">
        <v>1</v>
      </c>
      <c r="T68" s="61">
        <v>0</v>
      </c>
      <c r="U68" s="55">
        <v>0</v>
      </c>
      <c r="V68" s="55">
        <v>1</v>
      </c>
      <c r="W68" s="61">
        <v>0</v>
      </c>
      <c r="X68" s="56">
        <v>0</v>
      </c>
      <c r="Y68" s="61">
        <v>2</v>
      </c>
      <c r="Z68" s="60"/>
      <c r="AA68" s="56" t="s">
        <v>1808</v>
      </c>
      <c r="AB68" s="56" t="s">
        <v>1809</v>
      </c>
      <c r="AC68" s="55">
        <v>1</v>
      </c>
      <c r="AD68" s="55">
        <v>2</v>
      </c>
      <c r="AE68" s="61">
        <v>1</v>
      </c>
      <c r="AF68" s="55">
        <v>1</v>
      </c>
      <c r="AG68" s="55">
        <v>2</v>
      </c>
      <c r="AH68" s="61">
        <v>0.5</v>
      </c>
      <c r="AI68" s="56">
        <v>0.25</v>
      </c>
      <c r="AJ68" s="61">
        <v>1.5</v>
      </c>
      <c r="AK68" s="60"/>
      <c r="AL68" s="56"/>
      <c r="AM68" s="56"/>
      <c r="AN68" s="55">
        <v>2</v>
      </c>
      <c r="AO68" s="55">
        <v>2</v>
      </c>
      <c r="AP68" s="61">
        <v>1</v>
      </c>
      <c r="AQ68" s="55">
        <v>3</v>
      </c>
      <c r="AR68" s="55">
        <v>2</v>
      </c>
      <c r="AS68" s="61">
        <v>1.5</v>
      </c>
      <c r="AT68" s="56">
        <v>0.75</v>
      </c>
      <c r="AU68" s="61">
        <v>1.25</v>
      </c>
      <c r="AV68" s="60"/>
      <c r="AW68" s="56" t="s">
        <v>94</v>
      </c>
      <c r="AX68" s="56" t="s">
        <v>94</v>
      </c>
      <c r="AY68" s="55">
        <v>0</v>
      </c>
      <c r="AZ68" s="55">
        <v>0</v>
      </c>
      <c r="BA68" s="61">
        <v>0</v>
      </c>
      <c r="BB68" s="55">
        <v>0</v>
      </c>
      <c r="BC68" s="55">
        <v>0</v>
      </c>
      <c r="BD68" s="61">
        <v>0</v>
      </c>
      <c r="BE68" s="56">
        <v>0</v>
      </c>
      <c r="BF68" s="61">
        <v>0</v>
      </c>
      <c r="BG68" s="60"/>
      <c r="BL68" s="4"/>
      <c r="BM68" s="5"/>
      <c r="BN68" s="5"/>
    </row>
    <row r="69" spans="2:66">
      <c r="B69" s="62"/>
      <c r="C69" s="62"/>
      <c r="D69" s="62"/>
      <c r="E69" s="62"/>
      <c r="F69" s="62"/>
      <c r="G69" s="62"/>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56"/>
      <c r="AM69" s="56"/>
      <c r="AN69" s="55"/>
      <c r="AO69" s="55"/>
      <c r="AP69" s="61"/>
      <c r="AQ69" s="55"/>
      <c r="AR69" s="55"/>
      <c r="AS69" s="61"/>
      <c r="AT69" s="56"/>
      <c r="AU69" s="61"/>
      <c r="AV69" s="60"/>
      <c r="AW69" s="56"/>
      <c r="AX69" s="56"/>
      <c r="AY69" s="55"/>
      <c r="AZ69" s="55"/>
      <c r="BA69" s="61"/>
      <c r="BB69" s="55"/>
      <c r="BC69" s="55"/>
      <c r="BD69" s="61"/>
      <c r="BE69" s="56"/>
      <c r="BF69" s="61"/>
      <c r="BG69" s="60"/>
      <c r="BL69" s="4"/>
      <c r="BM69" s="5"/>
      <c r="BN69" s="5"/>
    </row>
    <row r="70" spans="2:66">
      <c r="B70" s="62"/>
      <c r="C70" s="62"/>
      <c r="D70" s="62"/>
      <c r="E70" s="62"/>
      <c r="F70" s="62"/>
      <c r="G70" s="6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56"/>
      <c r="AM70" s="56"/>
      <c r="AN70" s="55"/>
      <c r="AO70" s="55"/>
      <c r="AP70" s="61"/>
      <c r="AQ70" s="55"/>
      <c r="AR70" s="55"/>
      <c r="AS70" s="61"/>
      <c r="AT70" s="56"/>
      <c r="AU70" s="61"/>
      <c r="AV70" s="60"/>
      <c r="AW70" s="56"/>
      <c r="AX70" s="56"/>
      <c r="AY70" s="55"/>
      <c r="AZ70" s="55"/>
      <c r="BA70" s="61"/>
      <c r="BB70" s="55"/>
      <c r="BC70" s="55"/>
      <c r="BD70" s="61"/>
      <c r="BE70" s="56"/>
      <c r="BF70" s="61"/>
      <c r="BG70" s="60"/>
      <c r="BL70" s="4"/>
      <c r="BM70" s="5"/>
      <c r="BN70" s="5"/>
    </row>
    <row r="71" spans="2:66">
      <c r="B71" s="62"/>
      <c r="C71" s="62"/>
      <c r="D71" s="62"/>
      <c r="E71" s="62"/>
      <c r="F71" s="62"/>
      <c r="G71" s="62"/>
      <c r="H71" s="59"/>
      <c r="I71" s="56"/>
      <c r="J71" s="59"/>
      <c r="K71" s="63"/>
      <c r="L71" s="59"/>
      <c r="M71" s="59"/>
      <c r="N71" s="61"/>
      <c r="O71" s="59"/>
      <c r="P71" s="56"/>
      <c r="Q71" s="56"/>
      <c r="R71" s="55"/>
      <c r="S71" s="55"/>
      <c r="T71" s="61"/>
      <c r="U71" s="55"/>
      <c r="V71" s="55"/>
      <c r="W71" s="61"/>
      <c r="X71" s="56"/>
      <c r="Y71" s="61"/>
      <c r="Z71" s="60"/>
      <c r="AA71" s="56"/>
      <c r="AB71" s="56"/>
      <c r="AC71" s="55"/>
      <c r="AD71" s="55"/>
      <c r="AE71" s="61"/>
      <c r="AF71" s="55"/>
      <c r="AG71" s="55"/>
      <c r="AH71" s="61"/>
      <c r="AI71" s="56"/>
      <c r="AJ71" s="61"/>
      <c r="AK71" s="60"/>
      <c r="AL71" s="56"/>
      <c r="AM71" s="56"/>
      <c r="AN71" s="55"/>
      <c r="AO71" s="55"/>
      <c r="AP71" s="61"/>
      <c r="AQ71" s="55"/>
      <c r="AR71" s="55"/>
      <c r="AS71" s="61"/>
      <c r="AT71" s="56"/>
      <c r="AU71" s="61"/>
      <c r="AV71" s="60"/>
      <c r="AW71" s="56"/>
      <c r="AX71" s="56"/>
      <c r="AY71" s="55"/>
      <c r="AZ71" s="55"/>
      <c r="BA71" s="61"/>
      <c r="BB71" s="55"/>
      <c r="BC71" s="55"/>
      <c r="BD71" s="61"/>
      <c r="BE71" s="56"/>
      <c r="BF71" s="61"/>
      <c r="BG71" s="60"/>
      <c r="BL71" s="4"/>
      <c r="BM71" s="5"/>
      <c r="BN71" s="5"/>
    </row>
    <row r="72" spans="2:66">
      <c r="B72" s="62"/>
      <c r="C72" s="62"/>
      <c r="D72" s="62"/>
      <c r="E72" s="62"/>
      <c r="F72" s="62"/>
      <c r="G72" s="62"/>
      <c r="H72" s="59"/>
      <c r="I72" s="56"/>
      <c r="J72" s="59"/>
      <c r="K72" s="63"/>
      <c r="L72" s="59"/>
      <c r="M72" s="59"/>
      <c r="N72" s="61"/>
      <c r="O72" s="59"/>
      <c r="P72" s="56"/>
      <c r="Q72" s="56"/>
      <c r="R72" s="55"/>
      <c r="S72" s="55"/>
      <c r="T72" s="61"/>
      <c r="U72" s="55"/>
      <c r="V72" s="55"/>
      <c r="W72" s="61"/>
      <c r="X72" s="56"/>
      <c r="Y72" s="61"/>
      <c r="Z72" s="60"/>
      <c r="AA72" s="56"/>
      <c r="AB72" s="56"/>
      <c r="AC72" s="55"/>
      <c r="AD72" s="55"/>
      <c r="AE72" s="61"/>
      <c r="AF72" s="55"/>
      <c r="AG72" s="55"/>
      <c r="AH72" s="61"/>
      <c r="AI72" s="56"/>
      <c r="AJ72" s="61"/>
      <c r="AK72" s="60"/>
      <c r="AL72" s="56"/>
      <c r="AM72" s="56"/>
      <c r="AN72" s="55"/>
      <c r="AO72" s="55"/>
      <c r="AP72" s="61"/>
      <c r="AQ72" s="55"/>
      <c r="AR72" s="55"/>
      <c r="AS72" s="61"/>
      <c r="AT72" s="56"/>
      <c r="AU72" s="61"/>
      <c r="AV72" s="60"/>
      <c r="AW72" s="56"/>
      <c r="AX72" s="56"/>
      <c r="AY72" s="55"/>
      <c r="AZ72" s="55"/>
      <c r="BA72" s="61"/>
      <c r="BB72" s="55"/>
      <c r="BC72" s="55"/>
      <c r="BD72" s="61"/>
      <c r="BE72" s="56"/>
      <c r="BF72" s="61"/>
      <c r="BG72" s="60"/>
      <c r="BL72" s="4"/>
      <c r="BM72" s="5"/>
      <c r="BN72" s="5"/>
    </row>
    <row r="73" spans="2:66">
      <c r="B73" s="62"/>
      <c r="C73" s="62"/>
      <c r="D73" s="62"/>
      <c r="E73" s="62"/>
      <c r="F73" s="62"/>
      <c r="G73" s="62"/>
      <c r="H73" s="59"/>
      <c r="I73" s="56"/>
      <c r="J73" s="59"/>
      <c r="K73" s="63"/>
      <c r="L73" s="59"/>
      <c r="M73" s="59"/>
      <c r="N73" s="61"/>
      <c r="O73" s="59"/>
      <c r="P73" s="56"/>
      <c r="Q73" s="56"/>
      <c r="R73" s="55"/>
      <c r="S73" s="55"/>
      <c r="T73" s="61"/>
      <c r="U73" s="55"/>
      <c r="V73" s="55"/>
      <c r="W73" s="61"/>
      <c r="X73" s="56"/>
      <c r="Y73" s="61"/>
      <c r="Z73" s="60"/>
      <c r="AA73" s="56"/>
      <c r="AB73" s="56"/>
      <c r="AC73" s="55"/>
      <c r="AD73" s="55"/>
      <c r="AE73" s="61"/>
      <c r="AF73" s="55"/>
      <c r="AG73" s="55"/>
      <c r="AH73" s="61"/>
      <c r="AI73" s="56"/>
      <c r="AJ73" s="61"/>
      <c r="AK73" s="60"/>
      <c r="AL73" s="56"/>
      <c r="AM73" s="56"/>
      <c r="AN73" s="55"/>
      <c r="AO73" s="55"/>
      <c r="AP73" s="61"/>
      <c r="AQ73" s="55"/>
      <c r="AR73" s="55"/>
      <c r="AS73" s="61"/>
      <c r="AT73" s="56"/>
      <c r="AU73" s="61"/>
      <c r="AV73" s="60"/>
      <c r="AW73" s="56"/>
      <c r="AX73" s="56"/>
      <c r="AY73" s="55"/>
      <c r="AZ73" s="55"/>
      <c r="BA73" s="61"/>
      <c r="BB73" s="55"/>
      <c r="BC73" s="55"/>
      <c r="BD73" s="61"/>
      <c r="BE73" s="56"/>
      <c r="BF73" s="61"/>
      <c r="BG73" s="60"/>
      <c r="BL73" s="4"/>
      <c r="BM73" s="5"/>
      <c r="BN73" s="5"/>
    </row>
    <row r="74" spans="2:66">
      <c r="B74" s="62"/>
      <c r="C74" s="62"/>
      <c r="D74" s="62"/>
      <c r="E74" s="62"/>
      <c r="F74" s="62"/>
      <c r="G74" s="62"/>
      <c r="H74" s="59"/>
      <c r="I74" s="56"/>
      <c r="J74" s="59"/>
      <c r="K74" s="63"/>
      <c r="L74" s="59" t="s">
        <v>1814</v>
      </c>
      <c r="M74" s="59" t="s">
        <v>1815</v>
      </c>
      <c r="N74" s="61">
        <v>2</v>
      </c>
      <c r="O74" s="59" t="s">
        <v>111</v>
      </c>
      <c r="P74" s="56" t="s">
        <v>1807</v>
      </c>
      <c r="Q74" s="56" t="s">
        <v>1800</v>
      </c>
      <c r="R74" s="55">
        <v>1</v>
      </c>
      <c r="S74" s="55">
        <v>1</v>
      </c>
      <c r="T74" s="61">
        <v>1</v>
      </c>
      <c r="U74" s="55">
        <v>1</v>
      </c>
      <c r="V74" s="55">
        <v>1</v>
      </c>
      <c r="W74" s="61">
        <v>1</v>
      </c>
      <c r="X74" s="56">
        <v>0.5</v>
      </c>
      <c r="Y74" s="61">
        <v>1</v>
      </c>
      <c r="Z74" s="60"/>
      <c r="AA74" s="56" t="s">
        <v>1808</v>
      </c>
      <c r="AB74" s="56" t="s">
        <v>1809</v>
      </c>
      <c r="AC74" s="55">
        <v>1</v>
      </c>
      <c r="AD74" s="55">
        <v>1</v>
      </c>
      <c r="AE74" s="61">
        <v>1</v>
      </c>
      <c r="AF74" s="55">
        <v>2</v>
      </c>
      <c r="AG74" s="55">
        <v>1</v>
      </c>
      <c r="AH74" s="61">
        <v>2</v>
      </c>
      <c r="AI74" s="56">
        <v>1</v>
      </c>
      <c r="AJ74" s="61">
        <v>0</v>
      </c>
      <c r="AK74" s="60"/>
      <c r="AL74" s="56"/>
      <c r="AM74" s="56"/>
      <c r="AN74" s="55">
        <v>0</v>
      </c>
      <c r="AO74" s="55">
        <v>1</v>
      </c>
      <c r="AP74" s="61">
        <v>0</v>
      </c>
      <c r="AQ74" s="55">
        <v>2</v>
      </c>
      <c r="AR74" s="55">
        <v>1</v>
      </c>
      <c r="AS74" s="61">
        <v>2</v>
      </c>
      <c r="AT74" s="56">
        <v>1</v>
      </c>
      <c r="AU74" s="61">
        <v>1</v>
      </c>
      <c r="AV74" s="60"/>
      <c r="AW74" s="56" t="s">
        <v>94</v>
      </c>
      <c r="AX74" s="56" t="s">
        <v>94</v>
      </c>
      <c r="AY74" s="55">
        <v>0</v>
      </c>
      <c r="AZ74" s="55">
        <v>0</v>
      </c>
      <c r="BA74" s="61">
        <v>0</v>
      </c>
      <c r="BB74" s="55">
        <v>0</v>
      </c>
      <c r="BC74" s="55">
        <v>0</v>
      </c>
      <c r="BD74" s="61">
        <v>0</v>
      </c>
      <c r="BE74" s="56">
        <v>0</v>
      </c>
      <c r="BF74" s="61">
        <v>0</v>
      </c>
      <c r="BG74" s="60"/>
      <c r="BL74" s="4"/>
      <c r="BM74" s="5"/>
      <c r="BN74" s="5"/>
    </row>
    <row r="75" spans="2:66">
      <c r="B75" s="62"/>
      <c r="C75" s="62"/>
      <c r="D75" s="62"/>
      <c r="E75" s="62"/>
      <c r="F75" s="62"/>
      <c r="G75" s="62"/>
      <c r="H75" s="59"/>
      <c r="I75" s="56"/>
      <c r="J75" s="59"/>
      <c r="K75" s="63"/>
      <c r="L75" s="59"/>
      <c r="M75" s="59"/>
      <c r="N75" s="61"/>
      <c r="O75" s="59"/>
      <c r="P75" s="56"/>
      <c r="Q75" s="56"/>
      <c r="R75" s="55"/>
      <c r="S75" s="55"/>
      <c r="T75" s="61"/>
      <c r="U75" s="55"/>
      <c r="V75" s="55"/>
      <c r="W75" s="61"/>
      <c r="X75" s="56"/>
      <c r="Y75" s="61"/>
      <c r="Z75" s="60"/>
      <c r="AA75" s="56"/>
      <c r="AB75" s="56"/>
      <c r="AC75" s="55"/>
      <c r="AD75" s="55"/>
      <c r="AE75" s="61"/>
      <c r="AF75" s="55"/>
      <c r="AG75" s="55"/>
      <c r="AH75" s="61"/>
      <c r="AI75" s="56"/>
      <c r="AJ75" s="61"/>
      <c r="AK75" s="60"/>
      <c r="AL75" s="56"/>
      <c r="AM75" s="56"/>
      <c r="AN75" s="55"/>
      <c r="AO75" s="55"/>
      <c r="AP75" s="61"/>
      <c r="AQ75" s="55"/>
      <c r="AR75" s="55"/>
      <c r="AS75" s="61"/>
      <c r="AT75" s="56"/>
      <c r="AU75" s="61"/>
      <c r="AV75" s="60"/>
      <c r="AW75" s="56"/>
      <c r="AX75" s="56"/>
      <c r="AY75" s="55"/>
      <c r="AZ75" s="55"/>
      <c r="BA75" s="61"/>
      <c r="BB75" s="55"/>
      <c r="BC75" s="55"/>
      <c r="BD75" s="61"/>
      <c r="BE75" s="56"/>
      <c r="BF75" s="61"/>
      <c r="BG75" s="60"/>
      <c r="BL75" s="4"/>
      <c r="BM75" s="5"/>
      <c r="BN75" s="5"/>
    </row>
    <row r="76" spans="2:66">
      <c r="B76" s="62"/>
      <c r="C76" s="62"/>
      <c r="D76" s="62"/>
      <c r="E76" s="62"/>
      <c r="F76" s="62"/>
      <c r="G76" s="62"/>
      <c r="H76" s="59"/>
      <c r="I76" s="56"/>
      <c r="J76" s="59"/>
      <c r="K76" s="63"/>
      <c r="L76" s="59"/>
      <c r="M76" s="59"/>
      <c r="N76" s="61"/>
      <c r="O76" s="59"/>
      <c r="P76" s="56"/>
      <c r="Q76" s="56"/>
      <c r="R76" s="55"/>
      <c r="S76" s="55"/>
      <c r="T76" s="61"/>
      <c r="U76" s="55"/>
      <c r="V76" s="55"/>
      <c r="W76" s="61"/>
      <c r="X76" s="56"/>
      <c r="Y76" s="61"/>
      <c r="Z76" s="60"/>
      <c r="AA76" s="56"/>
      <c r="AB76" s="56"/>
      <c r="AC76" s="55"/>
      <c r="AD76" s="55"/>
      <c r="AE76" s="61"/>
      <c r="AF76" s="55"/>
      <c r="AG76" s="55"/>
      <c r="AH76" s="61"/>
      <c r="AI76" s="56"/>
      <c r="AJ76" s="61"/>
      <c r="AK76" s="60"/>
      <c r="AL76" s="56"/>
      <c r="AM76" s="56"/>
      <c r="AN76" s="55"/>
      <c r="AO76" s="55"/>
      <c r="AP76" s="61"/>
      <c r="AQ76" s="55"/>
      <c r="AR76" s="55"/>
      <c r="AS76" s="61"/>
      <c r="AT76" s="56"/>
      <c r="AU76" s="61"/>
      <c r="AV76" s="60"/>
      <c r="AW76" s="56"/>
      <c r="AX76" s="56"/>
      <c r="AY76" s="55"/>
      <c r="AZ76" s="55"/>
      <c r="BA76" s="61"/>
      <c r="BB76" s="55"/>
      <c r="BC76" s="55"/>
      <c r="BD76" s="61"/>
      <c r="BE76" s="56"/>
      <c r="BF76" s="61"/>
      <c r="BG76" s="60"/>
      <c r="BL76" s="4"/>
      <c r="BM76" s="5"/>
      <c r="BN76" s="5"/>
    </row>
    <row r="77" spans="2:66">
      <c r="B77" s="62"/>
      <c r="C77" s="62"/>
      <c r="D77" s="62"/>
      <c r="E77" s="62"/>
      <c r="F77" s="62"/>
      <c r="G77" s="62"/>
      <c r="H77" s="59"/>
      <c r="I77" s="56"/>
      <c r="J77" s="59"/>
      <c r="K77" s="63"/>
      <c r="L77" s="59"/>
      <c r="M77" s="59"/>
      <c r="N77" s="61"/>
      <c r="O77" s="59"/>
      <c r="P77" s="56"/>
      <c r="Q77" s="56"/>
      <c r="R77" s="55"/>
      <c r="S77" s="55"/>
      <c r="T77" s="61"/>
      <c r="U77" s="55"/>
      <c r="V77" s="55"/>
      <c r="W77" s="61"/>
      <c r="X77" s="56"/>
      <c r="Y77" s="61"/>
      <c r="Z77" s="60"/>
      <c r="AA77" s="56"/>
      <c r="AB77" s="56"/>
      <c r="AC77" s="55"/>
      <c r="AD77" s="55"/>
      <c r="AE77" s="61"/>
      <c r="AF77" s="55"/>
      <c r="AG77" s="55"/>
      <c r="AH77" s="61"/>
      <c r="AI77" s="56"/>
      <c r="AJ77" s="61"/>
      <c r="AK77" s="60"/>
      <c r="AL77" s="56"/>
      <c r="AM77" s="56"/>
      <c r="AN77" s="55"/>
      <c r="AO77" s="55"/>
      <c r="AP77" s="61"/>
      <c r="AQ77" s="55"/>
      <c r="AR77" s="55"/>
      <c r="AS77" s="61"/>
      <c r="AT77" s="56"/>
      <c r="AU77" s="61"/>
      <c r="AV77" s="60"/>
      <c r="AW77" s="56"/>
      <c r="AX77" s="56"/>
      <c r="AY77" s="55"/>
      <c r="AZ77" s="55"/>
      <c r="BA77" s="61"/>
      <c r="BB77" s="55"/>
      <c r="BC77" s="55"/>
      <c r="BD77" s="61"/>
      <c r="BE77" s="56"/>
      <c r="BF77" s="61"/>
      <c r="BG77" s="60"/>
      <c r="BL77" s="4"/>
      <c r="BM77" s="5"/>
      <c r="BN77" s="5"/>
    </row>
    <row r="78" spans="2:66">
      <c r="B78" s="62"/>
      <c r="C78" s="62"/>
      <c r="D78" s="62"/>
      <c r="E78" s="62"/>
      <c r="F78" s="62"/>
      <c r="G78" s="62"/>
      <c r="H78" s="59"/>
      <c r="I78" s="56"/>
      <c r="J78" s="59"/>
      <c r="K78" s="63"/>
      <c r="L78" s="59"/>
      <c r="M78" s="59"/>
      <c r="N78" s="61"/>
      <c r="O78" s="59"/>
      <c r="P78" s="56"/>
      <c r="Q78" s="56"/>
      <c r="R78" s="55"/>
      <c r="S78" s="55"/>
      <c r="T78" s="61"/>
      <c r="U78" s="55"/>
      <c r="V78" s="55"/>
      <c r="W78" s="61"/>
      <c r="X78" s="56"/>
      <c r="Y78" s="61"/>
      <c r="Z78" s="60"/>
      <c r="AA78" s="56"/>
      <c r="AB78" s="56"/>
      <c r="AC78" s="55"/>
      <c r="AD78" s="55"/>
      <c r="AE78" s="61"/>
      <c r="AF78" s="55"/>
      <c r="AG78" s="55"/>
      <c r="AH78" s="61"/>
      <c r="AI78" s="56"/>
      <c r="AJ78" s="61"/>
      <c r="AK78" s="60"/>
      <c r="AL78" s="56"/>
      <c r="AM78" s="56"/>
      <c r="AN78" s="55"/>
      <c r="AO78" s="55"/>
      <c r="AP78" s="61"/>
      <c r="AQ78" s="55"/>
      <c r="AR78" s="55"/>
      <c r="AS78" s="61"/>
      <c r="AT78" s="56"/>
      <c r="AU78" s="61"/>
      <c r="AV78" s="60"/>
      <c r="AW78" s="56"/>
      <c r="AX78" s="56"/>
      <c r="AY78" s="55"/>
      <c r="AZ78" s="55"/>
      <c r="BA78" s="61"/>
      <c r="BB78" s="55"/>
      <c r="BC78" s="55"/>
      <c r="BD78" s="61"/>
      <c r="BE78" s="56"/>
      <c r="BF78" s="61"/>
      <c r="BG78" s="60"/>
      <c r="BL78" s="4"/>
      <c r="BM78" s="5"/>
      <c r="BN78" s="5"/>
    </row>
    <row r="79" spans="2:66">
      <c r="B79" s="62"/>
      <c r="C79" s="62"/>
      <c r="D79" s="62"/>
      <c r="E79" s="62"/>
      <c r="F79" s="62"/>
      <c r="G79" s="62"/>
      <c r="H79" s="59"/>
      <c r="I79" s="56"/>
      <c r="J79" s="59"/>
      <c r="K79" s="63"/>
      <c r="L79" s="59"/>
      <c r="M79" s="59"/>
      <c r="N79" s="61"/>
      <c r="O79" s="59"/>
      <c r="P79" s="56"/>
      <c r="Q79" s="56"/>
      <c r="R79" s="55"/>
      <c r="S79" s="55"/>
      <c r="T79" s="61"/>
      <c r="U79" s="55"/>
      <c r="V79" s="55"/>
      <c r="W79" s="61"/>
      <c r="X79" s="56"/>
      <c r="Y79" s="61"/>
      <c r="Z79" s="60"/>
      <c r="AA79" s="56"/>
      <c r="AB79" s="56"/>
      <c r="AC79" s="55"/>
      <c r="AD79" s="55"/>
      <c r="AE79" s="61"/>
      <c r="AF79" s="55"/>
      <c r="AG79" s="55"/>
      <c r="AH79" s="61"/>
      <c r="AI79" s="56"/>
      <c r="AJ79" s="61"/>
      <c r="AK79" s="60"/>
      <c r="AL79" s="56"/>
      <c r="AM79" s="56"/>
      <c r="AN79" s="55"/>
      <c r="AO79" s="55"/>
      <c r="AP79" s="61"/>
      <c r="AQ79" s="55"/>
      <c r="AR79" s="55"/>
      <c r="AS79" s="61"/>
      <c r="AT79" s="56"/>
      <c r="AU79" s="61"/>
      <c r="AV79" s="60"/>
      <c r="AW79" s="56"/>
      <c r="AX79" s="56"/>
      <c r="AY79" s="55"/>
      <c r="AZ79" s="55"/>
      <c r="BA79" s="61"/>
      <c r="BB79" s="55"/>
      <c r="BC79" s="55"/>
      <c r="BD79" s="61"/>
      <c r="BE79" s="56"/>
      <c r="BF79" s="61"/>
      <c r="BG79" s="60"/>
      <c r="BL79" s="4"/>
      <c r="BM79" s="5"/>
      <c r="BN79" s="5"/>
    </row>
    <row r="80" spans="2:66" ht="135" customHeight="1">
      <c r="B80" s="62" t="s">
        <v>107</v>
      </c>
      <c r="C80" s="59" t="s">
        <v>1327</v>
      </c>
      <c r="D80" s="59" t="s">
        <v>81</v>
      </c>
      <c r="E80" s="59" t="s">
        <v>810</v>
      </c>
      <c r="F80" s="59" t="s">
        <v>1329</v>
      </c>
      <c r="G80" s="59" t="s">
        <v>81</v>
      </c>
      <c r="H80" s="59">
        <v>5</v>
      </c>
      <c r="I80" s="56">
        <v>0.03</v>
      </c>
      <c r="J80" s="59" t="s">
        <v>83</v>
      </c>
      <c r="K80" s="63" t="s">
        <v>1600</v>
      </c>
      <c r="L80" s="59" t="s">
        <v>1816</v>
      </c>
      <c r="M80" s="59" t="s">
        <v>201</v>
      </c>
      <c r="N80" s="56">
        <v>1</v>
      </c>
      <c r="O80" s="59" t="s">
        <v>87</v>
      </c>
      <c r="P80" s="56" t="s">
        <v>1817</v>
      </c>
      <c r="Q80" s="56" t="s">
        <v>1818</v>
      </c>
      <c r="R80" s="55">
        <v>8</v>
      </c>
      <c r="S80" s="55">
        <v>8</v>
      </c>
      <c r="T80" s="56">
        <v>1</v>
      </c>
      <c r="U80" s="55">
        <v>8</v>
      </c>
      <c r="V80" s="55">
        <v>8</v>
      </c>
      <c r="W80" s="56">
        <v>1</v>
      </c>
      <c r="X80" s="56">
        <v>1</v>
      </c>
      <c r="Y80" s="56">
        <v>0</v>
      </c>
      <c r="Z80" s="60">
        <v>1</v>
      </c>
      <c r="AA80" s="56" t="s">
        <v>1819</v>
      </c>
      <c r="AB80" s="56" t="s">
        <v>1800</v>
      </c>
      <c r="AC80" s="55">
        <v>22</v>
      </c>
      <c r="AD80" s="55">
        <v>22</v>
      </c>
      <c r="AE80" s="56">
        <v>1</v>
      </c>
      <c r="AF80" s="55">
        <v>30</v>
      </c>
      <c r="AG80" s="55">
        <v>30</v>
      </c>
      <c r="AH80" s="56">
        <v>0.5</v>
      </c>
      <c r="AI80" s="56">
        <v>0.5</v>
      </c>
      <c r="AJ80" s="56">
        <v>0</v>
      </c>
      <c r="AK80" s="60">
        <v>0.5</v>
      </c>
      <c r="AL80" s="56" t="s">
        <v>1820</v>
      </c>
      <c r="AM80" s="56" t="s">
        <v>129</v>
      </c>
      <c r="AN80" s="55">
        <v>22</v>
      </c>
      <c r="AO80" s="55">
        <v>22</v>
      </c>
      <c r="AP80" s="56">
        <v>1</v>
      </c>
      <c r="AQ80" s="55">
        <v>52</v>
      </c>
      <c r="AR80" s="55">
        <v>52</v>
      </c>
      <c r="AS80" s="56">
        <v>0.75</v>
      </c>
      <c r="AT80" s="56">
        <v>0.75</v>
      </c>
      <c r="AU80" s="56">
        <v>0.25</v>
      </c>
      <c r="AV80" s="60">
        <v>0.75</v>
      </c>
      <c r="AW80" s="56" t="s">
        <v>94</v>
      </c>
      <c r="AX80" s="56" t="s">
        <v>94</v>
      </c>
      <c r="AY80" s="55">
        <v>0</v>
      </c>
      <c r="AZ80" s="55">
        <v>0</v>
      </c>
      <c r="BA80" s="56">
        <v>0</v>
      </c>
      <c r="BB80" s="55">
        <v>0</v>
      </c>
      <c r="BC80" s="55">
        <v>0</v>
      </c>
      <c r="BD80" s="56">
        <v>0</v>
      </c>
      <c r="BE80" s="56">
        <v>0</v>
      </c>
      <c r="BF80" s="56">
        <v>0</v>
      </c>
      <c r="BG80" s="60">
        <v>0</v>
      </c>
      <c r="BL80" s="4"/>
      <c r="BM80" s="5"/>
      <c r="BN80" s="5"/>
    </row>
    <row r="81" spans="2:66">
      <c r="B81" s="62"/>
      <c r="C81" s="59"/>
      <c r="D81" s="59"/>
      <c r="E81" s="59"/>
      <c r="F81" s="59"/>
      <c r="G81" s="59"/>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56"/>
      <c r="AM81" s="56"/>
      <c r="AN81" s="55"/>
      <c r="AO81" s="55"/>
      <c r="AP81" s="56"/>
      <c r="AQ81" s="55"/>
      <c r="AR81" s="55"/>
      <c r="AS81" s="56"/>
      <c r="AT81" s="56"/>
      <c r="AU81" s="56"/>
      <c r="AV81" s="60"/>
      <c r="AW81" s="56"/>
      <c r="AX81" s="56"/>
      <c r="AY81" s="55"/>
      <c r="AZ81" s="55"/>
      <c r="BA81" s="56"/>
      <c r="BB81" s="55"/>
      <c r="BC81" s="55"/>
      <c r="BD81" s="56"/>
      <c r="BE81" s="56"/>
      <c r="BF81" s="56"/>
      <c r="BG81" s="60"/>
      <c r="BL81" s="4"/>
      <c r="BM81" s="5"/>
      <c r="BN81" s="5"/>
    </row>
    <row r="82" spans="2:66">
      <c r="B82" s="62"/>
      <c r="C82" s="59"/>
      <c r="D82" s="59"/>
      <c r="E82" s="59"/>
      <c r="F82" s="59"/>
      <c r="G82" s="59"/>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56"/>
      <c r="AM82" s="56"/>
      <c r="AN82" s="55"/>
      <c r="AO82" s="55"/>
      <c r="AP82" s="56"/>
      <c r="AQ82" s="55"/>
      <c r="AR82" s="55"/>
      <c r="AS82" s="56"/>
      <c r="AT82" s="56"/>
      <c r="AU82" s="56"/>
      <c r="AV82" s="60"/>
      <c r="AW82" s="56"/>
      <c r="AX82" s="56"/>
      <c r="AY82" s="55"/>
      <c r="AZ82" s="55"/>
      <c r="BA82" s="56"/>
      <c r="BB82" s="55"/>
      <c r="BC82" s="55"/>
      <c r="BD82" s="56"/>
      <c r="BE82" s="56"/>
      <c r="BF82" s="56"/>
      <c r="BG82" s="60"/>
      <c r="BL82" s="4"/>
      <c r="BM82" s="5"/>
      <c r="BN82" s="5"/>
    </row>
    <row r="83" spans="2:66">
      <c r="B83" s="62" t="s">
        <v>1350</v>
      </c>
      <c r="C83" s="59" t="s">
        <v>1821</v>
      </c>
      <c r="D83" s="59" t="s">
        <v>81</v>
      </c>
      <c r="E83" s="59"/>
      <c r="F83" s="59" t="s">
        <v>1001</v>
      </c>
      <c r="G83" s="59" t="s">
        <v>81</v>
      </c>
      <c r="H83" s="59"/>
      <c r="I83" s="56"/>
      <c r="J83" s="59"/>
      <c r="K83" s="63"/>
      <c r="L83" s="59"/>
      <c r="M83" s="59"/>
      <c r="N83" s="56"/>
      <c r="O83" s="59"/>
      <c r="P83" s="56"/>
      <c r="Q83" s="56"/>
      <c r="R83" s="55"/>
      <c r="S83" s="55"/>
      <c r="T83" s="56"/>
      <c r="U83" s="55"/>
      <c r="V83" s="55"/>
      <c r="W83" s="56"/>
      <c r="X83" s="56"/>
      <c r="Y83" s="56"/>
      <c r="Z83" s="60"/>
      <c r="AA83" s="56"/>
      <c r="AB83" s="56"/>
      <c r="AC83" s="55"/>
      <c r="AD83" s="55"/>
      <c r="AE83" s="56"/>
      <c r="AF83" s="55"/>
      <c r="AG83" s="55"/>
      <c r="AH83" s="56"/>
      <c r="AI83" s="56"/>
      <c r="AJ83" s="56"/>
      <c r="AK83" s="60"/>
      <c r="AL83" s="56"/>
      <c r="AM83" s="56"/>
      <c r="AN83" s="55"/>
      <c r="AO83" s="55"/>
      <c r="AP83" s="56"/>
      <c r="AQ83" s="55"/>
      <c r="AR83" s="55"/>
      <c r="AS83" s="56"/>
      <c r="AT83" s="56"/>
      <c r="AU83" s="56"/>
      <c r="AV83" s="60"/>
      <c r="AW83" s="56"/>
      <c r="AX83" s="56"/>
      <c r="AY83" s="55"/>
      <c r="AZ83" s="55"/>
      <c r="BA83" s="56"/>
      <c r="BB83" s="55"/>
      <c r="BC83" s="55"/>
      <c r="BD83" s="56"/>
      <c r="BE83" s="56"/>
      <c r="BF83" s="56"/>
      <c r="BG83" s="60"/>
      <c r="BL83" s="4"/>
      <c r="BM83" s="5"/>
      <c r="BN83" s="5"/>
    </row>
    <row r="84" spans="2:66">
      <c r="B84" s="62"/>
      <c r="C84" s="59"/>
      <c r="D84" s="59"/>
      <c r="E84" s="59"/>
      <c r="F84" s="59"/>
      <c r="G84" s="59"/>
      <c r="H84" s="59"/>
      <c r="I84" s="56"/>
      <c r="J84" s="59"/>
      <c r="K84" s="63"/>
      <c r="L84" s="59"/>
      <c r="M84" s="59"/>
      <c r="N84" s="56"/>
      <c r="O84" s="59"/>
      <c r="P84" s="56"/>
      <c r="Q84" s="56"/>
      <c r="R84" s="55"/>
      <c r="S84" s="55"/>
      <c r="T84" s="56"/>
      <c r="U84" s="55"/>
      <c r="V84" s="55"/>
      <c r="W84" s="56"/>
      <c r="X84" s="56"/>
      <c r="Y84" s="56"/>
      <c r="Z84" s="60"/>
      <c r="AA84" s="56"/>
      <c r="AB84" s="56"/>
      <c r="AC84" s="55"/>
      <c r="AD84" s="55"/>
      <c r="AE84" s="56"/>
      <c r="AF84" s="55"/>
      <c r="AG84" s="55"/>
      <c r="AH84" s="56"/>
      <c r="AI84" s="56"/>
      <c r="AJ84" s="56"/>
      <c r="AK84" s="60"/>
      <c r="AL84" s="56"/>
      <c r="AM84" s="56"/>
      <c r="AN84" s="55"/>
      <c r="AO84" s="55"/>
      <c r="AP84" s="56"/>
      <c r="AQ84" s="55"/>
      <c r="AR84" s="55"/>
      <c r="AS84" s="56"/>
      <c r="AT84" s="56"/>
      <c r="AU84" s="56"/>
      <c r="AV84" s="60"/>
      <c r="AW84" s="56"/>
      <c r="AX84" s="56"/>
      <c r="AY84" s="55"/>
      <c r="AZ84" s="55"/>
      <c r="BA84" s="56"/>
      <c r="BB84" s="55"/>
      <c r="BC84" s="55"/>
      <c r="BD84" s="56"/>
      <c r="BE84" s="56"/>
      <c r="BF84" s="56"/>
      <c r="BG84" s="60"/>
      <c r="BL84" s="4"/>
      <c r="BM84" s="5"/>
      <c r="BN84" s="5"/>
    </row>
    <row r="85" spans="2:66">
      <c r="B85" s="62"/>
      <c r="C85" s="59"/>
      <c r="D85" s="59"/>
      <c r="E85" s="59"/>
      <c r="F85" s="59"/>
      <c r="G85" s="59"/>
      <c r="H85" s="59"/>
      <c r="I85" s="56"/>
      <c r="J85" s="59"/>
      <c r="K85" s="63"/>
      <c r="L85" s="59"/>
      <c r="M85" s="59"/>
      <c r="N85" s="56"/>
      <c r="O85" s="59"/>
      <c r="P85" s="56"/>
      <c r="Q85" s="56"/>
      <c r="R85" s="55"/>
      <c r="S85" s="55"/>
      <c r="T85" s="56"/>
      <c r="U85" s="55"/>
      <c r="V85" s="55"/>
      <c r="W85" s="56"/>
      <c r="X85" s="56"/>
      <c r="Y85" s="56"/>
      <c r="Z85" s="60"/>
      <c r="AA85" s="56"/>
      <c r="AB85" s="56"/>
      <c r="AC85" s="55"/>
      <c r="AD85" s="55"/>
      <c r="AE85" s="56"/>
      <c r="AF85" s="55"/>
      <c r="AG85" s="55"/>
      <c r="AH85" s="56"/>
      <c r="AI85" s="56"/>
      <c r="AJ85" s="56"/>
      <c r="AK85" s="60"/>
      <c r="AL85" s="56"/>
      <c r="AM85" s="56"/>
      <c r="AN85" s="55"/>
      <c r="AO85" s="55"/>
      <c r="AP85" s="56"/>
      <c r="AQ85" s="55"/>
      <c r="AR85" s="55"/>
      <c r="AS85" s="56"/>
      <c r="AT85" s="56"/>
      <c r="AU85" s="56"/>
      <c r="AV85" s="60"/>
      <c r="AW85" s="56"/>
      <c r="AX85" s="56"/>
      <c r="AY85" s="55"/>
      <c r="AZ85" s="55"/>
      <c r="BA85" s="56"/>
      <c r="BB85" s="55"/>
      <c r="BC85" s="55"/>
      <c r="BD85" s="56"/>
      <c r="BE85" s="56"/>
      <c r="BF85" s="56"/>
      <c r="BG85" s="60"/>
      <c r="BL85" s="4"/>
      <c r="BM85" s="5"/>
      <c r="BN85" s="5"/>
    </row>
    <row r="86" spans="2:66" ht="135" customHeight="1">
      <c r="B86" s="64" t="s">
        <v>107</v>
      </c>
      <c r="C86" s="65" t="s">
        <v>81</v>
      </c>
      <c r="D86" s="65" t="s">
        <v>81</v>
      </c>
      <c r="E86" s="65" t="s">
        <v>97</v>
      </c>
      <c r="F86" s="65" t="s">
        <v>1168</v>
      </c>
      <c r="G86" s="65" t="s">
        <v>81</v>
      </c>
      <c r="H86" s="59">
        <v>6</v>
      </c>
      <c r="I86" s="56">
        <v>0.14000000000000001</v>
      </c>
      <c r="J86" s="59" t="s">
        <v>83</v>
      </c>
      <c r="K86" s="63" t="s">
        <v>1822</v>
      </c>
      <c r="L86" s="59" t="s">
        <v>1655</v>
      </c>
      <c r="M86" s="59" t="s">
        <v>1656</v>
      </c>
      <c r="N86" s="61">
        <v>1</v>
      </c>
      <c r="O86" s="59" t="s">
        <v>111</v>
      </c>
      <c r="P86" s="56" t="s">
        <v>1823</v>
      </c>
      <c r="Q86" s="56" t="s">
        <v>1824</v>
      </c>
      <c r="R86" s="55">
        <v>0</v>
      </c>
      <c r="S86" s="55">
        <v>1</v>
      </c>
      <c r="T86" s="61">
        <v>0</v>
      </c>
      <c r="U86" s="55">
        <v>0</v>
      </c>
      <c r="V86" s="55">
        <v>1</v>
      </c>
      <c r="W86" s="61">
        <v>0</v>
      </c>
      <c r="X86" s="56">
        <v>0</v>
      </c>
      <c r="Y86" s="61">
        <v>1</v>
      </c>
      <c r="Z86" s="60">
        <v>0</v>
      </c>
      <c r="AA86" s="56" t="s">
        <v>1825</v>
      </c>
      <c r="AB86" s="56" t="s">
        <v>1826</v>
      </c>
      <c r="AC86" s="55">
        <v>0</v>
      </c>
      <c r="AD86" s="55">
        <v>1</v>
      </c>
      <c r="AE86" s="61">
        <v>0</v>
      </c>
      <c r="AF86" s="55">
        <v>0</v>
      </c>
      <c r="AG86" s="55">
        <v>1</v>
      </c>
      <c r="AH86" s="61">
        <v>0</v>
      </c>
      <c r="AI86" s="56">
        <v>0</v>
      </c>
      <c r="AJ86" s="61">
        <v>1</v>
      </c>
      <c r="AK86" s="60">
        <v>0.66600000000000004</v>
      </c>
      <c r="AL86" s="56" t="s">
        <v>1827</v>
      </c>
      <c r="AM86" s="56" t="s">
        <v>1800</v>
      </c>
      <c r="AN86" s="55">
        <v>1</v>
      </c>
      <c r="AO86" s="55">
        <v>1</v>
      </c>
      <c r="AP86" s="61">
        <v>1</v>
      </c>
      <c r="AQ86" s="55">
        <v>1</v>
      </c>
      <c r="AR86" s="55">
        <v>1</v>
      </c>
      <c r="AS86" s="61">
        <v>1</v>
      </c>
      <c r="AT86" s="56">
        <v>1</v>
      </c>
      <c r="AU86" s="61">
        <v>0</v>
      </c>
      <c r="AV86" s="60">
        <v>1</v>
      </c>
      <c r="AW86" s="56" t="s">
        <v>94</v>
      </c>
      <c r="AX86" s="56" t="s">
        <v>94</v>
      </c>
      <c r="AY86" s="55">
        <v>0</v>
      </c>
      <c r="AZ86" s="55">
        <v>0</v>
      </c>
      <c r="BA86" s="61">
        <v>0</v>
      </c>
      <c r="BB86" s="55">
        <v>0</v>
      </c>
      <c r="BC86" s="55">
        <v>0</v>
      </c>
      <c r="BD86" s="61">
        <v>0</v>
      </c>
      <c r="BE86" s="56">
        <v>0</v>
      </c>
      <c r="BF86" s="61">
        <v>0</v>
      </c>
      <c r="BG86" s="60">
        <v>0</v>
      </c>
      <c r="BL86" s="4"/>
      <c r="BM86" s="5"/>
      <c r="BN86" s="5"/>
    </row>
    <row r="87" spans="2:66">
      <c r="B87" s="64"/>
      <c r="C87" s="65"/>
      <c r="D87" s="65"/>
      <c r="E87" s="65"/>
      <c r="F87" s="65"/>
      <c r="G87" s="65"/>
      <c r="H87" s="59"/>
      <c r="I87" s="56"/>
      <c r="J87" s="59"/>
      <c r="K87" s="63"/>
      <c r="L87" s="59"/>
      <c r="M87" s="59"/>
      <c r="N87" s="61"/>
      <c r="O87" s="59"/>
      <c r="P87" s="56"/>
      <c r="Q87" s="56"/>
      <c r="R87" s="55"/>
      <c r="S87" s="55"/>
      <c r="T87" s="61"/>
      <c r="U87" s="55"/>
      <c r="V87" s="55"/>
      <c r="W87" s="61"/>
      <c r="X87" s="56"/>
      <c r="Y87" s="61"/>
      <c r="Z87" s="60"/>
      <c r="AA87" s="56"/>
      <c r="AB87" s="56"/>
      <c r="AC87" s="55"/>
      <c r="AD87" s="55"/>
      <c r="AE87" s="61"/>
      <c r="AF87" s="55"/>
      <c r="AG87" s="55"/>
      <c r="AH87" s="61"/>
      <c r="AI87" s="56"/>
      <c r="AJ87" s="61"/>
      <c r="AK87" s="60"/>
      <c r="AL87" s="56"/>
      <c r="AM87" s="56"/>
      <c r="AN87" s="55"/>
      <c r="AO87" s="55"/>
      <c r="AP87" s="61"/>
      <c r="AQ87" s="55"/>
      <c r="AR87" s="55"/>
      <c r="AS87" s="61"/>
      <c r="AT87" s="56"/>
      <c r="AU87" s="61"/>
      <c r="AV87" s="60"/>
      <c r="AW87" s="56"/>
      <c r="AX87" s="56"/>
      <c r="AY87" s="55"/>
      <c r="AZ87" s="55"/>
      <c r="BA87" s="61"/>
      <c r="BB87" s="55"/>
      <c r="BC87" s="55"/>
      <c r="BD87" s="61"/>
      <c r="BE87" s="56"/>
      <c r="BF87" s="61"/>
      <c r="BG87" s="60"/>
      <c r="BL87" s="4"/>
      <c r="BM87" s="5"/>
      <c r="BN87" s="5"/>
    </row>
    <row r="88" spans="2:66">
      <c r="B88" s="64"/>
      <c r="C88" s="65"/>
      <c r="D88" s="65"/>
      <c r="E88" s="65"/>
      <c r="F88" s="65"/>
      <c r="G88" s="65"/>
      <c r="H88" s="59"/>
      <c r="I88" s="56"/>
      <c r="J88" s="59"/>
      <c r="K88" s="63"/>
      <c r="L88" s="59"/>
      <c r="M88" s="59"/>
      <c r="N88" s="61"/>
      <c r="O88" s="59"/>
      <c r="P88" s="56"/>
      <c r="Q88" s="56"/>
      <c r="R88" s="55"/>
      <c r="S88" s="55"/>
      <c r="T88" s="61"/>
      <c r="U88" s="55"/>
      <c r="V88" s="55"/>
      <c r="W88" s="61"/>
      <c r="X88" s="56"/>
      <c r="Y88" s="61"/>
      <c r="Z88" s="60"/>
      <c r="AA88" s="56"/>
      <c r="AB88" s="56"/>
      <c r="AC88" s="55"/>
      <c r="AD88" s="55"/>
      <c r="AE88" s="61"/>
      <c r="AF88" s="55"/>
      <c r="AG88" s="55"/>
      <c r="AH88" s="61"/>
      <c r="AI88" s="56"/>
      <c r="AJ88" s="61"/>
      <c r="AK88" s="60"/>
      <c r="AL88" s="56"/>
      <c r="AM88" s="56"/>
      <c r="AN88" s="55"/>
      <c r="AO88" s="55"/>
      <c r="AP88" s="61"/>
      <c r="AQ88" s="55"/>
      <c r="AR88" s="55"/>
      <c r="AS88" s="61"/>
      <c r="AT88" s="56"/>
      <c r="AU88" s="61"/>
      <c r="AV88" s="60"/>
      <c r="AW88" s="56"/>
      <c r="AX88" s="56"/>
      <c r="AY88" s="55"/>
      <c r="AZ88" s="55"/>
      <c r="BA88" s="61"/>
      <c r="BB88" s="55"/>
      <c r="BC88" s="55"/>
      <c r="BD88" s="61"/>
      <c r="BE88" s="56"/>
      <c r="BF88" s="61"/>
      <c r="BG88" s="60"/>
      <c r="BL88" s="4"/>
      <c r="BM88" s="5"/>
      <c r="BN88" s="5"/>
    </row>
    <row r="89" spans="2:66">
      <c r="B89" s="64" t="s">
        <v>398</v>
      </c>
      <c r="C89" s="65" t="s">
        <v>81</v>
      </c>
      <c r="D89" s="65" t="s">
        <v>81</v>
      </c>
      <c r="E89" s="65"/>
      <c r="F89" s="65"/>
      <c r="G89" s="65"/>
      <c r="H89" s="59"/>
      <c r="I89" s="56"/>
      <c r="J89" s="59"/>
      <c r="K89" s="63"/>
      <c r="L89" s="59"/>
      <c r="M89" s="59"/>
      <c r="N89" s="61"/>
      <c r="O89" s="59"/>
      <c r="P89" s="56"/>
      <c r="Q89" s="56"/>
      <c r="R89" s="55"/>
      <c r="S89" s="55"/>
      <c r="T89" s="61"/>
      <c r="U89" s="55"/>
      <c r="V89" s="55"/>
      <c r="W89" s="61"/>
      <c r="X89" s="56"/>
      <c r="Y89" s="61"/>
      <c r="Z89" s="60"/>
      <c r="AA89" s="56"/>
      <c r="AB89" s="56"/>
      <c r="AC89" s="55"/>
      <c r="AD89" s="55"/>
      <c r="AE89" s="61"/>
      <c r="AF89" s="55"/>
      <c r="AG89" s="55"/>
      <c r="AH89" s="61"/>
      <c r="AI89" s="56"/>
      <c r="AJ89" s="61"/>
      <c r="AK89" s="60"/>
      <c r="AL89" s="56"/>
      <c r="AM89" s="56"/>
      <c r="AN89" s="55"/>
      <c r="AO89" s="55"/>
      <c r="AP89" s="61"/>
      <c r="AQ89" s="55"/>
      <c r="AR89" s="55"/>
      <c r="AS89" s="61"/>
      <c r="AT89" s="56"/>
      <c r="AU89" s="61"/>
      <c r="AV89" s="60"/>
      <c r="AW89" s="56"/>
      <c r="AX89" s="56"/>
      <c r="AY89" s="55"/>
      <c r="AZ89" s="55"/>
      <c r="BA89" s="61"/>
      <c r="BB89" s="55"/>
      <c r="BC89" s="55"/>
      <c r="BD89" s="61"/>
      <c r="BE89" s="56"/>
      <c r="BF89" s="61"/>
      <c r="BG89" s="60"/>
      <c r="BL89" s="4"/>
      <c r="BM89" s="5"/>
      <c r="BN89" s="5"/>
    </row>
    <row r="90" spans="2:66">
      <c r="B90" s="64"/>
      <c r="C90" s="65"/>
      <c r="D90" s="65"/>
      <c r="E90" s="65"/>
      <c r="F90" s="65"/>
      <c r="G90" s="65"/>
      <c r="H90" s="59"/>
      <c r="I90" s="56"/>
      <c r="J90" s="59"/>
      <c r="K90" s="63"/>
      <c r="L90" s="59"/>
      <c r="M90" s="59"/>
      <c r="N90" s="61"/>
      <c r="O90" s="59"/>
      <c r="P90" s="56"/>
      <c r="Q90" s="56"/>
      <c r="R90" s="55"/>
      <c r="S90" s="55"/>
      <c r="T90" s="61"/>
      <c r="U90" s="55"/>
      <c r="V90" s="55"/>
      <c r="W90" s="61"/>
      <c r="X90" s="56"/>
      <c r="Y90" s="61"/>
      <c r="Z90" s="60"/>
      <c r="AA90" s="56"/>
      <c r="AB90" s="56"/>
      <c r="AC90" s="55"/>
      <c r="AD90" s="55"/>
      <c r="AE90" s="61"/>
      <c r="AF90" s="55"/>
      <c r="AG90" s="55"/>
      <c r="AH90" s="61"/>
      <c r="AI90" s="56"/>
      <c r="AJ90" s="61"/>
      <c r="AK90" s="60"/>
      <c r="AL90" s="56"/>
      <c r="AM90" s="56"/>
      <c r="AN90" s="55"/>
      <c r="AO90" s="55"/>
      <c r="AP90" s="61"/>
      <c r="AQ90" s="55"/>
      <c r="AR90" s="55"/>
      <c r="AS90" s="61"/>
      <c r="AT90" s="56"/>
      <c r="AU90" s="61"/>
      <c r="AV90" s="60"/>
      <c r="AW90" s="56"/>
      <c r="AX90" s="56"/>
      <c r="AY90" s="55"/>
      <c r="AZ90" s="55"/>
      <c r="BA90" s="61"/>
      <c r="BB90" s="55"/>
      <c r="BC90" s="55"/>
      <c r="BD90" s="61"/>
      <c r="BE90" s="56"/>
      <c r="BF90" s="61"/>
      <c r="BG90" s="60"/>
      <c r="BL90" s="4"/>
      <c r="BM90" s="5"/>
      <c r="BN90" s="5"/>
    </row>
    <row r="91" spans="2:66">
      <c r="B91" s="62"/>
      <c r="C91" s="62"/>
      <c r="D91" s="62"/>
      <c r="E91" s="62"/>
      <c r="F91" s="62"/>
      <c r="G91" s="62"/>
      <c r="H91" s="59"/>
      <c r="I91" s="56"/>
      <c r="J91" s="59"/>
      <c r="K91" s="63"/>
      <c r="L91" s="59"/>
      <c r="M91" s="59"/>
      <c r="N91" s="61"/>
      <c r="O91" s="59"/>
      <c r="P91" s="56"/>
      <c r="Q91" s="56"/>
      <c r="R91" s="55"/>
      <c r="S91" s="55"/>
      <c r="T91" s="61"/>
      <c r="U91" s="55"/>
      <c r="V91" s="55"/>
      <c r="W91" s="61"/>
      <c r="X91" s="56"/>
      <c r="Y91" s="61"/>
      <c r="Z91" s="60"/>
      <c r="AA91" s="56"/>
      <c r="AB91" s="56"/>
      <c r="AC91" s="55"/>
      <c r="AD91" s="55"/>
      <c r="AE91" s="61"/>
      <c r="AF91" s="55"/>
      <c r="AG91" s="55"/>
      <c r="AH91" s="61"/>
      <c r="AI91" s="56"/>
      <c r="AJ91" s="61"/>
      <c r="AK91" s="60"/>
      <c r="AL91" s="56"/>
      <c r="AM91" s="56"/>
      <c r="AN91" s="55"/>
      <c r="AO91" s="55"/>
      <c r="AP91" s="61"/>
      <c r="AQ91" s="55"/>
      <c r="AR91" s="55"/>
      <c r="AS91" s="61"/>
      <c r="AT91" s="56"/>
      <c r="AU91" s="61"/>
      <c r="AV91" s="60"/>
      <c r="AW91" s="56"/>
      <c r="AX91" s="56"/>
      <c r="AY91" s="55"/>
      <c r="AZ91" s="55"/>
      <c r="BA91" s="61"/>
      <c r="BB91" s="55"/>
      <c r="BC91" s="55"/>
      <c r="BD91" s="61"/>
      <c r="BE91" s="56"/>
      <c r="BF91" s="61"/>
      <c r="BG91" s="60"/>
      <c r="BL91" s="4"/>
      <c r="BM91" s="5"/>
      <c r="BN91" s="5"/>
    </row>
    <row r="92" spans="2:66">
      <c r="B92" s="62"/>
      <c r="C92" s="62"/>
      <c r="D92" s="62"/>
      <c r="E92" s="62"/>
      <c r="F92" s="62"/>
      <c r="G92" s="62"/>
      <c r="H92" s="59"/>
      <c r="I92" s="56"/>
      <c r="J92" s="59"/>
      <c r="K92" s="63"/>
      <c r="L92" s="59" t="s">
        <v>1828</v>
      </c>
      <c r="M92" s="59" t="s">
        <v>1829</v>
      </c>
      <c r="N92" s="61">
        <v>1</v>
      </c>
      <c r="O92" s="59" t="s">
        <v>111</v>
      </c>
      <c r="P92" s="56" t="s">
        <v>1823</v>
      </c>
      <c r="Q92" s="56" t="s">
        <v>1824</v>
      </c>
      <c r="R92" s="55">
        <v>0</v>
      </c>
      <c r="S92" s="55">
        <v>1</v>
      </c>
      <c r="T92" s="61">
        <v>0</v>
      </c>
      <c r="U92" s="55">
        <v>0</v>
      </c>
      <c r="V92" s="55">
        <v>1</v>
      </c>
      <c r="W92" s="61">
        <v>0</v>
      </c>
      <c r="X92" s="56">
        <v>0</v>
      </c>
      <c r="Y92" s="61">
        <v>1</v>
      </c>
      <c r="Z92" s="60"/>
      <c r="AA92" s="56" t="s">
        <v>1825</v>
      </c>
      <c r="AB92" s="56" t="s">
        <v>1826</v>
      </c>
      <c r="AC92" s="55">
        <v>1</v>
      </c>
      <c r="AD92" s="55">
        <v>1</v>
      </c>
      <c r="AE92" s="61">
        <v>1</v>
      </c>
      <c r="AF92" s="55">
        <v>1</v>
      </c>
      <c r="AG92" s="55">
        <v>1</v>
      </c>
      <c r="AH92" s="61">
        <v>1</v>
      </c>
      <c r="AI92" s="56">
        <v>1</v>
      </c>
      <c r="AJ92" s="61">
        <v>0</v>
      </c>
      <c r="AK92" s="60"/>
      <c r="AL92" s="56"/>
      <c r="AM92" s="56"/>
      <c r="AN92" s="55" t="s">
        <v>136</v>
      </c>
      <c r="AO92" s="55" t="s">
        <v>136</v>
      </c>
      <c r="AP92" s="61">
        <v>0</v>
      </c>
      <c r="AQ92" s="55">
        <v>1</v>
      </c>
      <c r="AR92" s="55">
        <v>1</v>
      </c>
      <c r="AS92" s="61">
        <v>1</v>
      </c>
      <c r="AT92" s="56">
        <v>1</v>
      </c>
      <c r="AU92" s="61">
        <v>0</v>
      </c>
      <c r="AV92" s="60"/>
      <c r="AW92" s="56" t="s">
        <v>94</v>
      </c>
      <c r="AX92" s="56" t="s">
        <v>94</v>
      </c>
      <c r="AY92" s="55">
        <v>0</v>
      </c>
      <c r="AZ92" s="55">
        <v>0</v>
      </c>
      <c r="BA92" s="61">
        <v>0</v>
      </c>
      <c r="BB92" s="55">
        <v>0</v>
      </c>
      <c r="BC92" s="55">
        <v>0</v>
      </c>
      <c r="BD92" s="61">
        <v>0</v>
      </c>
      <c r="BE92" s="56">
        <v>0</v>
      </c>
      <c r="BF92" s="61">
        <v>0</v>
      </c>
      <c r="BG92" s="60"/>
      <c r="BL92" s="4"/>
      <c r="BM92" s="5"/>
      <c r="BN92" s="5"/>
    </row>
    <row r="93" spans="2:66">
      <c r="B93" s="62"/>
      <c r="C93" s="62"/>
      <c r="D93" s="62"/>
      <c r="E93" s="62"/>
      <c r="F93" s="62"/>
      <c r="G93" s="62"/>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56"/>
      <c r="AM93" s="56"/>
      <c r="AN93" s="55"/>
      <c r="AO93" s="55"/>
      <c r="AP93" s="61"/>
      <c r="AQ93" s="55"/>
      <c r="AR93" s="55"/>
      <c r="AS93" s="61"/>
      <c r="AT93" s="56"/>
      <c r="AU93" s="61"/>
      <c r="AV93" s="60"/>
      <c r="AW93" s="56"/>
      <c r="AX93" s="56"/>
      <c r="AY93" s="55"/>
      <c r="AZ93" s="55"/>
      <c r="BA93" s="61"/>
      <c r="BB93" s="55"/>
      <c r="BC93" s="55"/>
      <c r="BD93" s="61"/>
      <c r="BE93" s="56"/>
      <c r="BF93" s="61"/>
      <c r="BG93" s="60"/>
      <c r="BL93" s="4"/>
      <c r="BM93" s="5"/>
      <c r="BN93" s="5"/>
    </row>
    <row r="94" spans="2:66">
      <c r="B94" s="62"/>
      <c r="C94" s="62"/>
      <c r="D94" s="62"/>
      <c r="E94" s="62"/>
      <c r="F94" s="62"/>
      <c r="G94" s="62"/>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56"/>
      <c r="AM94" s="56"/>
      <c r="AN94" s="55"/>
      <c r="AO94" s="55"/>
      <c r="AP94" s="61"/>
      <c r="AQ94" s="55"/>
      <c r="AR94" s="55"/>
      <c r="AS94" s="61"/>
      <c r="AT94" s="56"/>
      <c r="AU94" s="61"/>
      <c r="AV94" s="60"/>
      <c r="AW94" s="56"/>
      <c r="AX94" s="56"/>
      <c r="AY94" s="55"/>
      <c r="AZ94" s="55"/>
      <c r="BA94" s="61"/>
      <c r="BB94" s="55"/>
      <c r="BC94" s="55"/>
      <c r="BD94" s="61"/>
      <c r="BE94" s="56"/>
      <c r="BF94" s="61"/>
      <c r="BG94" s="60"/>
      <c r="BL94" s="4"/>
      <c r="BM94" s="5"/>
      <c r="BN94" s="5"/>
    </row>
    <row r="95" spans="2:66">
      <c r="B95" s="62"/>
      <c r="C95" s="62"/>
      <c r="D95" s="62"/>
      <c r="E95" s="62"/>
      <c r="F95" s="62"/>
      <c r="G95" s="62"/>
      <c r="H95" s="59"/>
      <c r="I95" s="56"/>
      <c r="J95" s="59"/>
      <c r="K95" s="63"/>
      <c r="L95" s="59"/>
      <c r="M95" s="59"/>
      <c r="N95" s="61"/>
      <c r="O95" s="59"/>
      <c r="P95" s="56"/>
      <c r="Q95" s="56"/>
      <c r="R95" s="55"/>
      <c r="S95" s="55"/>
      <c r="T95" s="61"/>
      <c r="U95" s="55"/>
      <c r="V95" s="55"/>
      <c r="W95" s="61"/>
      <c r="X95" s="56"/>
      <c r="Y95" s="61"/>
      <c r="Z95" s="60"/>
      <c r="AA95" s="56"/>
      <c r="AB95" s="56"/>
      <c r="AC95" s="55"/>
      <c r="AD95" s="55"/>
      <c r="AE95" s="61"/>
      <c r="AF95" s="55"/>
      <c r="AG95" s="55"/>
      <c r="AH95" s="61"/>
      <c r="AI95" s="56"/>
      <c r="AJ95" s="61"/>
      <c r="AK95" s="60"/>
      <c r="AL95" s="56"/>
      <c r="AM95" s="56"/>
      <c r="AN95" s="55"/>
      <c r="AO95" s="55"/>
      <c r="AP95" s="61"/>
      <c r="AQ95" s="55"/>
      <c r="AR95" s="55"/>
      <c r="AS95" s="61"/>
      <c r="AT95" s="56"/>
      <c r="AU95" s="61"/>
      <c r="AV95" s="60"/>
      <c r="AW95" s="56"/>
      <c r="AX95" s="56"/>
      <c r="AY95" s="55"/>
      <c r="AZ95" s="55"/>
      <c r="BA95" s="61"/>
      <c r="BB95" s="55"/>
      <c r="BC95" s="55"/>
      <c r="BD95" s="61"/>
      <c r="BE95" s="56"/>
      <c r="BF95" s="61"/>
      <c r="BG95" s="60"/>
      <c r="BL95" s="4"/>
      <c r="BM95" s="5"/>
      <c r="BN95" s="5"/>
    </row>
    <row r="96" spans="2:66">
      <c r="B96" s="62"/>
      <c r="C96" s="62"/>
      <c r="D96" s="62"/>
      <c r="E96" s="62"/>
      <c r="F96" s="62"/>
      <c r="G96" s="62"/>
      <c r="H96" s="59"/>
      <c r="I96" s="56"/>
      <c r="J96" s="59"/>
      <c r="K96" s="63"/>
      <c r="L96" s="59"/>
      <c r="M96" s="59"/>
      <c r="N96" s="61"/>
      <c r="O96" s="59"/>
      <c r="P96" s="56"/>
      <c r="Q96" s="56"/>
      <c r="R96" s="55"/>
      <c r="S96" s="55"/>
      <c r="T96" s="61"/>
      <c r="U96" s="55"/>
      <c r="V96" s="55"/>
      <c r="W96" s="61"/>
      <c r="X96" s="56"/>
      <c r="Y96" s="61"/>
      <c r="Z96" s="60"/>
      <c r="AA96" s="56"/>
      <c r="AB96" s="56"/>
      <c r="AC96" s="55"/>
      <c r="AD96" s="55"/>
      <c r="AE96" s="61"/>
      <c r="AF96" s="55"/>
      <c r="AG96" s="55"/>
      <c r="AH96" s="61"/>
      <c r="AI96" s="56"/>
      <c r="AJ96" s="61"/>
      <c r="AK96" s="60"/>
      <c r="AL96" s="56"/>
      <c r="AM96" s="56"/>
      <c r="AN96" s="55"/>
      <c r="AO96" s="55"/>
      <c r="AP96" s="61"/>
      <c r="AQ96" s="55"/>
      <c r="AR96" s="55"/>
      <c r="AS96" s="61"/>
      <c r="AT96" s="56"/>
      <c r="AU96" s="61"/>
      <c r="AV96" s="60"/>
      <c r="AW96" s="56"/>
      <c r="AX96" s="56"/>
      <c r="AY96" s="55"/>
      <c r="AZ96" s="55"/>
      <c r="BA96" s="61"/>
      <c r="BB96" s="55"/>
      <c r="BC96" s="55"/>
      <c r="BD96" s="61"/>
      <c r="BE96" s="56"/>
      <c r="BF96" s="61"/>
      <c r="BG96" s="60"/>
      <c r="BL96" s="4"/>
      <c r="BM96" s="5"/>
      <c r="BN96" s="5"/>
    </row>
    <row r="97" spans="2:66">
      <c r="B97" s="62"/>
      <c r="C97" s="62"/>
      <c r="D97" s="62"/>
      <c r="E97" s="62"/>
      <c r="F97" s="62"/>
      <c r="G97" s="62"/>
      <c r="H97" s="59"/>
      <c r="I97" s="56"/>
      <c r="J97" s="59"/>
      <c r="K97" s="63"/>
      <c r="L97" s="59"/>
      <c r="M97" s="59"/>
      <c r="N97" s="61"/>
      <c r="O97" s="59"/>
      <c r="P97" s="56"/>
      <c r="Q97" s="56"/>
      <c r="R97" s="55"/>
      <c r="S97" s="55"/>
      <c r="T97" s="61"/>
      <c r="U97" s="55"/>
      <c r="V97" s="55"/>
      <c r="W97" s="61"/>
      <c r="X97" s="56"/>
      <c r="Y97" s="61"/>
      <c r="Z97" s="60"/>
      <c r="AA97" s="56"/>
      <c r="AB97" s="56"/>
      <c r="AC97" s="55"/>
      <c r="AD97" s="55"/>
      <c r="AE97" s="61"/>
      <c r="AF97" s="55"/>
      <c r="AG97" s="55"/>
      <c r="AH97" s="61"/>
      <c r="AI97" s="56"/>
      <c r="AJ97" s="61"/>
      <c r="AK97" s="60"/>
      <c r="AL97" s="56"/>
      <c r="AM97" s="56"/>
      <c r="AN97" s="55"/>
      <c r="AO97" s="55"/>
      <c r="AP97" s="61"/>
      <c r="AQ97" s="55"/>
      <c r="AR97" s="55"/>
      <c r="AS97" s="61"/>
      <c r="AT97" s="56"/>
      <c r="AU97" s="61"/>
      <c r="AV97" s="60"/>
      <c r="AW97" s="56"/>
      <c r="AX97" s="56"/>
      <c r="AY97" s="55"/>
      <c r="AZ97" s="55"/>
      <c r="BA97" s="61"/>
      <c r="BB97" s="55"/>
      <c r="BC97" s="55"/>
      <c r="BD97" s="61"/>
      <c r="BE97" s="56"/>
      <c r="BF97" s="61"/>
      <c r="BG97" s="60"/>
      <c r="BL97" s="4"/>
      <c r="BM97" s="5"/>
      <c r="BN97" s="5"/>
    </row>
    <row r="98" spans="2:66">
      <c r="B98" s="62"/>
      <c r="C98" s="62"/>
      <c r="D98" s="62"/>
      <c r="E98" s="62"/>
      <c r="F98" s="62"/>
      <c r="G98" s="62"/>
      <c r="H98" s="59"/>
      <c r="I98" s="56"/>
      <c r="J98" s="59"/>
      <c r="K98" s="63"/>
      <c r="L98" s="59" t="s">
        <v>1663</v>
      </c>
      <c r="M98" s="59" t="s">
        <v>1664</v>
      </c>
      <c r="N98" s="61">
        <v>1</v>
      </c>
      <c r="O98" s="59" t="s">
        <v>111</v>
      </c>
      <c r="P98" s="56" t="s">
        <v>1823</v>
      </c>
      <c r="Q98" s="56" t="s">
        <v>1824</v>
      </c>
      <c r="R98" s="55">
        <v>0</v>
      </c>
      <c r="S98" s="55">
        <v>1</v>
      </c>
      <c r="T98" s="61">
        <v>0</v>
      </c>
      <c r="U98" s="55">
        <v>0</v>
      </c>
      <c r="V98" s="55">
        <v>1</v>
      </c>
      <c r="W98" s="61">
        <v>0</v>
      </c>
      <c r="X98" s="56">
        <v>0</v>
      </c>
      <c r="Y98" s="61">
        <v>1</v>
      </c>
      <c r="Z98" s="60"/>
      <c r="AA98" s="56" t="s">
        <v>1825</v>
      </c>
      <c r="AB98" s="56" t="s">
        <v>1826</v>
      </c>
      <c r="AC98" s="55">
        <v>4</v>
      </c>
      <c r="AD98" s="55">
        <v>4</v>
      </c>
      <c r="AE98" s="61">
        <v>1</v>
      </c>
      <c r="AF98" s="55">
        <v>4</v>
      </c>
      <c r="AG98" s="55">
        <v>4</v>
      </c>
      <c r="AH98" s="61">
        <v>1</v>
      </c>
      <c r="AI98" s="56">
        <v>1</v>
      </c>
      <c r="AJ98" s="61">
        <v>0</v>
      </c>
      <c r="AK98" s="60"/>
      <c r="AL98" s="56"/>
      <c r="AM98" s="56"/>
      <c r="AN98" s="55" t="s">
        <v>136</v>
      </c>
      <c r="AO98" s="55" t="s">
        <v>136</v>
      </c>
      <c r="AP98" s="61">
        <v>0</v>
      </c>
      <c r="AQ98" s="55">
        <v>4</v>
      </c>
      <c r="AR98" s="55">
        <v>4</v>
      </c>
      <c r="AS98" s="61">
        <v>1</v>
      </c>
      <c r="AT98" s="56">
        <v>1</v>
      </c>
      <c r="AU98" s="61">
        <v>0</v>
      </c>
      <c r="AV98" s="60"/>
      <c r="AW98" s="56" t="s">
        <v>94</v>
      </c>
      <c r="AX98" s="56" t="s">
        <v>94</v>
      </c>
      <c r="AY98" s="55">
        <v>0</v>
      </c>
      <c r="AZ98" s="55">
        <v>0</v>
      </c>
      <c r="BA98" s="61">
        <v>0</v>
      </c>
      <c r="BB98" s="55">
        <v>0</v>
      </c>
      <c r="BC98" s="55">
        <v>0</v>
      </c>
      <c r="BD98" s="61">
        <v>0</v>
      </c>
      <c r="BE98" s="56">
        <v>0</v>
      </c>
      <c r="BF98" s="61">
        <v>0</v>
      </c>
      <c r="BG98" s="60"/>
      <c r="BL98" s="4"/>
      <c r="BM98" s="5"/>
      <c r="BN98" s="5"/>
    </row>
    <row r="99" spans="2:66">
      <c r="B99" s="62"/>
      <c r="C99" s="62"/>
      <c r="D99" s="62"/>
      <c r="E99" s="62"/>
      <c r="F99" s="62"/>
      <c r="G99" s="62"/>
      <c r="H99" s="59"/>
      <c r="I99" s="56"/>
      <c r="J99" s="59"/>
      <c r="K99" s="63"/>
      <c r="L99" s="59"/>
      <c r="M99" s="59"/>
      <c r="N99" s="61"/>
      <c r="O99" s="59"/>
      <c r="P99" s="56"/>
      <c r="Q99" s="56"/>
      <c r="R99" s="55"/>
      <c r="S99" s="55"/>
      <c r="T99" s="61"/>
      <c r="U99" s="55"/>
      <c r="V99" s="55"/>
      <c r="W99" s="61"/>
      <c r="X99" s="56"/>
      <c r="Y99" s="61"/>
      <c r="Z99" s="60"/>
      <c r="AA99" s="56"/>
      <c r="AB99" s="56"/>
      <c r="AC99" s="55"/>
      <c r="AD99" s="55"/>
      <c r="AE99" s="61"/>
      <c r="AF99" s="55"/>
      <c r="AG99" s="55"/>
      <c r="AH99" s="61"/>
      <c r="AI99" s="56"/>
      <c r="AJ99" s="61"/>
      <c r="AK99" s="60"/>
      <c r="AL99" s="56"/>
      <c r="AM99" s="56"/>
      <c r="AN99" s="55"/>
      <c r="AO99" s="55"/>
      <c r="AP99" s="61"/>
      <c r="AQ99" s="55"/>
      <c r="AR99" s="55"/>
      <c r="AS99" s="61"/>
      <c r="AT99" s="56"/>
      <c r="AU99" s="61"/>
      <c r="AV99" s="60"/>
      <c r="AW99" s="56"/>
      <c r="AX99" s="56"/>
      <c r="AY99" s="55"/>
      <c r="AZ99" s="55"/>
      <c r="BA99" s="61"/>
      <c r="BB99" s="55"/>
      <c r="BC99" s="55"/>
      <c r="BD99" s="61"/>
      <c r="BE99" s="56"/>
      <c r="BF99" s="61"/>
      <c r="BG99" s="60"/>
      <c r="BL99" s="4"/>
      <c r="BM99" s="5"/>
      <c r="BN99" s="5"/>
    </row>
    <row r="100" spans="2:66">
      <c r="B100" s="62"/>
      <c r="C100" s="62"/>
      <c r="D100" s="62"/>
      <c r="E100" s="62"/>
      <c r="F100" s="62"/>
      <c r="G100" s="62"/>
      <c r="H100" s="59"/>
      <c r="I100" s="56"/>
      <c r="J100" s="59"/>
      <c r="K100" s="63"/>
      <c r="L100" s="59"/>
      <c r="M100" s="59"/>
      <c r="N100" s="61"/>
      <c r="O100" s="59"/>
      <c r="P100" s="56"/>
      <c r="Q100" s="56"/>
      <c r="R100" s="55"/>
      <c r="S100" s="55"/>
      <c r="T100" s="61"/>
      <c r="U100" s="55"/>
      <c r="V100" s="55"/>
      <c r="W100" s="61"/>
      <c r="X100" s="56"/>
      <c r="Y100" s="61"/>
      <c r="Z100" s="60"/>
      <c r="AA100" s="56"/>
      <c r="AB100" s="56"/>
      <c r="AC100" s="55"/>
      <c r="AD100" s="55"/>
      <c r="AE100" s="61"/>
      <c r="AF100" s="55"/>
      <c r="AG100" s="55"/>
      <c r="AH100" s="61"/>
      <c r="AI100" s="56"/>
      <c r="AJ100" s="61"/>
      <c r="AK100" s="60"/>
      <c r="AL100" s="56"/>
      <c r="AM100" s="56"/>
      <c r="AN100" s="55"/>
      <c r="AO100" s="55"/>
      <c r="AP100" s="61"/>
      <c r="AQ100" s="55"/>
      <c r="AR100" s="55"/>
      <c r="AS100" s="61"/>
      <c r="AT100" s="56"/>
      <c r="AU100" s="61"/>
      <c r="AV100" s="60"/>
      <c r="AW100" s="56"/>
      <c r="AX100" s="56"/>
      <c r="AY100" s="55"/>
      <c r="AZ100" s="55"/>
      <c r="BA100" s="61"/>
      <c r="BB100" s="55"/>
      <c r="BC100" s="55"/>
      <c r="BD100" s="61"/>
      <c r="BE100" s="56"/>
      <c r="BF100" s="61"/>
      <c r="BG100" s="60"/>
      <c r="BL100" s="4"/>
      <c r="BM100" s="5"/>
      <c r="BN100" s="5"/>
    </row>
    <row r="101" spans="2:66">
      <c r="B101" s="62"/>
      <c r="C101" s="62"/>
      <c r="D101" s="62"/>
      <c r="E101" s="62"/>
      <c r="F101" s="62"/>
      <c r="G101" s="62"/>
      <c r="H101" s="59"/>
      <c r="I101" s="56"/>
      <c r="J101" s="59"/>
      <c r="K101" s="63"/>
      <c r="L101" s="59"/>
      <c r="M101" s="59"/>
      <c r="N101" s="61"/>
      <c r="O101" s="59"/>
      <c r="P101" s="56"/>
      <c r="Q101" s="56"/>
      <c r="R101" s="55"/>
      <c r="S101" s="55"/>
      <c r="T101" s="61"/>
      <c r="U101" s="55"/>
      <c r="V101" s="55"/>
      <c r="W101" s="61"/>
      <c r="X101" s="56"/>
      <c r="Y101" s="61"/>
      <c r="Z101" s="60"/>
      <c r="AA101" s="56"/>
      <c r="AB101" s="56"/>
      <c r="AC101" s="55"/>
      <c r="AD101" s="55"/>
      <c r="AE101" s="61"/>
      <c r="AF101" s="55"/>
      <c r="AG101" s="55"/>
      <c r="AH101" s="61"/>
      <c r="AI101" s="56"/>
      <c r="AJ101" s="61"/>
      <c r="AK101" s="60"/>
      <c r="AL101" s="56"/>
      <c r="AM101" s="56"/>
      <c r="AN101" s="55"/>
      <c r="AO101" s="55"/>
      <c r="AP101" s="61"/>
      <c r="AQ101" s="55"/>
      <c r="AR101" s="55"/>
      <c r="AS101" s="61"/>
      <c r="AT101" s="56"/>
      <c r="AU101" s="61"/>
      <c r="AV101" s="60"/>
      <c r="AW101" s="56"/>
      <c r="AX101" s="56"/>
      <c r="AY101" s="55"/>
      <c r="AZ101" s="55"/>
      <c r="BA101" s="61"/>
      <c r="BB101" s="55"/>
      <c r="BC101" s="55"/>
      <c r="BD101" s="61"/>
      <c r="BE101" s="56"/>
      <c r="BF101" s="61"/>
      <c r="BG101" s="60"/>
      <c r="BL101" s="4"/>
      <c r="BM101" s="5"/>
      <c r="BN101" s="5"/>
    </row>
    <row r="102" spans="2:66">
      <c r="B102" s="62"/>
      <c r="C102" s="62"/>
      <c r="D102" s="62"/>
      <c r="E102" s="62"/>
      <c r="F102" s="62"/>
      <c r="G102" s="62"/>
      <c r="H102" s="59"/>
      <c r="I102" s="56"/>
      <c r="J102" s="59"/>
      <c r="K102" s="63"/>
      <c r="L102" s="59"/>
      <c r="M102" s="59"/>
      <c r="N102" s="61"/>
      <c r="O102" s="59"/>
      <c r="P102" s="56"/>
      <c r="Q102" s="56"/>
      <c r="R102" s="55"/>
      <c r="S102" s="55"/>
      <c r="T102" s="61"/>
      <c r="U102" s="55"/>
      <c r="V102" s="55"/>
      <c r="W102" s="61"/>
      <c r="X102" s="56"/>
      <c r="Y102" s="61"/>
      <c r="Z102" s="60"/>
      <c r="AA102" s="56"/>
      <c r="AB102" s="56"/>
      <c r="AC102" s="55"/>
      <c r="AD102" s="55"/>
      <c r="AE102" s="61"/>
      <c r="AF102" s="55"/>
      <c r="AG102" s="55"/>
      <c r="AH102" s="61"/>
      <c r="AI102" s="56"/>
      <c r="AJ102" s="61"/>
      <c r="AK102" s="60"/>
      <c r="AL102" s="56"/>
      <c r="AM102" s="56"/>
      <c r="AN102" s="55"/>
      <c r="AO102" s="55"/>
      <c r="AP102" s="61"/>
      <c r="AQ102" s="55"/>
      <c r="AR102" s="55"/>
      <c r="AS102" s="61"/>
      <c r="AT102" s="56"/>
      <c r="AU102" s="61"/>
      <c r="AV102" s="60"/>
      <c r="AW102" s="56"/>
      <c r="AX102" s="56"/>
      <c r="AY102" s="55"/>
      <c r="AZ102" s="55"/>
      <c r="BA102" s="61"/>
      <c r="BB102" s="55"/>
      <c r="BC102" s="55"/>
      <c r="BD102" s="61"/>
      <c r="BE102" s="56"/>
      <c r="BF102" s="61"/>
      <c r="BG102" s="60"/>
      <c r="BL102" s="4"/>
      <c r="BM102" s="5"/>
      <c r="BN102" s="5"/>
    </row>
    <row r="103" spans="2:66">
      <c r="B103" s="62"/>
      <c r="C103" s="62"/>
      <c r="D103" s="62"/>
      <c r="E103" s="62"/>
      <c r="F103" s="62"/>
      <c r="G103" s="62"/>
      <c r="H103" s="59"/>
      <c r="I103" s="56"/>
      <c r="J103" s="59"/>
      <c r="K103" s="63"/>
      <c r="L103" s="59"/>
      <c r="M103" s="59"/>
      <c r="N103" s="61"/>
      <c r="O103" s="59"/>
      <c r="P103" s="56"/>
      <c r="Q103" s="56"/>
      <c r="R103" s="55"/>
      <c r="S103" s="55"/>
      <c r="T103" s="61"/>
      <c r="U103" s="55"/>
      <c r="V103" s="55"/>
      <c r="W103" s="61"/>
      <c r="X103" s="56"/>
      <c r="Y103" s="61"/>
      <c r="Z103" s="60"/>
      <c r="AA103" s="56"/>
      <c r="AB103" s="56"/>
      <c r="AC103" s="55"/>
      <c r="AD103" s="55"/>
      <c r="AE103" s="61"/>
      <c r="AF103" s="55"/>
      <c r="AG103" s="55"/>
      <c r="AH103" s="61"/>
      <c r="AI103" s="56"/>
      <c r="AJ103" s="61"/>
      <c r="AK103" s="60"/>
      <c r="AL103" s="56"/>
      <c r="AM103" s="56"/>
      <c r="AN103" s="55"/>
      <c r="AO103" s="55"/>
      <c r="AP103" s="61"/>
      <c r="AQ103" s="55"/>
      <c r="AR103" s="55"/>
      <c r="AS103" s="61"/>
      <c r="AT103" s="56"/>
      <c r="AU103" s="61"/>
      <c r="AV103" s="60"/>
      <c r="AW103" s="56"/>
      <c r="AX103" s="56"/>
      <c r="AY103" s="55"/>
      <c r="AZ103" s="55"/>
      <c r="BA103" s="61"/>
      <c r="BB103" s="55"/>
      <c r="BC103" s="55"/>
      <c r="BD103" s="61"/>
      <c r="BE103" s="56"/>
      <c r="BF103" s="61"/>
      <c r="BG103" s="60"/>
      <c r="BL103" s="4"/>
      <c r="BM103" s="5"/>
      <c r="BN103" s="5"/>
    </row>
    <row r="104" spans="2:66" ht="135" customHeight="1">
      <c r="B104" s="62" t="s">
        <v>107</v>
      </c>
      <c r="C104" s="59" t="s">
        <v>137</v>
      </c>
      <c r="D104" s="59" t="s">
        <v>81</v>
      </c>
      <c r="E104" s="59" t="s">
        <v>138</v>
      </c>
      <c r="F104" s="59" t="s">
        <v>1652</v>
      </c>
      <c r="G104" s="59" t="s">
        <v>81</v>
      </c>
      <c r="H104" s="59">
        <v>7</v>
      </c>
      <c r="I104" s="56">
        <v>7.0000000000000007E-2</v>
      </c>
      <c r="J104" s="59" t="s">
        <v>83</v>
      </c>
      <c r="K104" s="63" t="s">
        <v>1830</v>
      </c>
      <c r="L104" s="59" t="s">
        <v>1831</v>
      </c>
      <c r="M104" s="59" t="s">
        <v>1832</v>
      </c>
      <c r="N104" s="56">
        <v>1</v>
      </c>
      <c r="O104" s="59" t="s">
        <v>87</v>
      </c>
      <c r="P104" s="56" t="s">
        <v>1833</v>
      </c>
      <c r="Q104" s="56" t="s">
        <v>1834</v>
      </c>
      <c r="R104" s="55">
        <v>0</v>
      </c>
      <c r="S104" s="55">
        <v>3</v>
      </c>
      <c r="T104" s="56">
        <v>0</v>
      </c>
      <c r="U104" s="55">
        <v>0</v>
      </c>
      <c r="V104" s="55">
        <v>3</v>
      </c>
      <c r="W104" s="56">
        <v>0</v>
      </c>
      <c r="X104" s="56">
        <v>0</v>
      </c>
      <c r="Y104" s="56">
        <v>1</v>
      </c>
      <c r="Z104" s="60">
        <v>0</v>
      </c>
      <c r="AA104" s="56" t="s">
        <v>1835</v>
      </c>
      <c r="AB104" s="56" t="s">
        <v>1836</v>
      </c>
      <c r="AC104" s="55">
        <v>2</v>
      </c>
      <c r="AD104" s="55">
        <v>3</v>
      </c>
      <c r="AE104" s="56">
        <v>0.66669999999999996</v>
      </c>
      <c r="AF104" s="55">
        <v>2</v>
      </c>
      <c r="AG104" s="55">
        <v>3</v>
      </c>
      <c r="AH104" s="56">
        <v>0.66669999999999996</v>
      </c>
      <c r="AI104" s="56">
        <v>1.3332999999999999</v>
      </c>
      <c r="AJ104" s="56">
        <v>0</v>
      </c>
      <c r="AK104" s="60">
        <v>0.5</v>
      </c>
      <c r="AL104" s="56" t="s">
        <v>1837</v>
      </c>
      <c r="AM104" s="56" t="s">
        <v>253</v>
      </c>
      <c r="AN104" s="55" t="s">
        <v>136</v>
      </c>
      <c r="AO104" s="55" t="s">
        <v>136</v>
      </c>
      <c r="AP104" s="56">
        <v>0</v>
      </c>
      <c r="AQ104" s="55">
        <v>2</v>
      </c>
      <c r="AR104" s="55">
        <v>3</v>
      </c>
      <c r="AS104" s="56">
        <v>0.66669999999999996</v>
      </c>
      <c r="AT104" s="56">
        <v>1.3332999999999999</v>
      </c>
      <c r="AU104" s="56">
        <v>0</v>
      </c>
      <c r="AV104" s="60">
        <v>0.5</v>
      </c>
      <c r="AW104" s="56" t="s">
        <v>94</v>
      </c>
      <c r="AX104" s="56" t="s">
        <v>94</v>
      </c>
      <c r="AY104" s="55">
        <v>0</v>
      </c>
      <c r="AZ104" s="55">
        <v>0</v>
      </c>
      <c r="BA104" s="56">
        <v>0</v>
      </c>
      <c r="BB104" s="55">
        <v>0</v>
      </c>
      <c r="BC104" s="55">
        <v>0</v>
      </c>
      <c r="BD104" s="56">
        <v>0</v>
      </c>
      <c r="BE104" s="56">
        <v>0</v>
      </c>
      <c r="BF104" s="56">
        <v>0</v>
      </c>
      <c r="BG104" s="60">
        <v>0</v>
      </c>
      <c r="BL104" s="4"/>
      <c r="BM104" s="5"/>
      <c r="BN104" s="5"/>
    </row>
    <row r="105" spans="2:66">
      <c r="B105" s="62"/>
      <c r="C105" s="59"/>
      <c r="D105" s="59"/>
      <c r="E105" s="59"/>
      <c r="F105" s="59"/>
      <c r="G105" s="59"/>
      <c r="H105" s="59"/>
      <c r="I105" s="56"/>
      <c r="J105" s="59"/>
      <c r="K105" s="63"/>
      <c r="L105" s="59"/>
      <c r="M105" s="59"/>
      <c r="N105" s="56"/>
      <c r="O105" s="59"/>
      <c r="P105" s="56"/>
      <c r="Q105" s="56"/>
      <c r="R105" s="55"/>
      <c r="S105" s="55"/>
      <c r="T105" s="56"/>
      <c r="U105" s="55"/>
      <c r="V105" s="55"/>
      <c r="W105" s="56"/>
      <c r="X105" s="56"/>
      <c r="Y105" s="56"/>
      <c r="Z105" s="60"/>
      <c r="AA105" s="56"/>
      <c r="AB105" s="56"/>
      <c r="AC105" s="55"/>
      <c r="AD105" s="55"/>
      <c r="AE105" s="56"/>
      <c r="AF105" s="55"/>
      <c r="AG105" s="55"/>
      <c r="AH105" s="56"/>
      <c r="AI105" s="56"/>
      <c r="AJ105" s="56"/>
      <c r="AK105" s="60"/>
      <c r="AL105" s="56"/>
      <c r="AM105" s="56"/>
      <c r="AN105" s="55"/>
      <c r="AO105" s="55"/>
      <c r="AP105" s="56"/>
      <c r="AQ105" s="55"/>
      <c r="AR105" s="55"/>
      <c r="AS105" s="56"/>
      <c r="AT105" s="56"/>
      <c r="AU105" s="56"/>
      <c r="AV105" s="60"/>
      <c r="AW105" s="56"/>
      <c r="AX105" s="56"/>
      <c r="AY105" s="55"/>
      <c r="AZ105" s="55"/>
      <c r="BA105" s="56"/>
      <c r="BB105" s="55"/>
      <c r="BC105" s="55"/>
      <c r="BD105" s="56"/>
      <c r="BE105" s="56"/>
      <c r="BF105" s="56"/>
      <c r="BG105" s="60"/>
      <c r="BL105" s="4"/>
      <c r="BM105" s="5"/>
      <c r="BN105" s="5"/>
    </row>
    <row r="106" spans="2:66">
      <c r="B106" s="62"/>
      <c r="C106" s="59"/>
      <c r="D106" s="59"/>
      <c r="E106" s="59"/>
      <c r="F106" s="59"/>
      <c r="G106" s="59"/>
      <c r="H106" s="59"/>
      <c r="I106" s="56"/>
      <c r="J106" s="59"/>
      <c r="K106" s="63"/>
      <c r="L106" s="59"/>
      <c r="M106" s="59"/>
      <c r="N106" s="56"/>
      <c r="O106" s="59"/>
      <c r="P106" s="56"/>
      <c r="Q106" s="56"/>
      <c r="R106" s="55"/>
      <c r="S106" s="55"/>
      <c r="T106" s="56"/>
      <c r="U106" s="55"/>
      <c r="V106" s="55"/>
      <c r="W106" s="56"/>
      <c r="X106" s="56"/>
      <c r="Y106" s="56"/>
      <c r="Z106" s="60"/>
      <c r="AA106" s="56"/>
      <c r="AB106" s="56"/>
      <c r="AC106" s="55"/>
      <c r="AD106" s="55"/>
      <c r="AE106" s="56"/>
      <c r="AF106" s="55"/>
      <c r="AG106" s="55"/>
      <c r="AH106" s="56"/>
      <c r="AI106" s="56"/>
      <c r="AJ106" s="56"/>
      <c r="AK106" s="60"/>
      <c r="AL106" s="56"/>
      <c r="AM106" s="56"/>
      <c r="AN106" s="55"/>
      <c r="AO106" s="55"/>
      <c r="AP106" s="56"/>
      <c r="AQ106" s="55"/>
      <c r="AR106" s="55"/>
      <c r="AS106" s="56"/>
      <c r="AT106" s="56"/>
      <c r="AU106" s="56"/>
      <c r="AV106" s="60"/>
      <c r="AW106" s="56"/>
      <c r="AX106" s="56"/>
      <c r="AY106" s="55"/>
      <c r="AZ106" s="55"/>
      <c r="BA106" s="56"/>
      <c r="BB106" s="55"/>
      <c r="BC106" s="55"/>
      <c r="BD106" s="56"/>
      <c r="BE106" s="56"/>
      <c r="BF106" s="56"/>
      <c r="BG106" s="60"/>
      <c r="BL106" s="4"/>
      <c r="BM106" s="5"/>
      <c r="BN106" s="5"/>
    </row>
    <row r="107" spans="2:66">
      <c r="B107" s="62" t="s">
        <v>398</v>
      </c>
      <c r="C107" s="59" t="s">
        <v>1650</v>
      </c>
      <c r="D107" s="59" t="s">
        <v>81</v>
      </c>
      <c r="E107" s="59"/>
      <c r="F107" s="59"/>
      <c r="G107" s="59"/>
      <c r="H107" s="59"/>
      <c r="I107" s="56"/>
      <c r="J107" s="59"/>
      <c r="K107" s="63"/>
      <c r="L107" s="59"/>
      <c r="M107" s="59"/>
      <c r="N107" s="56"/>
      <c r="O107" s="59"/>
      <c r="P107" s="56"/>
      <c r="Q107" s="56"/>
      <c r="R107" s="55"/>
      <c r="S107" s="55"/>
      <c r="T107" s="56"/>
      <c r="U107" s="55"/>
      <c r="V107" s="55"/>
      <c r="W107" s="56"/>
      <c r="X107" s="56"/>
      <c r="Y107" s="56"/>
      <c r="Z107" s="60"/>
      <c r="AA107" s="56"/>
      <c r="AB107" s="56"/>
      <c r="AC107" s="55"/>
      <c r="AD107" s="55"/>
      <c r="AE107" s="56"/>
      <c r="AF107" s="55"/>
      <c r="AG107" s="55"/>
      <c r="AH107" s="56"/>
      <c r="AI107" s="56"/>
      <c r="AJ107" s="56"/>
      <c r="AK107" s="60"/>
      <c r="AL107" s="56"/>
      <c r="AM107" s="56"/>
      <c r="AN107" s="55"/>
      <c r="AO107" s="55"/>
      <c r="AP107" s="56"/>
      <c r="AQ107" s="55"/>
      <c r="AR107" s="55"/>
      <c r="AS107" s="56"/>
      <c r="AT107" s="56"/>
      <c r="AU107" s="56"/>
      <c r="AV107" s="60"/>
      <c r="AW107" s="56"/>
      <c r="AX107" s="56"/>
      <c r="AY107" s="55"/>
      <c r="AZ107" s="55"/>
      <c r="BA107" s="56"/>
      <c r="BB107" s="55"/>
      <c r="BC107" s="55"/>
      <c r="BD107" s="56"/>
      <c r="BE107" s="56"/>
      <c r="BF107" s="56"/>
      <c r="BG107" s="60"/>
      <c r="BL107" s="4"/>
      <c r="BM107" s="5"/>
      <c r="BN107" s="5"/>
    </row>
    <row r="108" spans="2:66">
      <c r="B108" s="62"/>
      <c r="C108" s="59"/>
      <c r="D108" s="59"/>
      <c r="E108" s="59"/>
      <c r="F108" s="59"/>
      <c r="G108" s="59"/>
      <c r="H108" s="59"/>
      <c r="I108" s="56"/>
      <c r="J108" s="59"/>
      <c r="K108" s="63"/>
      <c r="L108" s="59"/>
      <c r="M108" s="59"/>
      <c r="N108" s="56"/>
      <c r="O108" s="59"/>
      <c r="P108" s="56"/>
      <c r="Q108" s="56"/>
      <c r="R108" s="55"/>
      <c r="S108" s="55"/>
      <c r="T108" s="56"/>
      <c r="U108" s="55"/>
      <c r="V108" s="55"/>
      <c r="W108" s="56"/>
      <c r="X108" s="56"/>
      <c r="Y108" s="56"/>
      <c r="Z108" s="60"/>
      <c r="AA108" s="56"/>
      <c r="AB108" s="56"/>
      <c r="AC108" s="55"/>
      <c r="AD108" s="55"/>
      <c r="AE108" s="56"/>
      <c r="AF108" s="55"/>
      <c r="AG108" s="55"/>
      <c r="AH108" s="56"/>
      <c r="AI108" s="56"/>
      <c r="AJ108" s="56"/>
      <c r="AK108" s="60"/>
      <c r="AL108" s="56"/>
      <c r="AM108" s="56"/>
      <c r="AN108" s="55"/>
      <c r="AO108" s="55"/>
      <c r="AP108" s="56"/>
      <c r="AQ108" s="55"/>
      <c r="AR108" s="55"/>
      <c r="AS108" s="56"/>
      <c r="AT108" s="56"/>
      <c r="AU108" s="56"/>
      <c r="AV108" s="60"/>
      <c r="AW108" s="56"/>
      <c r="AX108" s="56"/>
      <c r="AY108" s="55"/>
      <c r="AZ108" s="55"/>
      <c r="BA108" s="56"/>
      <c r="BB108" s="55"/>
      <c r="BC108" s="55"/>
      <c r="BD108" s="56"/>
      <c r="BE108" s="56"/>
      <c r="BF108" s="56"/>
      <c r="BG108" s="60"/>
      <c r="BL108" s="4"/>
      <c r="BM108" s="5"/>
      <c r="BN108" s="5"/>
    </row>
    <row r="109" spans="2:66">
      <c r="B109" s="62"/>
      <c r="C109" s="62"/>
      <c r="D109" s="62"/>
      <c r="E109" s="62"/>
      <c r="F109" s="62"/>
      <c r="G109" s="62"/>
      <c r="H109" s="59"/>
      <c r="I109" s="56"/>
      <c r="J109" s="59"/>
      <c r="K109" s="63"/>
      <c r="L109" s="59"/>
      <c r="M109" s="59"/>
      <c r="N109" s="56"/>
      <c r="O109" s="59"/>
      <c r="P109" s="56"/>
      <c r="Q109" s="56"/>
      <c r="R109" s="55"/>
      <c r="S109" s="55"/>
      <c r="T109" s="56"/>
      <c r="U109" s="55"/>
      <c r="V109" s="55"/>
      <c r="W109" s="56"/>
      <c r="X109" s="56"/>
      <c r="Y109" s="56"/>
      <c r="Z109" s="60"/>
      <c r="AA109" s="56"/>
      <c r="AB109" s="56"/>
      <c r="AC109" s="55"/>
      <c r="AD109" s="55"/>
      <c r="AE109" s="56"/>
      <c r="AF109" s="55"/>
      <c r="AG109" s="55"/>
      <c r="AH109" s="56"/>
      <c r="AI109" s="56"/>
      <c r="AJ109" s="56"/>
      <c r="AK109" s="60"/>
      <c r="AL109" s="56"/>
      <c r="AM109" s="56"/>
      <c r="AN109" s="55"/>
      <c r="AO109" s="55"/>
      <c r="AP109" s="56"/>
      <c r="AQ109" s="55"/>
      <c r="AR109" s="55"/>
      <c r="AS109" s="56"/>
      <c r="AT109" s="56"/>
      <c r="AU109" s="56"/>
      <c r="AV109" s="60"/>
      <c r="AW109" s="56"/>
      <c r="AX109" s="56"/>
      <c r="AY109" s="55"/>
      <c r="AZ109" s="55"/>
      <c r="BA109" s="56"/>
      <c r="BB109" s="55"/>
      <c r="BC109" s="55"/>
      <c r="BD109" s="56"/>
      <c r="BE109" s="56"/>
      <c r="BF109" s="56"/>
      <c r="BG109" s="60"/>
      <c r="BL109" s="4"/>
      <c r="BM109" s="5"/>
      <c r="BN109" s="5"/>
    </row>
    <row r="110" spans="2:66">
      <c r="B110" s="62"/>
      <c r="C110" s="62"/>
      <c r="D110" s="62"/>
      <c r="E110" s="62"/>
      <c r="F110" s="62"/>
      <c r="G110" s="62"/>
      <c r="H110" s="59"/>
      <c r="I110" s="56"/>
      <c r="J110" s="59"/>
      <c r="K110" s="63"/>
      <c r="L110" s="59" t="s">
        <v>1838</v>
      </c>
      <c r="M110" s="59" t="s">
        <v>1839</v>
      </c>
      <c r="N110" s="56">
        <v>1</v>
      </c>
      <c r="O110" s="59" t="s">
        <v>87</v>
      </c>
      <c r="P110" s="56" t="s">
        <v>1833</v>
      </c>
      <c r="Q110" s="56" t="s">
        <v>1834</v>
      </c>
      <c r="R110" s="55">
        <v>0</v>
      </c>
      <c r="S110" s="55">
        <v>4</v>
      </c>
      <c r="T110" s="56">
        <v>0</v>
      </c>
      <c r="U110" s="55">
        <v>0</v>
      </c>
      <c r="V110" s="55">
        <v>4</v>
      </c>
      <c r="W110" s="56">
        <v>0</v>
      </c>
      <c r="X110" s="56">
        <v>0</v>
      </c>
      <c r="Y110" s="56">
        <v>1</v>
      </c>
      <c r="Z110" s="60"/>
      <c r="AA110" s="56" t="s">
        <v>1835</v>
      </c>
      <c r="AB110" s="56" t="s">
        <v>1836</v>
      </c>
      <c r="AC110" s="55" t="s">
        <v>136</v>
      </c>
      <c r="AD110" s="55" t="s">
        <v>136</v>
      </c>
      <c r="AE110" s="56">
        <v>0</v>
      </c>
      <c r="AF110" s="55">
        <v>0</v>
      </c>
      <c r="AG110" s="55">
        <v>4</v>
      </c>
      <c r="AH110" s="56">
        <v>0</v>
      </c>
      <c r="AI110" s="56">
        <v>0</v>
      </c>
      <c r="AJ110" s="56">
        <v>1</v>
      </c>
      <c r="AK110" s="60"/>
      <c r="AL110" s="56"/>
      <c r="AM110" s="56"/>
      <c r="AN110" s="55" t="s">
        <v>136</v>
      </c>
      <c r="AO110" s="55" t="s">
        <v>136</v>
      </c>
      <c r="AP110" s="56">
        <v>0</v>
      </c>
      <c r="AQ110" s="55">
        <v>0</v>
      </c>
      <c r="AR110" s="55">
        <v>4</v>
      </c>
      <c r="AS110" s="56">
        <v>0</v>
      </c>
      <c r="AT110" s="56">
        <v>0</v>
      </c>
      <c r="AU110" s="56">
        <v>1</v>
      </c>
      <c r="AV110" s="60"/>
      <c r="AW110" s="56" t="s">
        <v>94</v>
      </c>
      <c r="AX110" s="56" t="s">
        <v>94</v>
      </c>
      <c r="AY110" s="55">
        <v>0</v>
      </c>
      <c r="AZ110" s="55">
        <v>0</v>
      </c>
      <c r="BA110" s="56">
        <v>0</v>
      </c>
      <c r="BB110" s="55">
        <v>0</v>
      </c>
      <c r="BC110" s="55">
        <v>0</v>
      </c>
      <c r="BD110" s="56">
        <v>0</v>
      </c>
      <c r="BE110" s="56">
        <v>0</v>
      </c>
      <c r="BF110" s="56">
        <v>0</v>
      </c>
      <c r="BG110" s="60"/>
      <c r="BL110" s="4"/>
      <c r="BM110" s="5"/>
      <c r="BN110" s="5"/>
    </row>
    <row r="111" spans="2:66">
      <c r="B111" s="62"/>
      <c r="C111" s="62"/>
      <c r="D111" s="62"/>
      <c r="E111" s="62"/>
      <c r="F111" s="62"/>
      <c r="G111" s="62"/>
      <c r="H111" s="59"/>
      <c r="I111" s="56"/>
      <c r="J111" s="59"/>
      <c r="K111" s="63"/>
      <c r="L111" s="59"/>
      <c r="M111" s="59"/>
      <c r="N111" s="56"/>
      <c r="O111" s="59"/>
      <c r="P111" s="56"/>
      <c r="Q111" s="56"/>
      <c r="R111" s="55"/>
      <c r="S111" s="55"/>
      <c r="T111" s="56"/>
      <c r="U111" s="55"/>
      <c r="V111" s="55"/>
      <c r="W111" s="56"/>
      <c r="X111" s="56"/>
      <c r="Y111" s="56"/>
      <c r="Z111" s="60"/>
      <c r="AA111" s="56"/>
      <c r="AB111" s="56"/>
      <c r="AC111" s="55"/>
      <c r="AD111" s="55"/>
      <c r="AE111" s="56"/>
      <c r="AF111" s="55"/>
      <c r="AG111" s="55"/>
      <c r="AH111" s="56"/>
      <c r="AI111" s="56"/>
      <c r="AJ111" s="56"/>
      <c r="AK111" s="60"/>
      <c r="AL111" s="56"/>
      <c r="AM111" s="56"/>
      <c r="AN111" s="55"/>
      <c r="AO111" s="55"/>
      <c r="AP111" s="56"/>
      <c r="AQ111" s="55"/>
      <c r="AR111" s="55"/>
      <c r="AS111" s="56"/>
      <c r="AT111" s="56"/>
      <c r="AU111" s="56"/>
      <c r="AV111" s="60"/>
      <c r="AW111" s="56"/>
      <c r="AX111" s="56"/>
      <c r="AY111" s="55"/>
      <c r="AZ111" s="55"/>
      <c r="BA111" s="56"/>
      <c r="BB111" s="55"/>
      <c r="BC111" s="55"/>
      <c r="BD111" s="56"/>
      <c r="BE111" s="56"/>
      <c r="BF111" s="56"/>
      <c r="BG111" s="60"/>
      <c r="BL111" s="4"/>
      <c r="BM111" s="5"/>
      <c r="BN111" s="5"/>
    </row>
    <row r="112" spans="2:66">
      <c r="B112" s="62"/>
      <c r="C112" s="62"/>
      <c r="D112" s="62"/>
      <c r="E112" s="62"/>
      <c r="F112" s="62"/>
      <c r="G112" s="62"/>
      <c r="H112" s="59"/>
      <c r="I112" s="56"/>
      <c r="J112" s="59"/>
      <c r="K112" s="63"/>
      <c r="L112" s="59"/>
      <c r="M112" s="59"/>
      <c r="N112" s="56"/>
      <c r="O112" s="59"/>
      <c r="P112" s="56"/>
      <c r="Q112" s="56"/>
      <c r="R112" s="55"/>
      <c r="S112" s="55"/>
      <c r="T112" s="56"/>
      <c r="U112" s="55"/>
      <c r="V112" s="55"/>
      <c r="W112" s="56"/>
      <c r="X112" s="56"/>
      <c r="Y112" s="56"/>
      <c r="Z112" s="60"/>
      <c r="AA112" s="56"/>
      <c r="AB112" s="56"/>
      <c r="AC112" s="55"/>
      <c r="AD112" s="55"/>
      <c r="AE112" s="56"/>
      <c r="AF112" s="55"/>
      <c r="AG112" s="55"/>
      <c r="AH112" s="56"/>
      <c r="AI112" s="56"/>
      <c r="AJ112" s="56"/>
      <c r="AK112" s="60"/>
      <c r="AL112" s="56"/>
      <c r="AM112" s="56"/>
      <c r="AN112" s="55"/>
      <c r="AO112" s="55"/>
      <c r="AP112" s="56"/>
      <c r="AQ112" s="55"/>
      <c r="AR112" s="55"/>
      <c r="AS112" s="56"/>
      <c r="AT112" s="56"/>
      <c r="AU112" s="56"/>
      <c r="AV112" s="60"/>
      <c r="AW112" s="56"/>
      <c r="AX112" s="56"/>
      <c r="AY112" s="55"/>
      <c r="AZ112" s="55"/>
      <c r="BA112" s="56"/>
      <c r="BB112" s="55"/>
      <c r="BC112" s="55"/>
      <c r="BD112" s="56"/>
      <c r="BE112" s="56"/>
      <c r="BF112" s="56"/>
      <c r="BG112" s="60"/>
      <c r="BL112" s="4"/>
      <c r="BM112" s="5"/>
      <c r="BN112" s="5"/>
    </row>
    <row r="113" spans="2:66">
      <c r="B113" s="62"/>
      <c r="C113" s="62"/>
      <c r="D113" s="62"/>
      <c r="E113" s="62"/>
      <c r="F113" s="62"/>
      <c r="G113" s="62"/>
      <c r="H113" s="59"/>
      <c r="I113" s="56"/>
      <c r="J113" s="59"/>
      <c r="K113" s="63"/>
      <c r="L113" s="59"/>
      <c r="M113" s="59"/>
      <c r="N113" s="56"/>
      <c r="O113" s="59"/>
      <c r="P113" s="56"/>
      <c r="Q113" s="56"/>
      <c r="R113" s="55"/>
      <c r="S113" s="55"/>
      <c r="T113" s="56"/>
      <c r="U113" s="55"/>
      <c r="V113" s="55"/>
      <c r="W113" s="56"/>
      <c r="X113" s="56"/>
      <c r="Y113" s="56"/>
      <c r="Z113" s="60"/>
      <c r="AA113" s="56"/>
      <c r="AB113" s="56"/>
      <c r="AC113" s="55"/>
      <c r="AD113" s="55"/>
      <c r="AE113" s="56"/>
      <c r="AF113" s="55"/>
      <c r="AG113" s="55"/>
      <c r="AH113" s="56"/>
      <c r="AI113" s="56"/>
      <c r="AJ113" s="56"/>
      <c r="AK113" s="60"/>
      <c r="AL113" s="56"/>
      <c r="AM113" s="56"/>
      <c r="AN113" s="55"/>
      <c r="AO113" s="55"/>
      <c r="AP113" s="56"/>
      <c r="AQ113" s="55"/>
      <c r="AR113" s="55"/>
      <c r="AS113" s="56"/>
      <c r="AT113" s="56"/>
      <c r="AU113" s="56"/>
      <c r="AV113" s="60"/>
      <c r="AW113" s="56"/>
      <c r="AX113" s="56"/>
      <c r="AY113" s="55"/>
      <c r="AZ113" s="55"/>
      <c r="BA113" s="56"/>
      <c r="BB113" s="55"/>
      <c r="BC113" s="55"/>
      <c r="BD113" s="56"/>
      <c r="BE113" s="56"/>
      <c r="BF113" s="56"/>
      <c r="BG113" s="60"/>
      <c r="BL113" s="4"/>
      <c r="BM113" s="5"/>
      <c r="BN113" s="5"/>
    </row>
    <row r="114" spans="2:66">
      <c r="B114" s="62"/>
      <c r="C114" s="62"/>
      <c r="D114" s="62"/>
      <c r="E114" s="62"/>
      <c r="F114" s="62"/>
      <c r="G114" s="62"/>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2"/>
      <c r="C115" s="62"/>
      <c r="D115" s="62"/>
      <c r="E115" s="62"/>
      <c r="F115" s="62"/>
      <c r="G115" s="62"/>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ht="135" customHeight="1">
      <c r="B116" s="64" t="s">
        <v>280</v>
      </c>
      <c r="C116" s="65" t="s">
        <v>316</v>
      </c>
      <c r="D116" s="65" t="s">
        <v>81</v>
      </c>
      <c r="E116" s="65" t="s">
        <v>779</v>
      </c>
      <c r="F116" s="65" t="s">
        <v>1713</v>
      </c>
      <c r="G116" s="65" t="s">
        <v>81</v>
      </c>
      <c r="H116" s="59">
        <v>8</v>
      </c>
      <c r="I116" s="56">
        <v>0.12</v>
      </c>
      <c r="J116" s="59" t="s">
        <v>83</v>
      </c>
      <c r="K116" s="63" t="s">
        <v>1840</v>
      </c>
      <c r="L116" s="59" t="s">
        <v>1841</v>
      </c>
      <c r="M116" s="59" t="s">
        <v>1842</v>
      </c>
      <c r="N116" s="56">
        <v>1</v>
      </c>
      <c r="O116" s="59" t="s">
        <v>87</v>
      </c>
      <c r="P116" s="56" t="s">
        <v>1843</v>
      </c>
      <c r="Q116" s="56" t="s">
        <v>1844</v>
      </c>
      <c r="R116" s="55">
        <v>2</v>
      </c>
      <c r="S116" s="55">
        <v>3</v>
      </c>
      <c r="T116" s="56">
        <v>0.66669999999999996</v>
      </c>
      <c r="U116" s="55">
        <v>2</v>
      </c>
      <c r="V116" s="55">
        <v>3</v>
      </c>
      <c r="W116" s="56">
        <v>0.66669999999999996</v>
      </c>
      <c r="X116" s="56">
        <v>0.66669999999999996</v>
      </c>
      <c r="Y116" s="56">
        <v>0.33329999999999999</v>
      </c>
      <c r="Z116" s="60">
        <v>0.45800000000000002</v>
      </c>
      <c r="AA116" s="56" t="s">
        <v>1845</v>
      </c>
      <c r="AB116" s="56" t="s">
        <v>1836</v>
      </c>
      <c r="AC116" s="55">
        <v>1</v>
      </c>
      <c r="AD116" s="55">
        <v>3</v>
      </c>
      <c r="AE116" s="56">
        <v>0.33329999999999999</v>
      </c>
      <c r="AF116" s="55">
        <v>3</v>
      </c>
      <c r="AG116" s="55">
        <v>3</v>
      </c>
      <c r="AH116" s="56">
        <v>1</v>
      </c>
      <c r="AI116" s="56">
        <v>1</v>
      </c>
      <c r="AJ116" s="56">
        <v>0</v>
      </c>
      <c r="AK116" s="60">
        <v>0.68700000000000006</v>
      </c>
      <c r="AL116" s="56" t="s">
        <v>1846</v>
      </c>
      <c r="AM116" s="56" t="s">
        <v>1800</v>
      </c>
      <c r="AN116" s="55" t="s">
        <v>136</v>
      </c>
      <c r="AO116" s="55" t="s">
        <v>136</v>
      </c>
      <c r="AP116" s="56">
        <v>0</v>
      </c>
      <c r="AQ116" s="55">
        <v>3</v>
      </c>
      <c r="AR116" s="55">
        <v>3</v>
      </c>
      <c r="AS116" s="56">
        <v>1</v>
      </c>
      <c r="AT116" s="56">
        <v>1</v>
      </c>
      <c r="AU116" s="56">
        <v>0</v>
      </c>
      <c r="AV116" s="60">
        <v>0.59399999999999997</v>
      </c>
      <c r="AW116" s="56" t="s">
        <v>94</v>
      </c>
      <c r="AX116" s="56" t="s">
        <v>94</v>
      </c>
      <c r="AY116" s="55">
        <v>0</v>
      </c>
      <c r="AZ116" s="55">
        <v>0</v>
      </c>
      <c r="BA116" s="56">
        <v>0</v>
      </c>
      <c r="BB116" s="55">
        <v>0</v>
      </c>
      <c r="BC116" s="55">
        <v>0</v>
      </c>
      <c r="BD116" s="56">
        <v>0</v>
      </c>
      <c r="BE116" s="56">
        <v>0</v>
      </c>
      <c r="BF116" s="56">
        <v>0</v>
      </c>
      <c r="BG116" s="60">
        <v>0</v>
      </c>
      <c r="BL116" s="4"/>
      <c r="BM116" s="5"/>
      <c r="BN116" s="5"/>
    </row>
    <row r="117" spans="2:66">
      <c r="B117" s="64"/>
      <c r="C117" s="65"/>
      <c r="D117" s="65"/>
      <c r="E117" s="65"/>
      <c r="F117" s="65"/>
      <c r="G117" s="65"/>
      <c r="H117" s="59"/>
      <c r="I117" s="56"/>
      <c r="J117" s="59"/>
      <c r="K117" s="63"/>
      <c r="L117" s="59"/>
      <c r="M117" s="59"/>
      <c r="N117" s="56"/>
      <c r="O117" s="59"/>
      <c r="P117" s="56"/>
      <c r="Q117" s="56"/>
      <c r="R117" s="55"/>
      <c r="S117" s="55"/>
      <c r="T117" s="56"/>
      <c r="U117" s="55"/>
      <c r="V117" s="55"/>
      <c r="W117" s="56"/>
      <c r="X117" s="56"/>
      <c r="Y117" s="56"/>
      <c r="Z117" s="60"/>
      <c r="AA117" s="56"/>
      <c r="AB117" s="56"/>
      <c r="AC117" s="55"/>
      <c r="AD117" s="55"/>
      <c r="AE117" s="56"/>
      <c r="AF117" s="55"/>
      <c r="AG117" s="55"/>
      <c r="AH117" s="56"/>
      <c r="AI117" s="56"/>
      <c r="AJ117" s="56"/>
      <c r="AK117" s="60"/>
      <c r="AL117" s="56"/>
      <c r="AM117" s="56"/>
      <c r="AN117" s="55"/>
      <c r="AO117" s="55"/>
      <c r="AP117" s="56"/>
      <c r="AQ117" s="55"/>
      <c r="AR117" s="55"/>
      <c r="AS117" s="56"/>
      <c r="AT117" s="56"/>
      <c r="AU117" s="56"/>
      <c r="AV117" s="60"/>
      <c r="AW117" s="56"/>
      <c r="AX117" s="56"/>
      <c r="AY117" s="55"/>
      <c r="AZ117" s="55"/>
      <c r="BA117" s="56"/>
      <c r="BB117" s="55"/>
      <c r="BC117" s="55"/>
      <c r="BD117" s="56"/>
      <c r="BE117" s="56"/>
      <c r="BF117" s="56"/>
      <c r="BG117" s="60"/>
      <c r="BL117" s="4"/>
      <c r="BM117" s="5"/>
      <c r="BN117" s="5"/>
    </row>
    <row r="118" spans="2:66">
      <c r="B118" s="64"/>
      <c r="C118" s="65"/>
      <c r="D118" s="65"/>
      <c r="E118" s="65"/>
      <c r="F118" s="65"/>
      <c r="G118" s="65"/>
      <c r="H118" s="59"/>
      <c r="I118" s="56"/>
      <c r="J118" s="59"/>
      <c r="K118" s="63"/>
      <c r="L118" s="59"/>
      <c r="M118" s="59"/>
      <c r="N118" s="56"/>
      <c r="O118" s="59"/>
      <c r="P118" s="56"/>
      <c r="Q118" s="56"/>
      <c r="R118" s="55"/>
      <c r="S118" s="55"/>
      <c r="T118" s="56"/>
      <c r="U118" s="55"/>
      <c r="V118" s="55"/>
      <c r="W118" s="56"/>
      <c r="X118" s="56"/>
      <c r="Y118" s="56"/>
      <c r="Z118" s="60"/>
      <c r="AA118" s="56"/>
      <c r="AB118" s="56"/>
      <c r="AC118" s="55"/>
      <c r="AD118" s="55"/>
      <c r="AE118" s="56"/>
      <c r="AF118" s="55"/>
      <c r="AG118" s="55"/>
      <c r="AH118" s="56"/>
      <c r="AI118" s="56"/>
      <c r="AJ118" s="56"/>
      <c r="AK118" s="60"/>
      <c r="AL118" s="56"/>
      <c r="AM118" s="56"/>
      <c r="AN118" s="55"/>
      <c r="AO118" s="55"/>
      <c r="AP118" s="56"/>
      <c r="AQ118" s="55"/>
      <c r="AR118" s="55"/>
      <c r="AS118" s="56"/>
      <c r="AT118" s="56"/>
      <c r="AU118" s="56"/>
      <c r="AV118" s="60"/>
      <c r="AW118" s="56"/>
      <c r="AX118" s="56"/>
      <c r="AY118" s="55"/>
      <c r="AZ118" s="55"/>
      <c r="BA118" s="56"/>
      <c r="BB118" s="55"/>
      <c r="BC118" s="55"/>
      <c r="BD118" s="56"/>
      <c r="BE118" s="56"/>
      <c r="BF118" s="56"/>
      <c r="BG118" s="60"/>
      <c r="BL118" s="4"/>
      <c r="BM118" s="5"/>
      <c r="BN118" s="5"/>
    </row>
    <row r="119" spans="2:66">
      <c r="B119" s="64"/>
      <c r="C119" s="65"/>
      <c r="D119" s="65"/>
      <c r="E119" s="65"/>
      <c r="F119" s="65" t="s">
        <v>1847</v>
      </c>
      <c r="G119" s="65" t="s">
        <v>81</v>
      </c>
      <c r="H119" s="59"/>
      <c r="I119" s="56"/>
      <c r="J119" s="59"/>
      <c r="K119" s="63"/>
      <c r="L119" s="59"/>
      <c r="M119" s="59"/>
      <c r="N119" s="56"/>
      <c r="O119" s="59"/>
      <c r="P119" s="56"/>
      <c r="Q119" s="56"/>
      <c r="R119" s="55"/>
      <c r="S119" s="55"/>
      <c r="T119" s="56"/>
      <c r="U119" s="55"/>
      <c r="V119" s="55"/>
      <c r="W119" s="56"/>
      <c r="X119" s="56"/>
      <c r="Y119" s="56"/>
      <c r="Z119" s="60"/>
      <c r="AA119" s="56"/>
      <c r="AB119" s="56"/>
      <c r="AC119" s="55"/>
      <c r="AD119" s="55"/>
      <c r="AE119" s="56"/>
      <c r="AF119" s="55"/>
      <c r="AG119" s="55"/>
      <c r="AH119" s="56"/>
      <c r="AI119" s="56"/>
      <c r="AJ119" s="56"/>
      <c r="AK119" s="60"/>
      <c r="AL119" s="56"/>
      <c r="AM119" s="56"/>
      <c r="AN119" s="55"/>
      <c r="AO119" s="55"/>
      <c r="AP119" s="56"/>
      <c r="AQ119" s="55"/>
      <c r="AR119" s="55"/>
      <c r="AS119" s="56"/>
      <c r="AT119" s="56"/>
      <c r="AU119" s="56"/>
      <c r="AV119" s="60"/>
      <c r="AW119" s="56"/>
      <c r="AX119" s="56"/>
      <c r="AY119" s="55"/>
      <c r="AZ119" s="55"/>
      <c r="BA119" s="56"/>
      <c r="BB119" s="55"/>
      <c r="BC119" s="55"/>
      <c r="BD119" s="56"/>
      <c r="BE119" s="56"/>
      <c r="BF119" s="56"/>
      <c r="BG119" s="60"/>
      <c r="BL119" s="4"/>
      <c r="BM119" s="5"/>
      <c r="BN119" s="5"/>
    </row>
    <row r="120" spans="2:66">
      <c r="B120" s="64"/>
      <c r="C120" s="65"/>
      <c r="D120" s="65"/>
      <c r="E120" s="65"/>
      <c r="F120" s="65"/>
      <c r="G120" s="65"/>
      <c r="H120" s="59"/>
      <c r="I120" s="56"/>
      <c r="J120" s="59"/>
      <c r="K120" s="63"/>
      <c r="L120" s="59"/>
      <c r="M120" s="59"/>
      <c r="N120" s="56"/>
      <c r="O120" s="59"/>
      <c r="P120" s="56"/>
      <c r="Q120" s="56"/>
      <c r="R120" s="55"/>
      <c r="S120" s="55"/>
      <c r="T120" s="56"/>
      <c r="U120" s="55"/>
      <c r="V120" s="55"/>
      <c r="W120" s="56"/>
      <c r="X120" s="56"/>
      <c r="Y120" s="56"/>
      <c r="Z120" s="60"/>
      <c r="AA120" s="56"/>
      <c r="AB120" s="56"/>
      <c r="AC120" s="55"/>
      <c r="AD120" s="55"/>
      <c r="AE120" s="56"/>
      <c r="AF120" s="55"/>
      <c r="AG120" s="55"/>
      <c r="AH120" s="56"/>
      <c r="AI120" s="56"/>
      <c r="AJ120" s="56"/>
      <c r="AK120" s="60"/>
      <c r="AL120" s="56"/>
      <c r="AM120" s="56"/>
      <c r="AN120" s="55"/>
      <c r="AO120" s="55"/>
      <c r="AP120" s="56"/>
      <c r="AQ120" s="55"/>
      <c r="AR120" s="55"/>
      <c r="AS120" s="56"/>
      <c r="AT120" s="56"/>
      <c r="AU120" s="56"/>
      <c r="AV120" s="60"/>
      <c r="AW120" s="56"/>
      <c r="AX120" s="56"/>
      <c r="AY120" s="55"/>
      <c r="AZ120" s="55"/>
      <c r="BA120" s="56"/>
      <c r="BB120" s="55"/>
      <c r="BC120" s="55"/>
      <c r="BD120" s="56"/>
      <c r="BE120" s="56"/>
      <c r="BF120" s="56"/>
      <c r="BG120" s="60"/>
      <c r="BL120" s="4"/>
      <c r="BM120" s="5"/>
      <c r="BN120" s="5"/>
    </row>
    <row r="121" spans="2:66">
      <c r="B121" s="64"/>
      <c r="C121" s="65"/>
      <c r="D121" s="65"/>
      <c r="E121" s="65"/>
      <c r="F121" s="65"/>
      <c r="G121" s="65"/>
      <c r="H121" s="59"/>
      <c r="I121" s="56"/>
      <c r="J121" s="59"/>
      <c r="K121" s="63"/>
      <c r="L121" s="59"/>
      <c r="M121" s="59"/>
      <c r="N121" s="56"/>
      <c r="O121" s="59"/>
      <c r="P121" s="56"/>
      <c r="Q121" s="56"/>
      <c r="R121" s="55"/>
      <c r="S121" s="55"/>
      <c r="T121" s="56"/>
      <c r="U121" s="55"/>
      <c r="V121" s="55"/>
      <c r="W121" s="56"/>
      <c r="X121" s="56"/>
      <c r="Y121" s="56"/>
      <c r="Z121" s="60"/>
      <c r="AA121" s="56"/>
      <c r="AB121" s="56"/>
      <c r="AC121" s="55"/>
      <c r="AD121" s="55"/>
      <c r="AE121" s="56"/>
      <c r="AF121" s="55"/>
      <c r="AG121" s="55"/>
      <c r="AH121" s="56"/>
      <c r="AI121" s="56"/>
      <c r="AJ121" s="56"/>
      <c r="AK121" s="60"/>
      <c r="AL121" s="56"/>
      <c r="AM121" s="56"/>
      <c r="AN121" s="55"/>
      <c r="AO121" s="55"/>
      <c r="AP121" s="56"/>
      <c r="AQ121" s="55"/>
      <c r="AR121" s="55"/>
      <c r="AS121" s="56"/>
      <c r="AT121" s="56"/>
      <c r="AU121" s="56"/>
      <c r="AV121" s="60"/>
      <c r="AW121" s="56"/>
      <c r="AX121" s="56"/>
      <c r="AY121" s="55"/>
      <c r="AZ121" s="55"/>
      <c r="BA121" s="56"/>
      <c r="BB121" s="55"/>
      <c r="BC121" s="55"/>
      <c r="BD121" s="56"/>
      <c r="BE121" s="56"/>
      <c r="BF121" s="56"/>
      <c r="BG121" s="60"/>
      <c r="BL121" s="4"/>
      <c r="BM121" s="5"/>
      <c r="BN121" s="5"/>
    </row>
    <row r="122" spans="2:66">
      <c r="B122" s="64"/>
      <c r="C122" s="65"/>
      <c r="D122" s="65"/>
      <c r="E122" s="65" t="s">
        <v>81</v>
      </c>
      <c r="F122" s="65" t="s">
        <v>1789</v>
      </c>
      <c r="G122" s="65" t="s">
        <v>81</v>
      </c>
      <c r="H122" s="59"/>
      <c r="I122" s="56"/>
      <c r="J122" s="59"/>
      <c r="K122" s="63"/>
      <c r="L122" s="59"/>
      <c r="M122" s="59"/>
      <c r="N122" s="56"/>
      <c r="O122" s="59"/>
      <c r="P122" s="56"/>
      <c r="Q122" s="56"/>
      <c r="R122" s="55"/>
      <c r="S122" s="55"/>
      <c r="T122" s="56"/>
      <c r="U122" s="55"/>
      <c r="V122" s="55"/>
      <c r="W122" s="56"/>
      <c r="X122" s="56"/>
      <c r="Y122" s="56"/>
      <c r="Z122" s="60"/>
      <c r="AA122" s="56"/>
      <c r="AB122" s="56"/>
      <c r="AC122" s="55"/>
      <c r="AD122" s="55"/>
      <c r="AE122" s="56"/>
      <c r="AF122" s="55"/>
      <c r="AG122" s="55"/>
      <c r="AH122" s="56"/>
      <c r="AI122" s="56"/>
      <c r="AJ122" s="56"/>
      <c r="AK122" s="60"/>
      <c r="AL122" s="56"/>
      <c r="AM122" s="56"/>
      <c r="AN122" s="55"/>
      <c r="AO122" s="55"/>
      <c r="AP122" s="56"/>
      <c r="AQ122" s="55"/>
      <c r="AR122" s="55"/>
      <c r="AS122" s="56"/>
      <c r="AT122" s="56"/>
      <c r="AU122" s="56"/>
      <c r="AV122" s="60"/>
      <c r="AW122" s="56"/>
      <c r="AX122" s="56"/>
      <c r="AY122" s="55"/>
      <c r="AZ122" s="55"/>
      <c r="BA122" s="56"/>
      <c r="BB122" s="55"/>
      <c r="BC122" s="55"/>
      <c r="BD122" s="56"/>
      <c r="BE122" s="56"/>
      <c r="BF122" s="56"/>
      <c r="BG122" s="60"/>
      <c r="BL122" s="4"/>
      <c r="BM122" s="5"/>
      <c r="BN122" s="5"/>
    </row>
    <row r="123" spans="2:66">
      <c r="B123" s="64"/>
      <c r="C123" s="65"/>
      <c r="D123" s="65"/>
      <c r="E123" s="65"/>
      <c r="F123" s="65"/>
      <c r="G123" s="65"/>
      <c r="H123" s="59"/>
      <c r="I123" s="56"/>
      <c r="J123" s="59"/>
      <c r="K123" s="63"/>
      <c r="L123" s="59"/>
      <c r="M123" s="59"/>
      <c r="N123" s="56"/>
      <c r="O123" s="59"/>
      <c r="P123" s="56"/>
      <c r="Q123" s="56"/>
      <c r="R123" s="55"/>
      <c r="S123" s="55"/>
      <c r="T123" s="56"/>
      <c r="U123" s="55"/>
      <c r="V123" s="55"/>
      <c r="W123" s="56"/>
      <c r="X123" s="56"/>
      <c r="Y123" s="56"/>
      <c r="Z123" s="60"/>
      <c r="AA123" s="56"/>
      <c r="AB123" s="56"/>
      <c r="AC123" s="55"/>
      <c r="AD123" s="55"/>
      <c r="AE123" s="56"/>
      <c r="AF123" s="55"/>
      <c r="AG123" s="55"/>
      <c r="AH123" s="56"/>
      <c r="AI123" s="56"/>
      <c r="AJ123" s="56"/>
      <c r="AK123" s="60"/>
      <c r="AL123" s="56"/>
      <c r="AM123" s="56"/>
      <c r="AN123" s="55"/>
      <c r="AO123" s="55"/>
      <c r="AP123" s="56"/>
      <c r="AQ123" s="55"/>
      <c r="AR123" s="55"/>
      <c r="AS123" s="56"/>
      <c r="AT123" s="56"/>
      <c r="AU123" s="56"/>
      <c r="AV123" s="60"/>
      <c r="AW123" s="56"/>
      <c r="AX123" s="56"/>
      <c r="AY123" s="55"/>
      <c r="AZ123" s="55"/>
      <c r="BA123" s="56"/>
      <c r="BB123" s="55"/>
      <c r="BC123" s="55"/>
      <c r="BD123" s="56"/>
      <c r="BE123" s="56"/>
      <c r="BF123" s="56"/>
      <c r="BG123" s="60"/>
      <c r="BL123" s="4"/>
      <c r="BM123" s="5"/>
      <c r="BN123" s="5"/>
    </row>
    <row r="124" spans="2:66">
      <c r="B124" s="64"/>
      <c r="C124" s="65"/>
      <c r="D124" s="65"/>
      <c r="E124" s="65"/>
      <c r="F124" s="65"/>
      <c r="G124" s="65"/>
      <c r="H124" s="59"/>
      <c r="I124" s="56"/>
      <c r="J124" s="59"/>
      <c r="K124" s="63"/>
      <c r="L124" s="59"/>
      <c r="M124" s="59"/>
      <c r="N124" s="56"/>
      <c r="O124" s="59"/>
      <c r="P124" s="56"/>
      <c r="Q124" s="56"/>
      <c r="R124" s="55"/>
      <c r="S124" s="55"/>
      <c r="T124" s="56"/>
      <c r="U124" s="55"/>
      <c r="V124" s="55"/>
      <c r="W124" s="56"/>
      <c r="X124" s="56"/>
      <c r="Y124" s="56"/>
      <c r="Z124" s="60"/>
      <c r="AA124" s="56"/>
      <c r="AB124" s="56"/>
      <c r="AC124" s="55"/>
      <c r="AD124" s="55"/>
      <c r="AE124" s="56"/>
      <c r="AF124" s="55"/>
      <c r="AG124" s="55"/>
      <c r="AH124" s="56"/>
      <c r="AI124" s="56"/>
      <c r="AJ124" s="56"/>
      <c r="AK124" s="60"/>
      <c r="AL124" s="56"/>
      <c r="AM124" s="56"/>
      <c r="AN124" s="55"/>
      <c r="AO124" s="55"/>
      <c r="AP124" s="56"/>
      <c r="AQ124" s="55"/>
      <c r="AR124" s="55"/>
      <c r="AS124" s="56"/>
      <c r="AT124" s="56"/>
      <c r="AU124" s="56"/>
      <c r="AV124" s="60"/>
      <c r="AW124" s="56"/>
      <c r="AX124" s="56"/>
      <c r="AY124" s="55"/>
      <c r="AZ124" s="55"/>
      <c r="BA124" s="56"/>
      <c r="BB124" s="55"/>
      <c r="BC124" s="55"/>
      <c r="BD124" s="56"/>
      <c r="BE124" s="56"/>
      <c r="BF124" s="56"/>
      <c r="BG124" s="60"/>
      <c r="BL124" s="4"/>
      <c r="BM124" s="5"/>
      <c r="BN124" s="5"/>
    </row>
    <row r="125" spans="2:66">
      <c r="B125" s="64"/>
      <c r="C125" s="65"/>
      <c r="D125" s="65"/>
      <c r="E125" s="65"/>
      <c r="F125" s="65"/>
      <c r="G125" s="65"/>
      <c r="H125" s="59"/>
      <c r="I125" s="56"/>
      <c r="J125" s="59"/>
      <c r="K125" s="63"/>
      <c r="L125" s="59"/>
      <c r="M125" s="59"/>
      <c r="N125" s="56"/>
      <c r="O125" s="59"/>
      <c r="P125" s="56"/>
      <c r="Q125" s="56"/>
      <c r="R125" s="55"/>
      <c r="S125" s="55"/>
      <c r="T125" s="56"/>
      <c r="U125" s="55"/>
      <c r="V125" s="55"/>
      <c r="W125" s="56"/>
      <c r="X125" s="56"/>
      <c r="Y125" s="56"/>
      <c r="Z125" s="60"/>
      <c r="AA125" s="56"/>
      <c r="AB125" s="56"/>
      <c r="AC125" s="55"/>
      <c r="AD125" s="55"/>
      <c r="AE125" s="56"/>
      <c r="AF125" s="55"/>
      <c r="AG125" s="55"/>
      <c r="AH125" s="56"/>
      <c r="AI125" s="56"/>
      <c r="AJ125" s="56"/>
      <c r="AK125" s="60"/>
      <c r="AL125" s="56"/>
      <c r="AM125" s="56"/>
      <c r="AN125" s="55"/>
      <c r="AO125" s="55"/>
      <c r="AP125" s="56"/>
      <c r="AQ125" s="55"/>
      <c r="AR125" s="55"/>
      <c r="AS125" s="56"/>
      <c r="AT125" s="56"/>
      <c r="AU125" s="56"/>
      <c r="AV125" s="60"/>
      <c r="AW125" s="56"/>
      <c r="AX125" s="56"/>
      <c r="AY125" s="55"/>
      <c r="AZ125" s="55"/>
      <c r="BA125" s="56"/>
      <c r="BB125" s="55"/>
      <c r="BC125" s="55"/>
      <c r="BD125" s="56"/>
      <c r="BE125" s="56"/>
      <c r="BF125" s="56"/>
      <c r="BG125" s="60"/>
      <c r="BL125" s="4"/>
      <c r="BM125" s="5"/>
      <c r="BN125" s="5"/>
    </row>
    <row r="126" spans="2:66">
      <c r="B126" s="64"/>
      <c r="C126" s="65"/>
      <c r="D126" s="65"/>
      <c r="E126" s="65"/>
      <c r="F126" s="65"/>
      <c r="G126" s="65"/>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56"/>
      <c r="AM126" s="56"/>
      <c r="AN126" s="55"/>
      <c r="AO126" s="55"/>
      <c r="AP126" s="56"/>
      <c r="AQ126" s="55"/>
      <c r="AR126" s="55"/>
      <c r="AS126" s="56"/>
      <c r="AT126" s="56"/>
      <c r="AU126" s="56"/>
      <c r="AV126" s="60"/>
      <c r="AW126" s="56"/>
      <c r="AX126" s="56"/>
      <c r="AY126" s="55"/>
      <c r="AZ126" s="55"/>
      <c r="BA126" s="56"/>
      <c r="BB126" s="55"/>
      <c r="BC126" s="55"/>
      <c r="BD126" s="56"/>
      <c r="BE126" s="56"/>
      <c r="BF126" s="56"/>
      <c r="BG126" s="60"/>
      <c r="BL126" s="4"/>
      <c r="BM126" s="5"/>
      <c r="BN126" s="5"/>
    </row>
    <row r="127" spans="2:66">
      <c r="B127" s="62"/>
      <c r="C127" s="62"/>
      <c r="D127" s="62"/>
      <c r="E127" s="62"/>
      <c r="F127" s="62"/>
      <c r="G127" s="62"/>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56"/>
      <c r="AM127" s="56"/>
      <c r="AN127" s="55"/>
      <c r="AO127" s="55"/>
      <c r="AP127" s="56"/>
      <c r="AQ127" s="55"/>
      <c r="AR127" s="55"/>
      <c r="AS127" s="56"/>
      <c r="AT127" s="56"/>
      <c r="AU127" s="56"/>
      <c r="AV127" s="60"/>
      <c r="AW127" s="56"/>
      <c r="AX127" s="56"/>
      <c r="AY127" s="55"/>
      <c r="AZ127" s="55"/>
      <c r="BA127" s="56"/>
      <c r="BB127" s="55"/>
      <c r="BC127" s="55"/>
      <c r="BD127" s="56"/>
      <c r="BE127" s="56"/>
      <c r="BF127" s="56"/>
      <c r="BG127" s="60"/>
      <c r="BL127" s="4"/>
      <c r="BM127" s="5"/>
      <c r="BN127" s="5"/>
    </row>
    <row r="128" spans="2:66">
      <c r="B128" s="62"/>
      <c r="C128" s="62"/>
      <c r="D128" s="62"/>
      <c r="E128" s="62"/>
      <c r="F128" s="62"/>
      <c r="G128" s="62"/>
      <c r="H128" s="59"/>
      <c r="I128" s="56"/>
      <c r="J128" s="59"/>
      <c r="K128" s="63"/>
      <c r="L128" s="59" t="s">
        <v>1848</v>
      </c>
      <c r="M128" s="59" t="s">
        <v>1849</v>
      </c>
      <c r="N128" s="61">
        <v>4</v>
      </c>
      <c r="O128" s="59" t="s">
        <v>111</v>
      </c>
      <c r="P128" s="56" t="s">
        <v>1843</v>
      </c>
      <c r="Q128" s="56" t="s">
        <v>1844</v>
      </c>
      <c r="R128" s="55">
        <v>1</v>
      </c>
      <c r="S128" s="55">
        <v>1</v>
      </c>
      <c r="T128" s="61">
        <v>1</v>
      </c>
      <c r="U128" s="55">
        <v>1</v>
      </c>
      <c r="V128" s="55">
        <v>1</v>
      </c>
      <c r="W128" s="61">
        <v>1</v>
      </c>
      <c r="X128" s="56">
        <v>0.25</v>
      </c>
      <c r="Y128" s="61">
        <v>3</v>
      </c>
      <c r="Z128" s="60"/>
      <c r="AA128" s="56" t="s">
        <v>1845</v>
      </c>
      <c r="AB128" s="56" t="s">
        <v>1836</v>
      </c>
      <c r="AC128" s="55">
        <v>2</v>
      </c>
      <c r="AD128" s="55">
        <v>2</v>
      </c>
      <c r="AE128" s="61">
        <v>1</v>
      </c>
      <c r="AF128" s="55">
        <v>3</v>
      </c>
      <c r="AG128" s="55">
        <v>2</v>
      </c>
      <c r="AH128" s="61">
        <v>1.5</v>
      </c>
      <c r="AI128" s="56">
        <v>0.375</v>
      </c>
      <c r="AJ128" s="61">
        <v>2.5</v>
      </c>
      <c r="AK128" s="60"/>
      <c r="AL128" s="56"/>
      <c r="AM128" s="56"/>
      <c r="AN128" s="55">
        <v>0</v>
      </c>
      <c r="AO128" s="55">
        <v>4</v>
      </c>
      <c r="AP128" s="61">
        <v>0</v>
      </c>
      <c r="AQ128" s="55">
        <v>3</v>
      </c>
      <c r="AR128" s="55">
        <v>4</v>
      </c>
      <c r="AS128" s="61">
        <v>0.75</v>
      </c>
      <c r="AT128" s="56">
        <v>0.188</v>
      </c>
      <c r="AU128" s="61">
        <v>3.8119999999999998</v>
      </c>
      <c r="AV128" s="60"/>
      <c r="AW128" s="56" t="s">
        <v>94</v>
      </c>
      <c r="AX128" s="56" t="s">
        <v>94</v>
      </c>
      <c r="AY128" s="55">
        <v>0</v>
      </c>
      <c r="AZ128" s="55">
        <v>0</v>
      </c>
      <c r="BA128" s="61">
        <v>0</v>
      </c>
      <c r="BB128" s="55">
        <v>0</v>
      </c>
      <c r="BC128" s="55">
        <v>0</v>
      </c>
      <c r="BD128" s="61">
        <v>0</v>
      </c>
      <c r="BE128" s="56">
        <v>0</v>
      </c>
      <c r="BF128" s="61">
        <v>0</v>
      </c>
      <c r="BG128" s="60"/>
      <c r="BL128" s="4"/>
      <c r="BM128" s="5"/>
      <c r="BN128" s="5"/>
    </row>
    <row r="129" spans="2:66">
      <c r="B129" s="62"/>
      <c r="C129" s="62"/>
      <c r="D129" s="62"/>
      <c r="E129" s="62"/>
      <c r="F129" s="62"/>
      <c r="G129" s="62"/>
      <c r="H129" s="59"/>
      <c r="I129" s="56"/>
      <c r="J129" s="59"/>
      <c r="K129" s="63"/>
      <c r="L129" s="59"/>
      <c r="M129" s="59"/>
      <c r="N129" s="61"/>
      <c r="O129" s="59"/>
      <c r="P129" s="56"/>
      <c r="Q129" s="56"/>
      <c r="R129" s="55"/>
      <c r="S129" s="55"/>
      <c r="T129" s="61"/>
      <c r="U129" s="55"/>
      <c r="V129" s="55"/>
      <c r="W129" s="61"/>
      <c r="X129" s="56"/>
      <c r="Y129" s="61"/>
      <c r="Z129" s="60"/>
      <c r="AA129" s="56"/>
      <c r="AB129" s="56"/>
      <c r="AC129" s="55"/>
      <c r="AD129" s="55"/>
      <c r="AE129" s="61"/>
      <c r="AF129" s="55"/>
      <c r="AG129" s="55"/>
      <c r="AH129" s="61"/>
      <c r="AI129" s="56"/>
      <c r="AJ129" s="61"/>
      <c r="AK129" s="60"/>
      <c r="AL129" s="56"/>
      <c r="AM129" s="56"/>
      <c r="AN129" s="55"/>
      <c r="AO129" s="55"/>
      <c r="AP129" s="61"/>
      <c r="AQ129" s="55"/>
      <c r="AR129" s="55"/>
      <c r="AS129" s="61"/>
      <c r="AT129" s="56"/>
      <c r="AU129" s="61"/>
      <c r="AV129" s="60"/>
      <c r="AW129" s="56"/>
      <c r="AX129" s="56"/>
      <c r="AY129" s="55"/>
      <c r="AZ129" s="55"/>
      <c r="BA129" s="61"/>
      <c r="BB129" s="55"/>
      <c r="BC129" s="55"/>
      <c r="BD129" s="61"/>
      <c r="BE129" s="56"/>
      <c r="BF129" s="61"/>
      <c r="BG129" s="60"/>
      <c r="BL129" s="4"/>
      <c r="BM129" s="5"/>
      <c r="BN129" s="5"/>
    </row>
    <row r="130" spans="2:66">
      <c r="B130" s="62"/>
      <c r="C130" s="62"/>
      <c r="D130" s="62"/>
      <c r="E130" s="62"/>
      <c r="F130" s="62"/>
      <c r="G130" s="62"/>
      <c r="H130" s="59"/>
      <c r="I130" s="56"/>
      <c r="J130" s="59"/>
      <c r="K130" s="63"/>
      <c r="L130" s="59"/>
      <c r="M130" s="59"/>
      <c r="N130" s="61"/>
      <c r="O130" s="59"/>
      <c r="P130" s="56"/>
      <c r="Q130" s="56"/>
      <c r="R130" s="55"/>
      <c r="S130" s="55"/>
      <c r="T130" s="61"/>
      <c r="U130" s="55"/>
      <c r="V130" s="55"/>
      <c r="W130" s="61"/>
      <c r="X130" s="56"/>
      <c r="Y130" s="61"/>
      <c r="Z130" s="60"/>
      <c r="AA130" s="56"/>
      <c r="AB130" s="56"/>
      <c r="AC130" s="55"/>
      <c r="AD130" s="55"/>
      <c r="AE130" s="61"/>
      <c r="AF130" s="55"/>
      <c r="AG130" s="55"/>
      <c r="AH130" s="61"/>
      <c r="AI130" s="56"/>
      <c r="AJ130" s="61"/>
      <c r="AK130" s="60"/>
      <c r="AL130" s="56"/>
      <c r="AM130" s="56"/>
      <c r="AN130" s="55"/>
      <c r="AO130" s="55"/>
      <c r="AP130" s="61"/>
      <c r="AQ130" s="55"/>
      <c r="AR130" s="55"/>
      <c r="AS130" s="61"/>
      <c r="AT130" s="56"/>
      <c r="AU130" s="61"/>
      <c r="AV130" s="60"/>
      <c r="AW130" s="56"/>
      <c r="AX130" s="56"/>
      <c r="AY130" s="55"/>
      <c r="AZ130" s="55"/>
      <c r="BA130" s="61"/>
      <c r="BB130" s="55"/>
      <c r="BC130" s="55"/>
      <c r="BD130" s="61"/>
      <c r="BE130" s="56"/>
      <c r="BF130" s="61"/>
      <c r="BG130" s="60"/>
      <c r="BL130" s="4"/>
      <c r="BM130" s="5"/>
      <c r="BN130" s="5"/>
    </row>
    <row r="131" spans="2:66">
      <c r="B131" s="62"/>
      <c r="C131" s="62"/>
      <c r="D131" s="62"/>
      <c r="E131" s="62"/>
      <c r="F131" s="62"/>
      <c r="G131" s="62"/>
      <c r="H131" s="59"/>
      <c r="I131" s="56"/>
      <c r="J131" s="59"/>
      <c r="K131" s="63"/>
      <c r="L131" s="59"/>
      <c r="M131" s="59"/>
      <c r="N131" s="61"/>
      <c r="O131" s="59"/>
      <c r="P131" s="56"/>
      <c r="Q131" s="56"/>
      <c r="R131" s="55"/>
      <c r="S131" s="55"/>
      <c r="T131" s="61"/>
      <c r="U131" s="55"/>
      <c r="V131" s="55"/>
      <c r="W131" s="61"/>
      <c r="X131" s="56"/>
      <c r="Y131" s="61"/>
      <c r="Z131" s="60"/>
      <c r="AA131" s="56"/>
      <c r="AB131" s="56"/>
      <c r="AC131" s="55"/>
      <c r="AD131" s="55"/>
      <c r="AE131" s="61"/>
      <c r="AF131" s="55"/>
      <c r="AG131" s="55"/>
      <c r="AH131" s="61"/>
      <c r="AI131" s="56"/>
      <c r="AJ131" s="61"/>
      <c r="AK131" s="60"/>
      <c r="AL131" s="56"/>
      <c r="AM131" s="56"/>
      <c r="AN131" s="55"/>
      <c r="AO131" s="55"/>
      <c r="AP131" s="61"/>
      <c r="AQ131" s="55"/>
      <c r="AR131" s="55"/>
      <c r="AS131" s="61"/>
      <c r="AT131" s="56"/>
      <c r="AU131" s="61"/>
      <c r="AV131" s="60"/>
      <c r="AW131" s="56"/>
      <c r="AX131" s="56"/>
      <c r="AY131" s="55"/>
      <c r="AZ131" s="55"/>
      <c r="BA131" s="61"/>
      <c r="BB131" s="55"/>
      <c r="BC131" s="55"/>
      <c r="BD131" s="61"/>
      <c r="BE131" s="56"/>
      <c r="BF131" s="61"/>
      <c r="BG131" s="60"/>
      <c r="BL131" s="4"/>
      <c r="BM131" s="5"/>
      <c r="BN131" s="5"/>
    </row>
    <row r="132" spans="2:66">
      <c r="B132" s="62"/>
      <c r="C132" s="62"/>
      <c r="D132" s="62"/>
      <c r="E132" s="62"/>
      <c r="F132" s="62"/>
      <c r="G132" s="62"/>
      <c r="H132" s="59"/>
      <c r="I132" s="56"/>
      <c r="J132" s="59"/>
      <c r="K132" s="63"/>
      <c r="L132" s="59"/>
      <c r="M132" s="59"/>
      <c r="N132" s="61"/>
      <c r="O132" s="59"/>
      <c r="P132" s="56"/>
      <c r="Q132" s="56"/>
      <c r="R132" s="55"/>
      <c r="S132" s="55"/>
      <c r="T132" s="61"/>
      <c r="U132" s="55"/>
      <c r="V132" s="55"/>
      <c r="W132" s="61"/>
      <c r="X132" s="56"/>
      <c r="Y132" s="61"/>
      <c r="Z132" s="60"/>
      <c r="AA132" s="56"/>
      <c r="AB132" s="56"/>
      <c r="AC132" s="55"/>
      <c r="AD132" s="55"/>
      <c r="AE132" s="61"/>
      <c r="AF132" s="55"/>
      <c r="AG132" s="55"/>
      <c r="AH132" s="61"/>
      <c r="AI132" s="56"/>
      <c r="AJ132" s="61"/>
      <c r="AK132" s="60"/>
      <c r="AL132" s="56"/>
      <c r="AM132" s="56"/>
      <c r="AN132" s="55"/>
      <c r="AO132" s="55"/>
      <c r="AP132" s="61"/>
      <c r="AQ132" s="55"/>
      <c r="AR132" s="55"/>
      <c r="AS132" s="61"/>
      <c r="AT132" s="56"/>
      <c r="AU132" s="61"/>
      <c r="AV132" s="60"/>
      <c r="AW132" s="56"/>
      <c r="AX132" s="56"/>
      <c r="AY132" s="55"/>
      <c r="AZ132" s="55"/>
      <c r="BA132" s="61"/>
      <c r="BB132" s="55"/>
      <c r="BC132" s="55"/>
      <c r="BD132" s="61"/>
      <c r="BE132" s="56"/>
      <c r="BF132" s="61"/>
      <c r="BG132" s="60"/>
      <c r="BL132" s="4"/>
      <c r="BM132" s="5"/>
      <c r="BN132" s="5"/>
    </row>
    <row r="133" spans="2:66">
      <c r="B133" s="62"/>
      <c r="C133" s="62"/>
      <c r="D133" s="62"/>
      <c r="E133" s="62"/>
      <c r="F133" s="62"/>
      <c r="G133" s="62"/>
      <c r="H133" s="59"/>
      <c r="I133" s="56"/>
      <c r="J133" s="59"/>
      <c r="K133" s="63"/>
      <c r="L133" s="59"/>
      <c r="M133" s="59"/>
      <c r="N133" s="61"/>
      <c r="O133" s="59"/>
      <c r="P133" s="56"/>
      <c r="Q133" s="56"/>
      <c r="R133" s="55"/>
      <c r="S133" s="55"/>
      <c r="T133" s="61"/>
      <c r="U133" s="55"/>
      <c r="V133" s="55"/>
      <c r="W133" s="61"/>
      <c r="X133" s="56"/>
      <c r="Y133" s="61"/>
      <c r="Z133" s="60"/>
      <c r="AA133" s="56"/>
      <c r="AB133" s="56"/>
      <c r="AC133" s="55"/>
      <c r="AD133" s="55"/>
      <c r="AE133" s="61"/>
      <c r="AF133" s="55"/>
      <c r="AG133" s="55"/>
      <c r="AH133" s="61"/>
      <c r="AI133" s="56"/>
      <c r="AJ133" s="61"/>
      <c r="AK133" s="60"/>
      <c r="AL133" s="56"/>
      <c r="AM133" s="56"/>
      <c r="AN133" s="55"/>
      <c r="AO133" s="55"/>
      <c r="AP133" s="61"/>
      <c r="AQ133" s="55"/>
      <c r="AR133" s="55"/>
      <c r="AS133" s="61"/>
      <c r="AT133" s="56"/>
      <c r="AU133" s="61"/>
      <c r="AV133" s="60"/>
      <c r="AW133" s="56"/>
      <c r="AX133" s="56"/>
      <c r="AY133" s="55"/>
      <c r="AZ133" s="55"/>
      <c r="BA133" s="61"/>
      <c r="BB133" s="55"/>
      <c r="BC133" s="55"/>
      <c r="BD133" s="61"/>
      <c r="BE133" s="56"/>
      <c r="BF133" s="61"/>
      <c r="BG133" s="60"/>
      <c r="BL133" s="4"/>
      <c r="BM133" s="5"/>
      <c r="BN133" s="5"/>
    </row>
    <row r="134" spans="2:66">
      <c r="B134" s="62"/>
      <c r="C134" s="62"/>
      <c r="D134" s="62"/>
      <c r="E134" s="62"/>
      <c r="F134" s="62"/>
      <c r="G134" s="62"/>
      <c r="H134" s="59"/>
      <c r="I134" s="56"/>
      <c r="J134" s="59"/>
      <c r="K134" s="63"/>
      <c r="L134" s="59"/>
      <c r="M134" s="59"/>
      <c r="N134" s="61"/>
      <c r="O134" s="59"/>
      <c r="P134" s="56"/>
      <c r="Q134" s="56"/>
      <c r="R134" s="55"/>
      <c r="S134" s="55"/>
      <c r="T134" s="61"/>
      <c r="U134" s="55"/>
      <c r="V134" s="55"/>
      <c r="W134" s="61"/>
      <c r="X134" s="56"/>
      <c r="Y134" s="61"/>
      <c r="Z134" s="60"/>
      <c r="AA134" s="56"/>
      <c r="AB134" s="56"/>
      <c r="AC134" s="55"/>
      <c r="AD134" s="55"/>
      <c r="AE134" s="61"/>
      <c r="AF134" s="55"/>
      <c r="AG134" s="55"/>
      <c r="AH134" s="61"/>
      <c r="AI134" s="56"/>
      <c r="AJ134" s="61"/>
      <c r="AK134" s="60"/>
      <c r="AL134" s="56"/>
      <c r="AM134" s="56"/>
      <c r="AN134" s="55"/>
      <c r="AO134" s="55"/>
      <c r="AP134" s="61"/>
      <c r="AQ134" s="55"/>
      <c r="AR134" s="55"/>
      <c r="AS134" s="61"/>
      <c r="AT134" s="56"/>
      <c r="AU134" s="61"/>
      <c r="AV134" s="60"/>
      <c r="AW134" s="56"/>
      <c r="AX134" s="56"/>
      <c r="AY134" s="55"/>
      <c r="AZ134" s="55"/>
      <c r="BA134" s="61"/>
      <c r="BB134" s="55"/>
      <c r="BC134" s="55"/>
      <c r="BD134" s="61"/>
      <c r="BE134" s="56"/>
      <c r="BF134" s="61"/>
      <c r="BG134" s="60"/>
      <c r="BL134" s="4"/>
      <c r="BM134" s="5"/>
      <c r="BN134" s="5"/>
    </row>
    <row r="135" spans="2:66">
      <c r="B135" s="62"/>
      <c r="C135" s="62"/>
      <c r="D135" s="62"/>
      <c r="E135" s="62"/>
      <c r="F135" s="62"/>
      <c r="G135" s="62"/>
      <c r="H135" s="59"/>
      <c r="I135" s="56"/>
      <c r="J135" s="59"/>
      <c r="K135" s="63"/>
      <c r="L135" s="59"/>
      <c r="M135" s="59"/>
      <c r="N135" s="61"/>
      <c r="O135" s="59"/>
      <c r="P135" s="56"/>
      <c r="Q135" s="56"/>
      <c r="R135" s="55"/>
      <c r="S135" s="55"/>
      <c r="T135" s="61"/>
      <c r="U135" s="55"/>
      <c r="V135" s="55"/>
      <c r="W135" s="61"/>
      <c r="X135" s="56"/>
      <c r="Y135" s="61"/>
      <c r="Z135" s="60"/>
      <c r="AA135" s="56"/>
      <c r="AB135" s="56"/>
      <c r="AC135" s="55"/>
      <c r="AD135" s="55"/>
      <c r="AE135" s="61"/>
      <c r="AF135" s="55"/>
      <c r="AG135" s="55"/>
      <c r="AH135" s="61"/>
      <c r="AI135" s="56"/>
      <c r="AJ135" s="61"/>
      <c r="AK135" s="60"/>
      <c r="AL135" s="56"/>
      <c r="AM135" s="56"/>
      <c r="AN135" s="55"/>
      <c r="AO135" s="55"/>
      <c r="AP135" s="61"/>
      <c r="AQ135" s="55"/>
      <c r="AR135" s="55"/>
      <c r="AS135" s="61"/>
      <c r="AT135" s="56"/>
      <c r="AU135" s="61"/>
      <c r="AV135" s="60"/>
      <c r="AW135" s="56"/>
      <c r="AX135" s="56"/>
      <c r="AY135" s="55"/>
      <c r="AZ135" s="55"/>
      <c r="BA135" s="61"/>
      <c r="BB135" s="55"/>
      <c r="BC135" s="55"/>
      <c r="BD135" s="61"/>
      <c r="BE135" s="56"/>
      <c r="BF135" s="61"/>
      <c r="BG135" s="60"/>
      <c r="BL135" s="4"/>
      <c r="BM135" s="5"/>
      <c r="BN135" s="5"/>
    </row>
    <row r="136" spans="2:66">
      <c r="B136" s="62"/>
      <c r="C136" s="62"/>
      <c r="D136" s="62"/>
      <c r="E136" s="62"/>
      <c r="F136" s="62"/>
      <c r="G136" s="62"/>
      <c r="H136" s="59"/>
      <c r="I136" s="56"/>
      <c r="J136" s="59"/>
      <c r="K136" s="63"/>
      <c r="L136" s="59"/>
      <c r="M136" s="59"/>
      <c r="N136" s="61"/>
      <c r="O136" s="59"/>
      <c r="P136" s="56"/>
      <c r="Q136" s="56"/>
      <c r="R136" s="55"/>
      <c r="S136" s="55"/>
      <c r="T136" s="61"/>
      <c r="U136" s="55"/>
      <c r="V136" s="55"/>
      <c r="W136" s="61"/>
      <c r="X136" s="56"/>
      <c r="Y136" s="61"/>
      <c r="Z136" s="60"/>
      <c r="AA136" s="56"/>
      <c r="AB136" s="56"/>
      <c r="AC136" s="55"/>
      <c r="AD136" s="55"/>
      <c r="AE136" s="61"/>
      <c r="AF136" s="55"/>
      <c r="AG136" s="55"/>
      <c r="AH136" s="61"/>
      <c r="AI136" s="56"/>
      <c r="AJ136" s="61"/>
      <c r="AK136" s="60"/>
      <c r="AL136" s="56"/>
      <c r="AM136" s="56"/>
      <c r="AN136" s="55"/>
      <c r="AO136" s="55"/>
      <c r="AP136" s="61"/>
      <c r="AQ136" s="55"/>
      <c r="AR136" s="55"/>
      <c r="AS136" s="61"/>
      <c r="AT136" s="56"/>
      <c r="AU136" s="61"/>
      <c r="AV136" s="60"/>
      <c r="AW136" s="56"/>
      <c r="AX136" s="56"/>
      <c r="AY136" s="55"/>
      <c r="AZ136" s="55"/>
      <c r="BA136" s="61"/>
      <c r="BB136" s="55"/>
      <c r="BC136" s="55"/>
      <c r="BD136" s="61"/>
      <c r="BE136" s="56"/>
      <c r="BF136" s="61"/>
      <c r="BG136" s="60"/>
      <c r="BL136" s="4"/>
      <c r="BM136" s="5"/>
      <c r="BN136" s="5"/>
    </row>
    <row r="137" spans="2:66">
      <c r="B137" s="62"/>
      <c r="C137" s="62"/>
      <c r="D137" s="62"/>
      <c r="E137" s="62"/>
      <c r="F137" s="62"/>
      <c r="G137" s="62"/>
      <c r="H137" s="59"/>
      <c r="I137" s="56"/>
      <c r="J137" s="59"/>
      <c r="K137" s="63"/>
      <c r="L137" s="59"/>
      <c r="M137" s="59"/>
      <c r="N137" s="61"/>
      <c r="O137" s="59"/>
      <c r="P137" s="56"/>
      <c r="Q137" s="56"/>
      <c r="R137" s="55"/>
      <c r="S137" s="55"/>
      <c r="T137" s="61"/>
      <c r="U137" s="55"/>
      <c r="V137" s="55"/>
      <c r="W137" s="61"/>
      <c r="X137" s="56"/>
      <c r="Y137" s="61"/>
      <c r="Z137" s="60"/>
      <c r="AA137" s="56"/>
      <c r="AB137" s="56"/>
      <c r="AC137" s="55"/>
      <c r="AD137" s="55"/>
      <c r="AE137" s="61"/>
      <c r="AF137" s="55"/>
      <c r="AG137" s="55"/>
      <c r="AH137" s="61"/>
      <c r="AI137" s="56"/>
      <c r="AJ137" s="61"/>
      <c r="AK137" s="60"/>
      <c r="AL137" s="56"/>
      <c r="AM137" s="56"/>
      <c r="AN137" s="55"/>
      <c r="AO137" s="55"/>
      <c r="AP137" s="61"/>
      <c r="AQ137" s="55"/>
      <c r="AR137" s="55"/>
      <c r="AS137" s="61"/>
      <c r="AT137" s="56"/>
      <c r="AU137" s="61"/>
      <c r="AV137" s="60"/>
      <c r="AW137" s="56"/>
      <c r="AX137" s="56"/>
      <c r="AY137" s="55"/>
      <c r="AZ137" s="55"/>
      <c r="BA137" s="61"/>
      <c r="BB137" s="55"/>
      <c r="BC137" s="55"/>
      <c r="BD137" s="61"/>
      <c r="BE137" s="56"/>
      <c r="BF137" s="61"/>
      <c r="BG137" s="60"/>
      <c r="BL137" s="4"/>
      <c r="BM137" s="5"/>
      <c r="BN137" s="5"/>
    </row>
    <row r="138" spans="2:66">
      <c r="B138" s="62"/>
      <c r="C138" s="62"/>
      <c r="D138" s="62"/>
      <c r="E138" s="62"/>
      <c r="F138" s="62"/>
      <c r="G138" s="62"/>
      <c r="H138" s="59"/>
      <c r="I138" s="56"/>
      <c r="J138" s="59"/>
      <c r="K138" s="63"/>
      <c r="L138" s="59"/>
      <c r="M138" s="59"/>
      <c r="N138" s="61"/>
      <c r="O138" s="59"/>
      <c r="P138" s="56"/>
      <c r="Q138" s="56"/>
      <c r="R138" s="55"/>
      <c r="S138" s="55"/>
      <c r="T138" s="61"/>
      <c r="U138" s="55"/>
      <c r="V138" s="55"/>
      <c r="W138" s="61"/>
      <c r="X138" s="56"/>
      <c r="Y138" s="61"/>
      <c r="Z138" s="60"/>
      <c r="AA138" s="56"/>
      <c r="AB138" s="56"/>
      <c r="AC138" s="55"/>
      <c r="AD138" s="55"/>
      <c r="AE138" s="61"/>
      <c r="AF138" s="55"/>
      <c r="AG138" s="55"/>
      <c r="AH138" s="61"/>
      <c r="AI138" s="56"/>
      <c r="AJ138" s="61"/>
      <c r="AK138" s="60"/>
      <c r="AL138" s="56"/>
      <c r="AM138" s="56"/>
      <c r="AN138" s="55"/>
      <c r="AO138" s="55"/>
      <c r="AP138" s="61"/>
      <c r="AQ138" s="55"/>
      <c r="AR138" s="55"/>
      <c r="AS138" s="61"/>
      <c r="AT138" s="56"/>
      <c r="AU138" s="61"/>
      <c r="AV138" s="60"/>
      <c r="AW138" s="56"/>
      <c r="AX138" s="56"/>
      <c r="AY138" s="55"/>
      <c r="AZ138" s="55"/>
      <c r="BA138" s="61"/>
      <c r="BB138" s="55"/>
      <c r="BC138" s="55"/>
      <c r="BD138" s="61"/>
      <c r="BE138" s="56"/>
      <c r="BF138" s="61"/>
      <c r="BG138" s="60"/>
      <c r="BL138" s="4"/>
      <c r="BM138" s="5"/>
      <c r="BN138" s="5"/>
    </row>
    <row r="139" spans="2:66">
      <c r="B139" s="62"/>
      <c r="C139" s="62"/>
      <c r="D139" s="62"/>
      <c r="E139" s="62"/>
      <c r="F139" s="62"/>
      <c r="G139" s="62"/>
      <c r="H139" s="59"/>
      <c r="I139" s="56"/>
      <c r="J139" s="59"/>
      <c r="K139" s="63"/>
      <c r="L139" s="59"/>
      <c r="M139" s="59"/>
      <c r="N139" s="61"/>
      <c r="O139" s="59"/>
      <c r="P139" s="56"/>
      <c r="Q139" s="56"/>
      <c r="R139" s="55"/>
      <c r="S139" s="55"/>
      <c r="T139" s="61"/>
      <c r="U139" s="55"/>
      <c r="V139" s="55"/>
      <c r="W139" s="61"/>
      <c r="X139" s="56"/>
      <c r="Y139" s="61"/>
      <c r="Z139" s="60"/>
      <c r="AA139" s="56"/>
      <c r="AB139" s="56"/>
      <c r="AC139" s="55"/>
      <c r="AD139" s="55"/>
      <c r="AE139" s="61"/>
      <c r="AF139" s="55"/>
      <c r="AG139" s="55"/>
      <c r="AH139" s="61"/>
      <c r="AI139" s="56"/>
      <c r="AJ139" s="61"/>
      <c r="AK139" s="60"/>
      <c r="AL139" s="56"/>
      <c r="AM139" s="56"/>
      <c r="AN139" s="55"/>
      <c r="AO139" s="55"/>
      <c r="AP139" s="61"/>
      <c r="AQ139" s="55"/>
      <c r="AR139" s="55"/>
      <c r="AS139" s="61"/>
      <c r="AT139" s="56"/>
      <c r="AU139" s="61"/>
      <c r="AV139" s="60"/>
      <c r="AW139" s="56"/>
      <c r="AX139" s="56"/>
      <c r="AY139" s="55"/>
      <c r="AZ139" s="55"/>
      <c r="BA139" s="61"/>
      <c r="BB139" s="55"/>
      <c r="BC139" s="55"/>
      <c r="BD139" s="61"/>
      <c r="BE139" s="56"/>
      <c r="BF139" s="61"/>
      <c r="BG139" s="60"/>
      <c r="BL139" s="4"/>
      <c r="BM139" s="5"/>
      <c r="BN139" s="5"/>
    </row>
    <row r="140" spans="2:66" ht="135" customHeight="1">
      <c r="B140" s="62" t="s">
        <v>107</v>
      </c>
      <c r="C140" s="59" t="s">
        <v>81</v>
      </c>
      <c r="D140" s="59" t="s">
        <v>81</v>
      </c>
      <c r="E140" s="59" t="s">
        <v>82</v>
      </c>
      <c r="F140" s="59" t="s">
        <v>1789</v>
      </c>
      <c r="G140" s="59" t="s">
        <v>81</v>
      </c>
      <c r="H140" s="59">
        <v>9</v>
      </c>
      <c r="I140" s="56">
        <v>7.0000000000000007E-2</v>
      </c>
      <c r="J140" s="59" t="s">
        <v>83</v>
      </c>
      <c r="K140" s="63" t="s">
        <v>1850</v>
      </c>
      <c r="L140" s="59" t="s">
        <v>1851</v>
      </c>
      <c r="M140" s="59" t="s">
        <v>1852</v>
      </c>
      <c r="N140" s="61">
        <v>1</v>
      </c>
      <c r="O140" s="59" t="s">
        <v>111</v>
      </c>
      <c r="P140" s="56" t="s">
        <v>1853</v>
      </c>
      <c r="Q140" s="56" t="s">
        <v>1854</v>
      </c>
      <c r="R140" s="55">
        <v>0</v>
      </c>
      <c r="S140" s="55">
        <v>1</v>
      </c>
      <c r="T140" s="61">
        <v>0</v>
      </c>
      <c r="U140" s="55">
        <v>0</v>
      </c>
      <c r="V140" s="55">
        <v>1</v>
      </c>
      <c r="W140" s="61">
        <v>0</v>
      </c>
      <c r="X140" s="56">
        <v>0</v>
      </c>
      <c r="Y140" s="61">
        <v>1</v>
      </c>
      <c r="Z140" s="60">
        <v>0</v>
      </c>
      <c r="AA140" s="56" t="s">
        <v>1855</v>
      </c>
      <c r="AB140" s="56" t="s">
        <v>1836</v>
      </c>
      <c r="AC140" s="55">
        <v>1</v>
      </c>
      <c r="AD140" s="55">
        <v>1</v>
      </c>
      <c r="AE140" s="61">
        <v>1</v>
      </c>
      <c r="AF140" s="55">
        <v>1</v>
      </c>
      <c r="AG140" s="55">
        <v>1</v>
      </c>
      <c r="AH140" s="61">
        <v>1</v>
      </c>
      <c r="AI140" s="56">
        <v>1</v>
      </c>
      <c r="AJ140" s="61">
        <v>0</v>
      </c>
      <c r="AK140" s="60">
        <v>0.5</v>
      </c>
      <c r="AL140" s="56" t="s">
        <v>1856</v>
      </c>
      <c r="AM140" s="56" t="s">
        <v>1800</v>
      </c>
      <c r="AN140" s="55">
        <v>0</v>
      </c>
      <c r="AO140" s="55">
        <v>1</v>
      </c>
      <c r="AP140" s="61">
        <v>0</v>
      </c>
      <c r="AQ140" s="55">
        <v>1</v>
      </c>
      <c r="AR140" s="55">
        <v>1</v>
      </c>
      <c r="AS140" s="61">
        <v>1</v>
      </c>
      <c r="AT140" s="56">
        <v>1</v>
      </c>
      <c r="AU140" s="61">
        <v>0</v>
      </c>
      <c r="AV140" s="60">
        <v>0.5</v>
      </c>
      <c r="AW140" s="56" t="s">
        <v>94</v>
      </c>
      <c r="AX140" s="56" t="s">
        <v>94</v>
      </c>
      <c r="AY140" s="55">
        <v>0</v>
      </c>
      <c r="AZ140" s="55">
        <v>0</v>
      </c>
      <c r="BA140" s="61">
        <v>0</v>
      </c>
      <c r="BB140" s="55">
        <v>0</v>
      </c>
      <c r="BC140" s="55">
        <v>0</v>
      </c>
      <c r="BD140" s="61">
        <v>0</v>
      </c>
      <c r="BE140" s="56">
        <v>0</v>
      </c>
      <c r="BF140" s="61">
        <v>0</v>
      </c>
      <c r="BG140" s="60">
        <v>0</v>
      </c>
      <c r="BL140" s="4"/>
      <c r="BM140" s="5"/>
      <c r="BN140" s="5"/>
    </row>
    <row r="141" spans="2:66">
      <c r="B141" s="62"/>
      <c r="C141" s="59"/>
      <c r="D141" s="59"/>
      <c r="E141" s="59"/>
      <c r="F141" s="59"/>
      <c r="G141" s="59"/>
      <c r="H141" s="59"/>
      <c r="I141" s="56"/>
      <c r="J141" s="59"/>
      <c r="K141" s="63"/>
      <c r="L141" s="59"/>
      <c r="M141" s="59"/>
      <c r="N141" s="61"/>
      <c r="O141" s="59"/>
      <c r="P141" s="56"/>
      <c r="Q141" s="56"/>
      <c r="R141" s="55"/>
      <c r="S141" s="55"/>
      <c r="T141" s="61"/>
      <c r="U141" s="55"/>
      <c r="V141" s="55"/>
      <c r="W141" s="61"/>
      <c r="X141" s="56"/>
      <c r="Y141" s="61"/>
      <c r="Z141" s="60"/>
      <c r="AA141" s="56"/>
      <c r="AB141" s="56"/>
      <c r="AC141" s="55"/>
      <c r="AD141" s="55"/>
      <c r="AE141" s="61"/>
      <c r="AF141" s="55"/>
      <c r="AG141" s="55"/>
      <c r="AH141" s="61"/>
      <c r="AI141" s="56"/>
      <c r="AJ141" s="61"/>
      <c r="AK141" s="60"/>
      <c r="AL141" s="56"/>
      <c r="AM141" s="56"/>
      <c r="AN141" s="55"/>
      <c r="AO141" s="55"/>
      <c r="AP141" s="61"/>
      <c r="AQ141" s="55"/>
      <c r="AR141" s="55"/>
      <c r="AS141" s="61"/>
      <c r="AT141" s="56"/>
      <c r="AU141" s="61"/>
      <c r="AV141" s="60"/>
      <c r="AW141" s="56"/>
      <c r="AX141" s="56"/>
      <c r="AY141" s="55"/>
      <c r="AZ141" s="55"/>
      <c r="BA141" s="61"/>
      <c r="BB141" s="55"/>
      <c r="BC141" s="55"/>
      <c r="BD141" s="61"/>
      <c r="BE141" s="56"/>
      <c r="BF141" s="61"/>
      <c r="BG141" s="60"/>
      <c r="BL141" s="4"/>
      <c r="BM141" s="5"/>
      <c r="BN141" s="5"/>
    </row>
    <row r="142" spans="2:66">
      <c r="B142" s="62"/>
      <c r="C142" s="62"/>
      <c r="D142" s="62"/>
      <c r="E142" s="62"/>
      <c r="F142" s="62"/>
      <c r="G142" s="62"/>
      <c r="H142" s="59"/>
      <c r="I142" s="56"/>
      <c r="J142" s="59"/>
      <c r="K142" s="63"/>
      <c r="L142" s="59"/>
      <c r="M142" s="59"/>
      <c r="N142" s="61"/>
      <c r="O142" s="59"/>
      <c r="P142" s="56"/>
      <c r="Q142" s="56"/>
      <c r="R142" s="55"/>
      <c r="S142" s="55"/>
      <c r="T142" s="61"/>
      <c r="U142" s="55"/>
      <c r="V142" s="55"/>
      <c r="W142" s="61"/>
      <c r="X142" s="56"/>
      <c r="Y142" s="61"/>
      <c r="Z142" s="60"/>
      <c r="AA142" s="56"/>
      <c r="AB142" s="56"/>
      <c r="AC142" s="55"/>
      <c r="AD142" s="55"/>
      <c r="AE142" s="61"/>
      <c r="AF142" s="55"/>
      <c r="AG142" s="55"/>
      <c r="AH142" s="61"/>
      <c r="AI142" s="56"/>
      <c r="AJ142" s="61"/>
      <c r="AK142" s="60"/>
      <c r="AL142" s="56"/>
      <c r="AM142" s="56"/>
      <c r="AN142" s="55"/>
      <c r="AO142" s="55"/>
      <c r="AP142" s="61"/>
      <c r="AQ142" s="55"/>
      <c r="AR142" s="55"/>
      <c r="AS142" s="61"/>
      <c r="AT142" s="56"/>
      <c r="AU142" s="61"/>
      <c r="AV142" s="60"/>
      <c r="AW142" s="56"/>
      <c r="AX142" s="56"/>
      <c r="AY142" s="55"/>
      <c r="AZ142" s="55"/>
      <c r="BA142" s="61"/>
      <c r="BB142" s="55"/>
      <c r="BC142" s="55"/>
      <c r="BD142" s="61"/>
      <c r="BE142" s="56"/>
      <c r="BF142" s="61"/>
      <c r="BG142" s="60"/>
      <c r="BL142" s="4"/>
      <c r="BM142" s="5"/>
      <c r="BN142" s="5"/>
    </row>
    <row r="143" spans="2:66">
      <c r="B143" s="62"/>
      <c r="C143" s="62"/>
      <c r="D143" s="62"/>
      <c r="E143" s="62"/>
      <c r="F143" s="62"/>
      <c r="G143" s="62"/>
      <c r="H143" s="59"/>
      <c r="I143" s="56"/>
      <c r="J143" s="59"/>
      <c r="K143" s="63"/>
      <c r="L143" s="59" t="s">
        <v>1857</v>
      </c>
      <c r="M143" s="59" t="s">
        <v>1858</v>
      </c>
      <c r="N143" s="61">
        <v>4</v>
      </c>
      <c r="O143" s="59" t="s">
        <v>111</v>
      </c>
      <c r="P143" s="56" t="s">
        <v>1853</v>
      </c>
      <c r="Q143" s="56" t="s">
        <v>1854</v>
      </c>
      <c r="R143" s="55">
        <v>0</v>
      </c>
      <c r="S143" s="55">
        <v>1</v>
      </c>
      <c r="T143" s="61">
        <v>0</v>
      </c>
      <c r="U143" s="55">
        <v>0</v>
      </c>
      <c r="V143" s="55">
        <v>1</v>
      </c>
      <c r="W143" s="61">
        <v>0</v>
      </c>
      <c r="X143" s="56">
        <v>0</v>
      </c>
      <c r="Y143" s="61">
        <v>4</v>
      </c>
      <c r="Z143" s="60"/>
      <c r="AA143" s="56" t="s">
        <v>1855</v>
      </c>
      <c r="AB143" s="56" t="s">
        <v>1836</v>
      </c>
      <c r="AC143" s="55" t="s">
        <v>136</v>
      </c>
      <c r="AD143" s="55" t="s">
        <v>136</v>
      </c>
      <c r="AE143" s="61">
        <v>0</v>
      </c>
      <c r="AF143" s="55">
        <v>0</v>
      </c>
      <c r="AG143" s="55">
        <v>1</v>
      </c>
      <c r="AH143" s="61">
        <v>0</v>
      </c>
      <c r="AI143" s="56">
        <v>0</v>
      </c>
      <c r="AJ143" s="61">
        <v>4</v>
      </c>
      <c r="AK143" s="60"/>
      <c r="AL143" s="56"/>
      <c r="AM143" s="56"/>
      <c r="AN143" s="55">
        <v>0</v>
      </c>
      <c r="AO143" s="55">
        <v>1</v>
      </c>
      <c r="AP143" s="61">
        <v>0</v>
      </c>
      <c r="AQ143" s="55">
        <v>0</v>
      </c>
      <c r="AR143" s="55">
        <v>1</v>
      </c>
      <c r="AS143" s="61">
        <v>0</v>
      </c>
      <c r="AT143" s="56">
        <v>0</v>
      </c>
      <c r="AU143" s="61">
        <v>4</v>
      </c>
      <c r="AV143" s="60"/>
      <c r="AW143" s="56" t="s">
        <v>94</v>
      </c>
      <c r="AX143" s="56" t="s">
        <v>94</v>
      </c>
      <c r="AY143" s="55">
        <v>0</v>
      </c>
      <c r="AZ143" s="55">
        <v>0</v>
      </c>
      <c r="BA143" s="61">
        <v>0</v>
      </c>
      <c r="BB143" s="55">
        <v>0</v>
      </c>
      <c r="BC143" s="55">
        <v>0</v>
      </c>
      <c r="BD143" s="61">
        <v>0</v>
      </c>
      <c r="BE143" s="56">
        <v>0</v>
      </c>
      <c r="BF143" s="61">
        <v>0</v>
      </c>
      <c r="BG143" s="60"/>
      <c r="BL143" s="4"/>
      <c r="BM143" s="5"/>
      <c r="BN143" s="5"/>
    </row>
    <row r="144" spans="2:66">
      <c r="B144" s="62"/>
      <c r="C144" s="62"/>
      <c r="D144" s="62"/>
      <c r="E144" s="62"/>
      <c r="F144" s="62"/>
      <c r="G144" s="62"/>
      <c r="H144" s="59"/>
      <c r="I144" s="56"/>
      <c r="J144" s="59"/>
      <c r="K144" s="63"/>
      <c r="L144" s="59"/>
      <c r="M144" s="59"/>
      <c r="N144" s="61"/>
      <c r="O144" s="59"/>
      <c r="P144" s="56"/>
      <c r="Q144" s="56"/>
      <c r="R144" s="55"/>
      <c r="S144" s="55"/>
      <c r="T144" s="61"/>
      <c r="U144" s="55"/>
      <c r="V144" s="55"/>
      <c r="W144" s="61"/>
      <c r="X144" s="56"/>
      <c r="Y144" s="61"/>
      <c r="Z144" s="60"/>
      <c r="AA144" s="56"/>
      <c r="AB144" s="56"/>
      <c r="AC144" s="55"/>
      <c r="AD144" s="55"/>
      <c r="AE144" s="61"/>
      <c r="AF144" s="55"/>
      <c r="AG144" s="55"/>
      <c r="AH144" s="61"/>
      <c r="AI144" s="56"/>
      <c r="AJ144" s="61"/>
      <c r="AK144" s="60"/>
      <c r="AL144" s="56"/>
      <c r="AM144" s="56"/>
      <c r="AN144" s="55"/>
      <c r="AO144" s="55"/>
      <c r="AP144" s="61"/>
      <c r="AQ144" s="55"/>
      <c r="AR144" s="55"/>
      <c r="AS144" s="61"/>
      <c r="AT144" s="56"/>
      <c r="AU144" s="61"/>
      <c r="AV144" s="60"/>
      <c r="AW144" s="56"/>
      <c r="AX144" s="56"/>
      <c r="AY144" s="55"/>
      <c r="AZ144" s="55"/>
      <c r="BA144" s="61"/>
      <c r="BB144" s="55"/>
      <c r="BC144" s="55"/>
      <c r="BD144" s="61"/>
      <c r="BE144" s="56"/>
      <c r="BF144" s="61"/>
      <c r="BG144" s="60"/>
      <c r="BL144" s="4"/>
      <c r="BM144" s="5"/>
      <c r="BN144" s="5"/>
    </row>
    <row r="145" spans="2:66">
      <c r="B145" s="62"/>
      <c r="C145" s="62"/>
      <c r="D145" s="62"/>
      <c r="E145" s="62"/>
      <c r="F145" s="62"/>
      <c r="G145" s="62"/>
      <c r="H145" s="59"/>
      <c r="I145" s="56"/>
      <c r="J145" s="59"/>
      <c r="K145" s="63"/>
      <c r="L145" s="59"/>
      <c r="M145" s="59"/>
      <c r="N145" s="61"/>
      <c r="O145" s="59"/>
      <c r="P145" s="56"/>
      <c r="Q145" s="56"/>
      <c r="R145" s="55"/>
      <c r="S145" s="55"/>
      <c r="T145" s="61"/>
      <c r="U145" s="55"/>
      <c r="V145" s="55"/>
      <c r="W145" s="61"/>
      <c r="X145" s="56"/>
      <c r="Y145" s="61"/>
      <c r="Z145" s="60"/>
      <c r="AA145" s="56"/>
      <c r="AB145" s="56"/>
      <c r="AC145" s="55"/>
      <c r="AD145" s="55"/>
      <c r="AE145" s="61"/>
      <c r="AF145" s="55"/>
      <c r="AG145" s="55"/>
      <c r="AH145" s="61"/>
      <c r="AI145" s="56"/>
      <c r="AJ145" s="61"/>
      <c r="AK145" s="60"/>
      <c r="AL145" s="56"/>
      <c r="AM145" s="56"/>
      <c r="AN145" s="55"/>
      <c r="AO145" s="55"/>
      <c r="AP145" s="61"/>
      <c r="AQ145" s="55"/>
      <c r="AR145" s="55"/>
      <c r="AS145" s="61"/>
      <c r="AT145" s="56"/>
      <c r="AU145" s="61"/>
      <c r="AV145" s="60"/>
      <c r="AW145" s="56"/>
      <c r="AX145" s="56"/>
      <c r="AY145" s="55"/>
      <c r="AZ145" s="55"/>
      <c r="BA145" s="61"/>
      <c r="BB145" s="55"/>
      <c r="BC145" s="55"/>
      <c r="BD145" s="61"/>
      <c r="BE145" s="56"/>
      <c r="BF145" s="61"/>
      <c r="BG145" s="60"/>
      <c r="BL145" s="4"/>
      <c r="BM145" s="5"/>
      <c r="BN145" s="5"/>
    </row>
    <row r="146" spans="2:66" ht="135" customHeight="1">
      <c r="B146" s="64" t="s">
        <v>107</v>
      </c>
      <c r="C146" s="65" t="s">
        <v>81</v>
      </c>
      <c r="D146" s="65" t="s">
        <v>81</v>
      </c>
      <c r="E146" s="65" t="s">
        <v>82</v>
      </c>
      <c r="F146" s="65" t="s">
        <v>81</v>
      </c>
      <c r="G146" s="65" t="s">
        <v>81</v>
      </c>
      <c r="H146" s="59">
        <v>10</v>
      </c>
      <c r="I146" s="56">
        <v>7.0000000000000007E-2</v>
      </c>
      <c r="J146" s="59" t="s">
        <v>83</v>
      </c>
      <c r="K146" s="63" t="s">
        <v>1859</v>
      </c>
      <c r="L146" s="59" t="s">
        <v>1860</v>
      </c>
      <c r="M146" s="59" t="s">
        <v>1861</v>
      </c>
      <c r="N146" s="56">
        <v>1</v>
      </c>
      <c r="O146" s="59" t="s">
        <v>87</v>
      </c>
      <c r="P146" s="56" t="s">
        <v>1862</v>
      </c>
      <c r="Q146" s="56" t="s">
        <v>253</v>
      </c>
      <c r="R146" s="55">
        <v>2</v>
      </c>
      <c r="S146" s="55">
        <v>4</v>
      </c>
      <c r="T146" s="56">
        <v>0.5</v>
      </c>
      <c r="U146" s="55">
        <v>2</v>
      </c>
      <c r="V146" s="55">
        <v>4</v>
      </c>
      <c r="W146" s="56">
        <v>0.5</v>
      </c>
      <c r="X146" s="56">
        <v>0.5</v>
      </c>
      <c r="Y146" s="56">
        <v>0.5</v>
      </c>
      <c r="Z146" s="60">
        <v>0.25</v>
      </c>
      <c r="AA146" s="56" t="s">
        <v>1863</v>
      </c>
      <c r="AB146" s="56" t="s">
        <v>1800</v>
      </c>
      <c r="AC146" s="55">
        <v>1</v>
      </c>
      <c r="AD146" s="55">
        <v>4</v>
      </c>
      <c r="AE146" s="56">
        <v>0.25</v>
      </c>
      <c r="AF146" s="55">
        <v>3</v>
      </c>
      <c r="AG146" s="55">
        <v>4</v>
      </c>
      <c r="AH146" s="56">
        <v>0.75</v>
      </c>
      <c r="AI146" s="56">
        <v>0.75</v>
      </c>
      <c r="AJ146" s="56">
        <v>0.25</v>
      </c>
      <c r="AK146" s="60">
        <v>0.375</v>
      </c>
      <c r="AL146" s="56" t="s">
        <v>1864</v>
      </c>
      <c r="AM146" s="56" t="s">
        <v>1865</v>
      </c>
      <c r="AN146" s="55">
        <v>0</v>
      </c>
      <c r="AO146" s="55">
        <v>4</v>
      </c>
      <c r="AP146" s="56">
        <v>0</v>
      </c>
      <c r="AQ146" s="55">
        <v>3</v>
      </c>
      <c r="AR146" s="55">
        <v>4</v>
      </c>
      <c r="AS146" s="56">
        <v>0.75</v>
      </c>
      <c r="AT146" s="56">
        <v>0.75</v>
      </c>
      <c r="AU146" s="56">
        <v>0.25</v>
      </c>
      <c r="AV146" s="60">
        <v>0.875</v>
      </c>
      <c r="AW146" s="56" t="s">
        <v>94</v>
      </c>
      <c r="AX146" s="56" t="s">
        <v>94</v>
      </c>
      <c r="AY146" s="55">
        <v>0</v>
      </c>
      <c r="AZ146" s="55">
        <v>0</v>
      </c>
      <c r="BA146" s="56">
        <v>0</v>
      </c>
      <c r="BB146" s="55">
        <v>0</v>
      </c>
      <c r="BC146" s="55">
        <v>0</v>
      </c>
      <c r="BD146" s="56">
        <v>0</v>
      </c>
      <c r="BE146" s="56">
        <v>0</v>
      </c>
      <c r="BF146" s="56">
        <v>0</v>
      </c>
      <c r="BG146" s="60">
        <v>0</v>
      </c>
      <c r="BL146" s="4"/>
      <c r="BM146" s="5"/>
      <c r="BN146" s="5"/>
    </row>
    <row r="147" spans="2:66">
      <c r="B147" s="64"/>
      <c r="C147" s="65"/>
      <c r="D147" s="65"/>
      <c r="E147" s="65"/>
      <c r="F147" s="65"/>
      <c r="G147" s="65"/>
      <c r="H147" s="59"/>
      <c r="I147" s="56"/>
      <c r="J147" s="59"/>
      <c r="K147" s="63"/>
      <c r="L147" s="59"/>
      <c r="M147" s="59"/>
      <c r="N147" s="56"/>
      <c r="O147" s="59"/>
      <c r="P147" s="56"/>
      <c r="Q147" s="56"/>
      <c r="R147" s="55"/>
      <c r="S147" s="55"/>
      <c r="T147" s="56"/>
      <c r="U147" s="55"/>
      <c r="V147" s="55"/>
      <c r="W147" s="56"/>
      <c r="X147" s="56"/>
      <c r="Y147" s="56"/>
      <c r="Z147" s="60"/>
      <c r="AA147" s="56"/>
      <c r="AB147" s="56"/>
      <c r="AC147" s="55"/>
      <c r="AD147" s="55"/>
      <c r="AE147" s="56"/>
      <c r="AF147" s="55"/>
      <c r="AG147" s="55"/>
      <c r="AH147" s="56"/>
      <c r="AI147" s="56"/>
      <c r="AJ147" s="56"/>
      <c r="AK147" s="60"/>
      <c r="AL147" s="56"/>
      <c r="AM147" s="56"/>
      <c r="AN147" s="55"/>
      <c r="AO147" s="55"/>
      <c r="AP147" s="56"/>
      <c r="AQ147" s="55"/>
      <c r="AR147" s="55"/>
      <c r="AS147" s="56"/>
      <c r="AT147" s="56"/>
      <c r="AU147" s="56"/>
      <c r="AV147" s="60"/>
      <c r="AW147" s="56"/>
      <c r="AX147" s="56"/>
      <c r="AY147" s="55"/>
      <c r="AZ147" s="55"/>
      <c r="BA147" s="56"/>
      <c r="BB147" s="55"/>
      <c r="BC147" s="55"/>
      <c r="BD147" s="56"/>
      <c r="BE147" s="56"/>
      <c r="BF147" s="56"/>
      <c r="BG147" s="60"/>
      <c r="BL147" s="4"/>
      <c r="BM147" s="5"/>
      <c r="BN147" s="5"/>
    </row>
    <row r="148" spans="2:66">
      <c r="B148" s="62"/>
      <c r="C148" s="62"/>
      <c r="D148" s="62"/>
      <c r="E148" s="62"/>
      <c r="F148" s="62"/>
      <c r="G148" s="62"/>
      <c r="H148" s="59"/>
      <c r="I148" s="56"/>
      <c r="J148" s="59"/>
      <c r="K148" s="63"/>
      <c r="L148" s="59"/>
      <c r="M148" s="59"/>
      <c r="N148" s="56"/>
      <c r="O148" s="59"/>
      <c r="P148" s="56"/>
      <c r="Q148" s="56"/>
      <c r="R148" s="55"/>
      <c r="S148" s="55"/>
      <c r="T148" s="56"/>
      <c r="U148" s="55"/>
      <c r="V148" s="55"/>
      <c r="W148" s="56"/>
      <c r="X148" s="56"/>
      <c r="Y148" s="56"/>
      <c r="Z148" s="60"/>
      <c r="AA148" s="56"/>
      <c r="AB148" s="56"/>
      <c r="AC148" s="55"/>
      <c r="AD148" s="55"/>
      <c r="AE148" s="56"/>
      <c r="AF148" s="55"/>
      <c r="AG148" s="55"/>
      <c r="AH148" s="56"/>
      <c r="AI148" s="56"/>
      <c r="AJ148" s="56"/>
      <c r="AK148" s="60"/>
      <c r="AL148" s="56"/>
      <c r="AM148" s="56"/>
      <c r="AN148" s="55"/>
      <c r="AO148" s="55"/>
      <c r="AP148" s="56"/>
      <c r="AQ148" s="55"/>
      <c r="AR148" s="55"/>
      <c r="AS148" s="56"/>
      <c r="AT148" s="56"/>
      <c r="AU148" s="56"/>
      <c r="AV148" s="60"/>
      <c r="AW148" s="56"/>
      <c r="AX148" s="56"/>
      <c r="AY148" s="55"/>
      <c r="AZ148" s="55"/>
      <c r="BA148" s="56"/>
      <c r="BB148" s="55"/>
      <c r="BC148" s="55"/>
      <c r="BD148" s="56"/>
      <c r="BE148" s="56"/>
      <c r="BF148" s="56"/>
      <c r="BG148" s="60"/>
      <c r="BL148" s="4"/>
      <c r="BM148" s="5"/>
      <c r="BN148" s="5"/>
    </row>
    <row r="149" spans="2:66">
      <c r="B149" s="62"/>
      <c r="C149" s="62"/>
      <c r="D149" s="62"/>
      <c r="E149" s="62"/>
      <c r="F149" s="62"/>
      <c r="G149" s="62"/>
      <c r="H149" s="59"/>
      <c r="I149" s="56"/>
      <c r="J149" s="59"/>
      <c r="K149" s="63"/>
      <c r="L149" s="59" t="s">
        <v>1866</v>
      </c>
      <c r="M149" s="59" t="s">
        <v>1867</v>
      </c>
      <c r="N149" s="56">
        <v>1</v>
      </c>
      <c r="O149" s="59" t="s">
        <v>87</v>
      </c>
      <c r="P149" s="56" t="s">
        <v>1862</v>
      </c>
      <c r="Q149" s="56" t="s">
        <v>253</v>
      </c>
      <c r="R149" s="55">
        <v>0</v>
      </c>
      <c r="S149" s="55">
        <v>3</v>
      </c>
      <c r="T149" s="56">
        <v>0</v>
      </c>
      <c r="U149" s="55">
        <v>0</v>
      </c>
      <c r="V149" s="55">
        <v>3</v>
      </c>
      <c r="W149" s="56">
        <v>0</v>
      </c>
      <c r="X149" s="56">
        <v>0</v>
      </c>
      <c r="Y149" s="56">
        <v>1</v>
      </c>
      <c r="Z149" s="60"/>
      <c r="AA149" s="56" t="s">
        <v>1863</v>
      </c>
      <c r="AB149" s="56" t="s">
        <v>1800</v>
      </c>
      <c r="AC149" s="55">
        <v>0</v>
      </c>
      <c r="AD149" s="55">
        <v>3</v>
      </c>
      <c r="AE149" s="56">
        <v>0</v>
      </c>
      <c r="AF149" s="55">
        <v>0</v>
      </c>
      <c r="AG149" s="55">
        <v>3</v>
      </c>
      <c r="AH149" s="56">
        <v>0</v>
      </c>
      <c r="AI149" s="56">
        <v>0</v>
      </c>
      <c r="AJ149" s="56">
        <v>1</v>
      </c>
      <c r="AK149" s="60"/>
      <c r="AL149" s="56"/>
      <c r="AM149" s="56"/>
      <c r="AN149" s="55">
        <v>1</v>
      </c>
      <c r="AO149" s="55">
        <v>1</v>
      </c>
      <c r="AP149" s="56">
        <v>1</v>
      </c>
      <c r="AQ149" s="55">
        <v>1</v>
      </c>
      <c r="AR149" s="55">
        <v>1</v>
      </c>
      <c r="AS149" s="56">
        <v>1</v>
      </c>
      <c r="AT149" s="56">
        <v>1</v>
      </c>
      <c r="AU149" s="56">
        <v>0</v>
      </c>
      <c r="AV149" s="60"/>
      <c r="AW149" s="56" t="s">
        <v>94</v>
      </c>
      <c r="AX149" s="56" t="s">
        <v>94</v>
      </c>
      <c r="AY149" s="55">
        <v>0</v>
      </c>
      <c r="AZ149" s="55">
        <v>0</v>
      </c>
      <c r="BA149" s="56">
        <v>0</v>
      </c>
      <c r="BB149" s="55">
        <v>0</v>
      </c>
      <c r="BC149" s="55">
        <v>0</v>
      </c>
      <c r="BD149" s="56">
        <v>0</v>
      </c>
      <c r="BE149" s="56">
        <v>0</v>
      </c>
      <c r="BF149" s="56">
        <v>0</v>
      </c>
      <c r="BG149" s="60"/>
      <c r="BL149" s="4"/>
      <c r="BM149" s="5"/>
      <c r="BN149" s="5"/>
    </row>
    <row r="150" spans="2:66">
      <c r="B150" s="62"/>
      <c r="C150" s="62"/>
      <c r="D150" s="62"/>
      <c r="E150" s="62"/>
      <c r="F150" s="62"/>
      <c r="G150" s="62"/>
      <c r="H150" s="59"/>
      <c r="I150" s="56"/>
      <c r="J150" s="59"/>
      <c r="K150" s="63"/>
      <c r="L150" s="59"/>
      <c r="M150" s="59"/>
      <c r="N150" s="56"/>
      <c r="O150" s="59"/>
      <c r="P150" s="56"/>
      <c r="Q150" s="56"/>
      <c r="R150" s="55"/>
      <c r="S150" s="55"/>
      <c r="T150" s="56"/>
      <c r="U150" s="55"/>
      <c r="V150" s="55"/>
      <c r="W150" s="56"/>
      <c r="X150" s="56"/>
      <c r="Y150" s="56"/>
      <c r="Z150" s="60"/>
      <c r="AA150" s="56"/>
      <c r="AB150" s="56"/>
      <c r="AC150" s="55"/>
      <c r="AD150" s="55"/>
      <c r="AE150" s="56"/>
      <c r="AF150" s="55"/>
      <c r="AG150" s="55"/>
      <c r="AH150" s="56"/>
      <c r="AI150" s="56"/>
      <c r="AJ150" s="56"/>
      <c r="AK150" s="60"/>
      <c r="AL150" s="56"/>
      <c r="AM150" s="56"/>
      <c r="AN150" s="55"/>
      <c r="AO150" s="55"/>
      <c r="AP150" s="56"/>
      <c r="AQ150" s="55"/>
      <c r="AR150" s="55"/>
      <c r="AS150" s="56"/>
      <c r="AT150" s="56"/>
      <c r="AU150" s="56"/>
      <c r="AV150" s="60"/>
      <c r="AW150" s="56"/>
      <c r="AX150" s="56"/>
      <c r="AY150" s="55"/>
      <c r="AZ150" s="55"/>
      <c r="BA150" s="56"/>
      <c r="BB150" s="55"/>
      <c r="BC150" s="55"/>
      <c r="BD150" s="56"/>
      <c r="BE150" s="56"/>
      <c r="BF150" s="56"/>
      <c r="BG150" s="60"/>
      <c r="BL150" s="4"/>
      <c r="BM150" s="5"/>
      <c r="BN150" s="5"/>
    </row>
    <row r="151" spans="2:66">
      <c r="B151" s="62"/>
      <c r="C151" s="62"/>
      <c r="D151" s="62"/>
      <c r="E151" s="62"/>
      <c r="F151" s="62"/>
      <c r="G151" s="62"/>
      <c r="H151" s="59"/>
      <c r="I151" s="56"/>
      <c r="J151" s="59"/>
      <c r="K151" s="63"/>
      <c r="L151" s="59"/>
      <c r="M151" s="59"/>
      <c r="N151" s="56"/>
      <c r="O151" s="59"/>
      <c r="P151" s="56"/>
      <c r="Q151" s="56"/>
      <c r="R151" s="55"/>
      <c r="S151" s="55"/>
      <c r="T151" s="56"/>
      <c r="U151" s="55"/>
      <c r="V151" s="55"/>
      <c r="W151" s="56"/>
      <c r="X151" s="56"/>
      <c r="Y151" s="56"/>
      <c r="Z151" s="60"/>
      <c r="AA151" s="56"/>
      <c r="AB151" s="56"/>
      <c r="AC151" s="55"/>
      <c r="AD151" s="55"/>
      <c r="AE151" s="56"/>
      <c r="AF151" s="55"/>
      <c r="AG151" s="55"/>
      <c r="AH151" s="56"/>
      <c r="AI151" s="56"/>
      <c r="AJ151" s="56"/>
      <c r="AK151" s="60"/>
      <c r="AL151" s="56"/>
      <c r="AM151" s="56"/>
      <c r="AN151" s="55"/>
      <c r="AO151" s="55"/>
      <c r="AP151" s="56"/>
      <c r="AQ151" s="55"/>
      <c r="AR151" s="55"/>
      <c r="AS151" s="56"/>
      <c r="AT151" s="56"/>
      <c r="AU151" s="56"/>
      <c r="AV151" s="60"/>
      <c r="AW151" s="56"/>
      <c r="AX151" s="56"/>
      <c r="AY151" s="55"/>
      <c r="AZ151" s="55"/>
      <c r="BA151" s="56"/>
      <c r="BB151" s="55"/>
      <c r="BC151" s="55"/>
      <c r="BD151" s="56"/>
      <c r="BE151" s="56"/>
      <c r="BF151" s="56"/>
      <c r="BG151" s="60"/>
      <c r="BL151" s="4"/>
      <c r="BM151" s="5"/>
      <c r="BN151" s="5"/>
    </row>
    <row r="152" spans="2:66">
      <c r="H152" s="50" t="s">
        <v>222</v>
      </c>
      <c r="I152" s="50"/>
      <c r="J152" s="50"/>
      <c r="K152" s="50"/>
      <c r="L152" s="50"/>
      <c r="M152" s="50"/>
      <c r="N152" s="50"/>
      <c r="O152" s="50"/>
      <c r="P152" s="3" t="s">
        <v>136</v>
      </c>
      <c r="Q152" s="3" t="s">
        <v>136</v>
      </c>
      <c r="R152" s="3" t="s">
        <v>136</v>
      </c>
      <c r="S152" s="3" t="s">
        <v>136</v>
      </c>
      <c r="T152" s="3" t="s">
        <v>136</v>
      </c>
      <c r="U152" s="3" t="s">
        <v>136</v>
      </c>
      <c r="V152" s="3" t="s">
        <v>136</v>
      </c>
      <c r="W152" s="3" t="s">
        <v>136</v>
      </c>
      <c r="X152" s="3" t="s">
        <v>136</v>
      </c>
      <c r="Y152" s="3" t="s">
        <v>136</v>
      </c>
      <c r="Z152" s="6">
        <f>SUMPRODUCT(I23:I151,Z23:Z151)</f>
        <v>0.2535</v>
      </c>
      <c r="AA152" s="3" t="s">
        <v>136</v>
      </c>
      <c r="AB152" s="3" t="s">
        <v>136</v>
      </c>
      <c r="AC152" s="3" t="s">
        <v>136</v>
      </c>
      <c r="AD152" s="3" t="s">
        <v>136</v>
      </c>
      <c r="AE152" s="3" t="s">
        <v>136</v>
      </c>
      <c r="AF152" s="3" t="s">
        <v>136</v>
      </c>
      <c r="AG152" s="3" t="s">
        <v>136</v>
      </c>
      <c r="AH152" s="3" t="s">
        <v>136</v>
      </c>
      <c r="AI152" s="3" t="s">
        <v>136</v>
      </c>
      <c r="AJ152" s="3" t="s">
        <v>136</v>
      </c>
      <c r="AK152" s="6">
        <f>SUMPRODUCT(I23:I151,AK23:AK151)</f>
        <v>0.55685000000000007</v>
      </c>
      <c r="AL152" s="3" t="s">
        <v>136</v>
      </c>
      <c r="AM152" s="3" t="s">
        <v>136</v>
      </c>
      <c r="AN152" s="3" t="s">
        <v>136</v>
      </c>
      <c r="AO152" s="3" t="s">
        <v>136</v>
      </c>
      <c r="AP152" s="3" t="s">
        <v>136</v>
      </c>
      <c r="AQ152" s="3" t="s">
        <v>136</v>
      </c>
      <c r="AR152" s="3" t="s">
        <v>136</v>
      </c>
      <c r="AS152" s="3" t="s">
        <v>136</v>
      </c>
      <c r="AT152" s="3" t="s">
        <v>136</v>
      </c>
      <c r="AU152" s="3" t="s">
        <v>136</v>
      </c>
      <c r="AV152" s="6">
        <f>SUMPRODUCT(I23:I151,AV23:AV151)</f>
        <v>0.72987000000000013</v>
      </c>
      <c r="AW152" s="3" t="s">
        <v>136</v>
      </c>
      <c r="AX152" s="3" t="s">
        <v>136</v>
      </c>
      <c r="AY152" s="3" t="s">
        <v>136</v>
      </c>
      <c r="AZ152" s="3" t="s">
        <v>136</v>
      </c>
      <c r="BA152" s="3" t="s">
        <v>136</v>
      </c>
      <c r="BB152" s="3" t="s">
        <v>136</v>
      </c>
      <c r="BC152" s="3" t="s">
        <v>136</v>
      </c>
      <c r="BD152" s="3" t="s">
        <v>136</v>
      </c>
      <c r="BE152" s="3" t="s">
        <v>136</v>
      </c>
      <c r="BF152" s="3" t="s">
        <v>136</v>
      </c>
      <c r="BG152" s="6">
        <f>SUMPRODUCT(I23:I151,BG23:BG151)</f>
        <v>0</v>
      </c>
      <c r="BL152" s="4" t="s">
        <v>223</v>
      </c>
      <c r="BM152" s="5">
        <f>IF(E4="Trimestre I",Z152,IF(E4="Trimestre II",AK152,IF(E4="Trimestre III",AV152,IF(E4="Trimestre IV",BG152))))</f>
        <v>0.72987000000000013</v>
      </c>
      <c r="BN152" s="5">
        <f>100%-BM152</f>
        <v>0.27012999999999987</v>
      </c>
    </row>
    <row r="153" spans="2:66">
      <c r="BL153" s="4"/>
      <c r="BM153" s="5" t="s">
        <v>6</v>
      </c>
      <c r="BN153" s="5" t="s">
        <v>7</v>
      </c>
    </row>
  </sheetData>
  <sheetProtection algorithmName="SHA-512" hashValue="ChR+2kJJ0s//EDJkKm4cNYss++BwwWHJe1T1TP+JIfdc+DSP9tiBKFRaT83pFfrH8hTex06JZc4Jf3E81XTauQ==" saltValue="B3JcErQFOOOwAQ92SCK4xQ==" spinCount="100000" sheet="1" objects="1" scenarios="1"/>
  <mergeCells count="1100">
    <mergeCell ref="A6:A21"/>
    <mergeCell ref="H152:O152"/>
    <mergeCell ref="AU149:AU151"/>
    <mergeCell ref="AY149:AY151"/>
    <mergeCell ref="AZ149:AZ151"/>
    <mergeCell ref="BA149:BA151"/>
    <mergeCell ref="BB149:BB151"/>
    <mergeCell ref="P146:P151"/>
    <mergeCell ref="Q146:Q151"/>
    <mergeCell ref="AA146:AA151"/>
    <mergeCell ref="AB146:AB151"/>
    <mergeCell ref="J146:J151"/>
    <mergeCell ref="K146:K151"/>
    <mergeCell ref="Z146:Z151"/>
    <mergeCell ref="AK146:AK151"/>
    <mergeCell ref="AV146:AV151"/>
    <mergeCell ref="BG146:BG151"/>
    <mergeCell ref="BC149:BC151"/>
    <mergeCell ref="BD149:BD151"/>
    <mergeCell ref="BE149:BE151"/>
    <mergeCell ref="BF149:BF151"/>
    <mergeCell ref="AS149:AS151"/>
    <mergeCell ref="AT149:AT151"/>
    <mergeCell ref="BD146:BD148"/>
    <mergeCell ref="BE146:BE148"/>
    <mergeCell ref="BF146:BF148"/>
    <mergeCell ref="R149:R151"/>
    <mergeCell ref="S149:S151"/>
    <mergeCell ref="T149:T151"/>
    <mergeCell ref="AU146:AU148"/>
    <mergeCell ref="AY146:AY148"/>
    <mergeCell ref="AZ146:AZ148"/>
    <mergeCell ref="B146:B151"/>
    <mergeCell ref="C146:C151"/>
    <mergeCell ref="D146:D151"/>
    <mergeCell ref="E146:E151"/>
    <mergeCell ref="F146:F151"/>
    <mergeCell ref="G146:G151"/>
    <mergeCell ref="H146:H151"/>
    <mergeCell ref="I146:I151"/>
    <mergeCell ref="AJ149:AJ151"/>
    <mergeCell ref="AN149:AN151"/>
    <mergeCell ref="AO149:AO151"/>
    <mergeCell ref="AP149:AP151"/>
    <mergeCell ref="AQ149:AQ151"/>
    <mergeCell ref="AR149:AR151"/>
    <mergeCell ref="AL146:AL151"/>
    <mergeCell ref="AM146:AM151"/>
    <mergeCell ref="AD149:AD151"/>
    <mergeCell ref="AE149:AE151"/>
    <mergeCell ref="AF149:AF151"/>
    <mergeCell ref="AG149:AG151"/>
    <mergeCell ref="AH149:AH151"/>
    <mergeCell ref="AI149:AI151"/>
    <mergeCell ref="U149:U151"/>
    <mergeCell ref="V149:V151"/>
    <mergeCell ref="W149:W151"/>
    <mergeCell ref="X149:X151"/>
    <mergeCell ref="Y149:Y151"/>
    <mergeCell ref="AC149:AC151"/>
    <mergeCell ref="L149:L151"/>
    <mergeCell ref="M149:M151"/>
    <mergeCell ref="N149:N151"/>
    <mergeCell ref="O149:O151"/>
    <mergeCell ref="BB146:BB148"/>
    <mergeCell ref="BC146:BC148"/>
    <mergeCell ref="AW146:AW151"/>
    <mergeCell ref="AX146:AX151"/>
    <mergeCell ref="AO146:AO148"/>
    <mergeCell ref="AP146:AP148"/>
    <mergeCell ref="AQ146:AQ148"/>
    <mergeCell ref="AR146:AR148"/>
    <mergeCell ref="AS146:AS148"/>
    <mergeCell ref="AT146:AT148"/>
    <mergeCell ref="AF146:AF148"/>
    <mergeCell ref="AG146:AG148"/>
    <mergeCell ref="AH146:AH148"/>
    <mergeCell ref="AI146:AI148"/>
    <mergeCell ref="AJ146:AJ148"/>
    <mergeCell ref="AN146:AN148"/>
    <mergeCell ref="W146:W148"/>
    <mergeCell ref="X146:X148"/>
    <mergeCell ref="Y146:Y148"/>
    <mergeCell ref="AC146:AC148"/>
    <mergeCell ref="AD146:AD148"/>
    <mergeCell ref="AE146:AE148"/>
    <mergeCell ref="BA146:BA148"/>
    <mergeCell ref="BG140:BG145"/>
    <mergeCell ref="L146:L148"/>
    <mergeCell ref="M146:M148"/>
    <mergeCell ref="N146:N148"/>
    <mergeCell ref="O146:O148"/>
    <mergeCell ref="R146:R148"/>
    <mergeCell ref="S146:S148"/>
    <mergeCell ref="T146:T148"/>
    <mergeCell ref="U146:U148"/>
    <mergeCell ref="V146:V148"/>
    <mergeCell ref="BF140:BF142"/>
    <mergeCell ref="L143:L145"/>
    <mergeCell ref="M143:M145"/>
    <mergeCell ref="N143:N145"/>
    <mergeCell ref="O143:O145"/>
    <mergeCell ref="R143:R145"/>
    <mergeCell ref="H140:H145"/>
    <mergeCell ref="I140:I145"/>
    <mergeCell ref="J140:J145"/>
    <mergeCell ref="K140:K145"/>
    <mergeCell ref="Z140:Z145"/>
    <mergeCell ref="AK140:AK145"/>
    <mergeCell ref="AY140:AY142"/>
    <mergeCell ref="AZ140:AZ142"/>
    <mergeCell ref="BA140:BA142"/>
    <mergeCell ref="S143:S145"/>
    <mergeCell ref="T143:T145"/>
    <mergeCell ref="U143:U145"/>
    <mergeCell ref="V143:V145"/>
    <mergeCell ref="W143:W145"/>
    <mergeCell ref="X143:X145"/>
    <mergeCell ref="AU143:AU145"/>
    <mergeCell ref="B140:B145"/>
    <mergeCell ref="C140:C145"/>
    <mergeCell ref="D140:D145"/>
    <mergeCell ref="E140:E145"/>
    <mergeCell ref="F140:F145"/>
    <mergeCell ref="G140:G145"/>
    <mergeCell ref="BC143:BC145"/>
    <mergeCell ref="BD143:BD145"/>
    <mergeCell ref="BE143:BE145"/>
    <mergeCell ref="BF143:BF145"/>
    <mergeCell ref="P140:P145"/>
    <mergeCell ref="Q140:Q145"/>
    <mergeCell ref="AA140:AA145"/>
    <mergeCell ref="AB140:AB145"/>
    <mergeCell ref="AL140:AL145"/>
    <mergeCell ref="AM140:AM145"/>
    <mergeCell ref="AH143:AH145"/>
    <mergeCell ref="AI143:AI145"/>
    <mergeCell ref="AJ143:AJ145"/>
    <mergeCell ref="AN143:AN145"/>
    <mergeCell ref="AO143:AO145"/>
    <mergeCell ref="BB143:BB145"/>
    <mergeCell ref="AW140:AW145"/>
    <mergeCell ref="AX140:AX145"/>
    <mergeCell ref="AV140:AV145"/>
    <mergeCell ref="Y143:Y145"/>
    <mergeCell ref="AC143:AC145"/>
    <mergeCell ref="AD143:AD145"/>
    <mergeCell ref="AE143:AE145"/>
    <mergeCell ref="AF143:AF145"/>
    <mergeCell ref="AG143:AG145"/>
    <mergeCell ref="AU140:AU142"/>
    <mergeCell ref="AY143:AY145"/>
    <mergeCell ref="AZ143:AZ145"/>
    <mergeCell ref="BA143:BA145"/>
    <mergeCell ref="AI140:AI142"/>
    <mergeCell ref="AJ140:AJ142"/>
    <mergeCell ref="AN140:AN142"/>
    <mergeCell ref="AO140:AO142"/>
    <mergeCell ref="AP140:AP142"/>
    <mergeCell ref="AQ140:AQ142"/>
    <mergeCell ref="AO128:AO139"/>
    <mergeCell ref="AP143:AP145"/>
    <mergeCell ref="AQ143:AQ145"/>
    <mergeCell ref="AR143:AR145"/>
    <mergeCell ref="AS143:AS145"/>
    <mergeCell ref="AT143:AT145"/>
    <mergeCell ref="AR140:AR142"/>
    <mergeCell ref="AS140:AS142"/>
    <mergeCell ref="AT140:AT142"/>
    <mergeCell ref="K116:K139"/>
    <mergeCell ref="Z116:Z139"/>
    <mergeCell ref="AK116:AK139"/>
    <mergeCell ref="L128:L139"/>
    <mergeCell ref="M128:M139"/>
    <mergeCell ref="N128:N139"/>
    <mergeCell ref="O128:O139"/>
    <mergeCell ref="B116:B139"/>
    <mergeCell ref="C116:C139"/>
    <mergeCell ref="D116:D139"/>
    <mergeCell ref="E122:E139"/>
    <mergeCell ref="F122:F139"/>
    <mergeCell ref="G122:G139"/>
    <mergeCell ref="BA128:BA139"/>
    <mergeCell ref="M116:M127"/>
    <mergeCell ref="N116:N127"/>
    <mergeCell ref="O116:O127"/>
    <mergeCell ref="BD128:BD139"/>
    <mergeCell ref="BE128:BE139"/>
    <mergeCell ref="BB140:BB142"/>
    <mergeCell ref="BC140:BC142"/>
    <mergeCell ref="BD140:BD142"/>
    <mergeCell ref="BE140:BE142"/>
    <mergeCell ref="AR128:AR139"/>
    <mergeCell ref="AS128:AS139"/>
    <mergeCell ref="AT128:AT139"/>
    <mergeCell ref="AU128:AU139"/>
    <mergeCell ref="AY128:AY139"/>
    <mergeCell ref="AZ128:AZ139"/>
    <mergeCell ref="AV116:AV139"/>
    <mergeCell ref="AE140:AE142"/>
    <mergeCell ref="AF140:AF142"/>
    <mergeCell ref="AG140:AG142"/>
    <mergeCell ref="AH140:AH142"/>
    <mergeCell ref="AP128:AP139"/>
    <mergeCell ref="AQ128:AQ139"/>
    <mergeCell ref="AH128:AH139"/>
    <mergeCell ref="AI128:AI139"/>
    <mergeCell ref="AJ128:AJ139"/>
    <mergeCell ref="AN128:AN139"/>
    <mergeCell ref="AT116:AT127"/>
    <mergeCell ref="AU116:AU127"/>
    <mergeCell ref="AY116:AY127"/>
    <mergeCell ref="AZ116:AZ127"/>
    <mergeCell ref="BA116:BA127"/>
    <mergeCell ref="BB116:BB127"/>
    <mergeCell ref="AS116:AS127"/>
    <mergeCell ref="V140:V142"/>
    <mergeCell ref="W140:W142"/>
    <mergeCell ref="X140:X142"/>
    <mergeCell ref="Y140:Y142"/>
    <mergeCell ref="AC140:AC142"/>
    <mergeCell ref="AD140:AD142"/>
    <mergeCell ref="AG128:AG139"/>
    <mergeCell ref="BG116:BG139"/>
    <mergeCell ref="L140:L142"/>
    <mergeCell ref="M140:M142"/>
    <mergeCell ref="N140:N142"/>
    <mergeCell ref="O140:O142"/>
    <mergeCell ref="R140:R142"/>
    <mergeCell ref="S140:S142"/>
    <mergeCell ref="T140:T142"/>
    <mergeCell ref="U140:U142"/>
    <mergeCell ref="X128:X139"/>
    <mergeCell ref="Y128:Y139"/>
    <mergeCell ref="AC128:AC139"/>
    <mergeCell ref="AD128:AD139"/>
    <mergeCell ref="AE128:AE139"/>
    <mergeCell ref="AF128:AF139"/>
    <mergeCell ref="BC116:BC127"/>
    <mergeCell ref="BD116:BD127"/>
    <mergeCell ref="BE116:BE127"/>
    <mergeCell ref="BF116:BF127"/>
    <mergeCell ref="R128:R139"/>
    <mergeCell ref="S128:S139"/>
    <mergeCell ref="T128:T139"/>
    <mergeCell ref="U128:U139"/>
    <mergeCell ref="V128:V139"/>
    <mergeCell ref="W128:W139"/>
    <mergeCell ref="BF128:BF139"/>
    <mergeCell ref="P116:P139"/>
    <mergeCell ref="Q116:Q139"/>
    <mergeCell ref="AA116:AA139"/>
    <mergeCell ref="AB116:AB139"/>
    <mergeCell ref="AL116:AL139"/>
    <mergeCell ref="AM116:AM139"/>
    <mergeCell ref="AW116:AW139"/>
    <mergeCell ref="AX116:AX139"/>
    <mergeCell ref="AJ116:AJ127"/>
    <mergeCell ref="AN116:AN127"/>
    <mergeCell ref="AO116:AO127"/>
    <mergeCell ref="AP116:AP127"/>
    <mergeCell ref="AQ116:AQ127"/>
    <mergeCell ref="AR116:AR127"/>
    <mergeCell ref="AD116:AD127"/>
    <mergeCell ref="AE116:AE127"/>
    <mergeCell ref="AF116:AF127"/>
    <mergeCell ref="AG116:AG127"/>
    <mergeCell ref="AH116:AH127"/>
    <mergeCell ref="AI116:AI127"/>
    <mergeCell ref="U116:U127"/>
    <mergeCell ref="V116:V127"/>
    <mergeCell ref="W116:W127"/>
    <mergeCell ref="X116:X127"/>
    <mergeCell ref="Y116:Y127"/>
    <mergeCell ref="AC116:AC127"/>
    <mergeCell ref="R116:R127"/>
    <mergeCell ref="S116:S127"/>
    <mergeCell ref="T116:T127"/>
    <mergeCell ref="BB128:BB139"/>
    <mergeCell ref="BC128:BC139"/>
    <mergeCell ref="BG104:BG115"/>
    <mergeCell ref="E116:E121"/>
    <mergeCell ref="F116:F118"/>
    <mergeCell ref="G116:G118"/>
    <mergeCell ref="F119:F121"/>
    <mergeCell ref="G119:G121"/>
    <mergeCell ref="L116:L127"/>
    <mergeCell ref="H104:H115"/>
    <mergeCell ref="I104:I115"/>
    <mergeCell ref="J104:J115"/>
    <mergeCell ref="K104:K115"/>
    <mergeCell ref="Z104:Z115"/>
    <mergeCell ref="AK104:AK115"/>
    <mergeCell ref="B107:B115"/>
    <mergeCell ref="C107:C115"/>
    <mergeCell ref="D107:D115"/>
    <mergeCell ref="E104:E115"/>
    <mergeCell ref="F104:F115"/>
    <mergeCell ref="G104:G115"/>
    <mergeCell ref="P104:P115"/>
    <mergeCell ref="Q104:Q115"/>
    <mergeCell ref="AA104:AA115"/>
    <mergeCell ref="AB104:AB115"/>
    <mergeCell ref="AL104:AL115"/>
    <mergeCell ref="AM104:AM115"/>
    <mergeCell ref="BA110:BA115"/>
    <mergeCell ref="BB110:BB115"/>
    <mergeCell ref="BC110:BC115"/>
    <mergeCell ref="BD110:BD115"/>
    <mergeCell ref="H116:H139"/>
    <mergeCell ref="I116:I139"/>
    <mergeCell ref="J116:J139"/>
    <mergeCell ref="BE110:BE115"/>
    <mergeCell ref="BF110:BF115"/>
    <mergeCell ref="AU110:AU115"/>
    <mergeCell ref="AF104:AF109"/>
    <mergeCell ref="AG104:AG109"/>
    <mergeCell ref="AH104:AH109"/>
    <mergeCell ref="AY110:AY115"/>
    <mergeCell ref="AZ110:AZ115"/>
    <mergeCell ref="AW104:AW115"/>
    <mergeCell ref="AX104:AX115"/>
    <mergeCell ref="AV104:AV115"/>
    <mergeCell ref="AO110:AO115"/>
    <mergeCell ref="AP110:AP115"/>
    <mergeCell ref="AQ110:AQ115"/>
    <mergeCell ref="AR110:AR115"/>
    <mergeCell ref="AS110:AS115"/>
    <mergeCell ref="AT110:AT115"/>
    <mergeCell ref="AF110:AF115"/>
    <mergeCell ref="AG110:AG115"/>
    <mergeCell ref="AH110:AH115"/>
    <mergeCell ref="AI110:AI115"/>
    <mergeCell ref="AJ110:AJ115"/>
    <mergeCell ref="AN110:AN115"/>
    <mergeCell ref="BC104:BC109"/>
    <mergeCell ref="BD104:BD109"/>
    <mergeCell ref="BE104:BE109"/>
    <mergeCell ref="W110:W115"/>
    <mergeCell ref="X110:X115"/>
    <mergeCell ref="Y110:Y115"/>
    <mergeCell ref="AC110:AC115"/>
    <mergeCell ref="AD110:AD115"/>
    <mergeCell ref="AE110:AE115"/>
    <mergeCell ref="BF104:BF109"/>
    <mergeCell ref="L110:L115"/>
    <mergeCell ref="M110:M115"/>
    <mergeCell ref="N110:N115"/>
    <mergeCell ref="O110:O115"/>
    <mergeCell ref="R110:R115"/>
    <mergeCell ref="S110:S115"/>
    <mergeCell ref="T110:T115"/>
    <mergeCell ref="U110:U115"/>
    <mergeCell ref="V110:V115"/>
    <mergeCell ref="G86:G103"/>
    <mergeCell ref="H86:H103"/>
    <mergeCell ref="I86:I103"/>
    <mergeCell ref="J86:J103"/>
    <mergeCell ref="K86:K103"/>
    <mergeCell ref="Z86:Z103"/>
    <mergeCell ref="AU104:AU109"/>
    <mergeCell ref="AY104:AY109"/>
    <mergeCell ref="AZ104:AZ109"/>
    <mergeCell ref="BA104:BA109"/>
    <mergeCell ref="BB104:BB109"/>
    <mergeCell ref="T104:T109"/>
    <mergeCell ref="U104:U109"/>
    <mergeCell ref="V104:V109"/>
    <mergeCell ref="W104:W109"/>
    <mergeCell ref="X104:X109"/>
    <mergeCell ref="B89:B103"/>
    <mergeCell ref="C89:C103"/>
    <mergeCell ref="D89:D103"/>
    <mergeCell ref="E86:E103"/>
    <mergeCell ref="F86:F103"/>
    <mergeCell ref="BF98:BF103"/>
    <mergeCell ref="P86:P103"/>
    <mergeCell ref="Q86:Q103"/>
    <mergeCell ref="AA86:AA103"/>
    <mergeCell ref="AB86:AB103"/>
    <mergeCell ref="AI104:AI109"/>
    <mergeCell ref="AJ104:AJ109"/>
    <mergeCell ref="AN104:AN109"/>
    <mergeCell ref="AO104:AO109"/>
    <mergeCell ref="AP104:AP109"/>
    <mergeCell ref="AZ98:AZ103"/>
    <mergeCell ref="BA98:BA103"/>
    <mergeCell ref="BB98:BB103"/>
    <mergeCell ref="BC98:BC103"/>
    <mergeCell ref="BD98:BD103"/>
    <mergeCell ref="BE98:BE103"/>
    <mergeCell ref="Y104:Y109"/>
    <mergeCell ref="AC104:AC109"/>
    <mergeCell ref="AD104:AD109"/>
    <mergeCell ref="AE104:AE109"/>
    <mergeCell ref="AU98:AU103"/>
    <mergeCell ref="AY98:AY103"/>
    <mergeCell ref="AQ104:AQ109"/>
    <mergeCell ref="AR104:AR109"/>
    <mergeCell ref="AS104:AS109"/>
    <mergeCell ref="AT104:AT109"/>
    <mergeCell ref="S104:S109"/>
    <mergeCell ref="AT98:AT103"/>
    <mergeCell ref="BG86:BG103"/>
    <mergeCell ref="B104:B106"/>
    <mergeCell ref="C104:C106"/>
    <mergeCell ref="D104:D106"/>
    <mergeCell ref="L104:L109"/>
    <mergeCell ref="M104:M109"/>
    <mergeCell ref="N104:N109"/>
    <mergeCell ref="O104:O109"/>
    <mergeCell ref="R104:R109"/>
    <mergeCell ref="AN98:AN103"/>
    <mergeCell ref="AO98:AO103"/>
    <mergeCell ref="AP98:AP103"/>
    <mergeCell ref="AQ98:AQ103"/>
    <mergeCell ref="AR98:AR103"/>
    <mergeCell ref="AS98:AS103"/>
    <mergeCell ref="AE98:AE103"/>
    <mergeCell ref="AF98:AF103"/>
    <mergeCell ref="AG98:AG103"/>
    <mergeCell ref="AH98:AH103"/>
    <mergeCell ref="AI98:AI103"/>
    <mergeCell ref="AJ98:AJ103"/>
    <mergeCell ref="V98:V103"/>
    <mergeCell ref="W98:W103"/>
    <mergeCell ref="X98:X103"/>
    <mergeCell ref="Y98:Y103"/>
    <mergeCell ref="AC98:AC103"/>
    <mergeCell ref="AD98:AD103"/>
    <mergeCell ref="BE92:BE97"/>
    <mergeCell ref="BF92:BF97"/>
    <mergeCell ref="L98:L103"/>
    <mergeCell ref="M98:M103"/>
    <mergeCell ref="N98:N103"/>
    <mergeCell ref="O98:O103"/>
    <mergeCell ref="R98:R103"/>
    <mergeCell ref="S98:S103"/>
    <mergeCell ref="T98:T103"/>
    <mergeCell ref="U98:U103"/>
    <mergeCell ref="AU92:AU97"/>
    <mergeCell ref="AY92:AY97"/>
    <mergeCell ref="AZ92:AZ97"/>
    <mergeCell ref="BA92:BA97"/>
    <mergeCell ref="BC92:BC97"/>
    <mergeCell ref="BD92:BD97"/>
    <mergeCell ref="AV86:AV103"/>
    <mergeCell ref="AW86:AW103"/>
    <mergeCell ref="AX86:AX103"/>
    <mergeCell ref="BB92:BB97"/>
    <mergeCell ref="AO92:AO97"/>
    <mergeCell ref="AP92:AP97"/>
    <mergeCell ref="AQ92:AQ97"/>
    <mergeCell ref="AR92:AR97"/>
    <mergeCell ref="AS92:AS97"/>
    <mergeCell ref="AT92:AT97"/>
    <mergeCell ref="AF92:AF97"/>
    <mergeCell ref="AG92:AG97"/>
    <mergeCell ref="AH92:AH97"/>
    <mergeCell ref="AI92:AI97"/>
    <mergeCell ref="AJ92:AJ97"/>
    <mergeCell ref="AN92:AN97"/>
    <mergeCell ref="AK86:AK103"/>
    <mergeCell ref="AL86:AL103"/>
    <mergeCell ref="AM86:AM103"/>
    <mergeCell ref="W92:W97"/>
    <mergeCell ref="X92:X97"/>
    <mergeCell ref="Y92:Y97"/>
    <mergeCell ref="AC92:AC97"/>
    <mergeCell ref="AD92:AD97"/>
    <mergeCell ref="AE92:AE97"/>
    <mergeCell ref="BF86:BF91"/>
    <mergeCell ref="L92:L97"/>
    <mergeCell ref="M92:M97"/>
    <mergeCell ref="N92:N97"/>
    <mergeCell ref="O92:O97"/>
    <mergeCell ref="R92:R97"/>
    <mergeCell ref="S92:S97"/>
    <mergeCell ref="T92:T97"/>
    <mergeCell ref="U92:U97"/>
    <mergeCell ref="V92:V97"/>
    <mergeCell ref="AZ86:AZ91"/>
    <mergeCell ref="BA86:BA91"/>
    <mergeCell ref="BB86:BB91"/>
    <mergeCell ref="BC86:BC91"/>
    <mergeCell ref="BD86:BD91"/>
    <mergeCell ref="BE86:BE91"/>
    <mergeCell ref="AQ86:AQ91"/>
    <mergeCell ref="AR86:AR91"/>
    <mergeCell ref="AS86:AS91"/>
    <mergeCell ref="AT86:AT91"/>
    <mergeCell ref="AU86:AU91"/>
    <mergeCell ref="AY86:AY91"/>
    <mergeCell ref="AH86:AH91"/>
    <mergeCell ref="AI86:AI91"/>
    <mergeCell ref="AJ86:AJ91"/>
    <mergeCell ref="AN86:AN91"/>
    <mergeCell ref="AO86:AO91"/>
    <mergeCell ref="AP86:AP91"/>
    <mergeCell ref="Y86:Y91"/>
    <mergeCell ref="AC86:AC91"/>
    <mergeCell ref="AD86:AD91"/>
    <mergeCell ref="AE86:AE91"/>
    <mergeCell ref="AF86:AF91"/>
    <mergeCell ref="AG86:AG91"/>
    <mergeCell ref="S86:S91"/>
    <mergeCell ref="T86:T91"/>
    <mergeCell ref="U86:U91"/>
    <mergeCell ref="V86:V91"/>
    <mergeCell ref="W86:W91"/>
    <mergeCell ref="X86:X91"/>
    <mergeCell ref="BF80:BF85"/>
    <mergeCell ref="BG80:BG85"/>
    <mergeCell ref="B86:B88"/>
    <mergeCell ref="C86:C88"/>
    <mergeCell ref="D86:D88"/>
    <mergeCell ref="L86:L91"/>
    <mergeCell ref="M86:M91"/>
    <mergeCell ref="N86:N91"/>
    <mergeCell ref="O86:O91"/>
    <mergeCell ref="R86:R91"/>
    <mergeCell ref="AZ80:AZ85"/>
    <mergeCell ref="BA80:BA85"/>
    <mergeCell ref="BB80:BB85"/>
    <mergeCell ref="BC80:BC85"/>
    <mergeCell ref="BD80:BD85"/>
    <mergeCell ref="BE80:BE85"/>
    <mergeCell ref="AT80:AT85"/>
    <mergeCell ref="AU80:AU85"/>
    <mergeCell ref="AV80:AV85"/>
    <mergeCell ref="AW80:AW85"/>
    <mergeCell ref="AX80:AX85"/>
    <mergeCell ref="AY80:AY85"/>
    <mergeCell ref="AN80:AN85"/>
    <mergeCell ref="AO80:AO85"/>
    <mergeCell ref="AP80:AP85"/>
    <mergeCell ref="AQ80:AQ85"/>
    <mergeCell ref="AR80:AR85"/>
    <mergeCell ref="AS80:AS85"/>
    <mergeCell ref="AH80:AH85"/>
    <mergeCell ref="AI80:AI85"/>
    <mergeCell ref="AJ80:AJ85"/>
    <mergeCell ref="AK80:AK85"/>
    <mergeCell ref="AL80:AL85"/>
    <mergeCell ref="AM80:AM85"/>
    <mergeCell ref="M80:M85"/>
    <mergeCell ref="N80:N85"/>
    <mergeCell ref="O80:O85"/>
    <mergeCell ref="P80:P85"/>
    <mergeCell ref="AF80:AF85"/>
    <mergeCell ref="AG80:AG85"/>
    <mergeCell ref="G83:G85"/>
    <mergeCell ref="H80:H85"/>
    <mergeCell ref="I80:I85"/>
    <mergeCell ref="J80:J85"/>
    <mergeCell ref="K80:K85"/>
    <mergeCell ref="L80:L85"/>
    <mergeCell ref="AC80:AC85"/>
    <mergeCell ref="AD80:AD85"/>
    <mergeCell ref="AE80:AE85"/>
    <mergeCell ref="B83:B85"/>
    <mergeCell ref="C83:C85"/>
    <mergeCell ref="D83:D85"/>
    <mergeCell ref="E80:E85"/>
    <mergeCell ref="F80:F82"/>
    <mergeCell ref="G80:G82"/>
    <mergeCell ref="F83:F85"/>
    <mergeCell ref="W80:W85"/>
    <mergeCell ref="X80:X85"/>
    <mergeCell ref="Y80:Y85"/>
    <mergeCell ref="Z80:Z85"/>
    <mergeCell ref="AA80:AA85"/>
    <mergeCell ref="AB80:AB85"/>
    <mergeCell ref="BG62:BG79"/>
    <mergeCell ref="B80:B82"/>
    <mergeCell ref="C80:C82"/>
    <mergeCell ref="D80:D82"/>
    <mergeCell ref="Q80:Q85"/>
    <mergeCell ref="R80:R85"/>
    <mergeCell ref="S80:S85"/>
    <mergeCell ref="T80:T85"/>
    <mergeCell ref="U80:U85"/>
    <mergeCell ref="V80:V85"/>
    <mergeCell ref="I62:I79"/>
    <mergeCell ref="J62:J79"/>
    <mergeCell ref="K62:K79"/>
    <mergeCell ref="Z62:Z79"/>
    <mergeCell ref="AK62:AK79"/>
    <mergeCell ref="AV62:AV79"/>
    <mergeCell ref="BF68:BF73"/>
    <mergeCell ref="AH74:AH79"/>
    <mergeCell ref="AI74:AI79"/>
    <mergeCell ref="B62:B79"/>
    <mergeCell ref="C65:C79"/>
    <mergeCell ref="D65:D79"/>
    <mergeCell ref="E62:E79"/>
    <mergeCell ref="F65:F79"/>
    <mergeCell ref="G65:G79"/>
    <mergeCell ref="H62:H79"/>
    <mergeCell ref="AZ68:AZ73"/>
    <mergeCell ref="BA68:BA73"/>
    <mergeCell ref="BB68:BB73"/>
    <mergeCell ref="BC68:BC73"/>
    <mergeCell ref="BD68:BD73"/>
    <mergeCell ref="BE68:BE73"/>
    <mergeCell ref="BD74:BD79"/>
    <mergeCell ref="BE74:BE79"/>
    <mergeCell ref="BF74:BF79"/>
    <mergeCell ref="AR74:AR79"/>
    <mergeCell ref="AS74:AS79"/>
    <mergeCell ref="AT74:AT79"/>
    <mergeCell ref="AU74:AU79"/>
    <mergeCell ref="AY74:AY79"/>
    <mergeCell ref="AZ74:AZ79"/>
    <mergeCell ref="AW62:AW79"/>
    <mergeCell ref="AX62:AX79"/>
    <mergeCell ref="AU68:AU73"/>
    <mergeCell ref="AY68:AY73"/>
    <mergeCell ref="AC74:AC79"/>
    <mergeCell ref="AD74:AD79"/>
    <mergeCell ref="AE74:AE79"/>
    <mergeCell ref="AF74:AF79"/>
    <mergeCell ref="AG74:AG79"/>
    <mergeCell ref="AQ74:AQ79"/>
    <mergeCell ref="AL62:AL79"/>
    <mergeCell ref="AM62:AM79"/>
    <mergeCell ref="AG68:AG73"/>
    <mergeCell ref="AH68:AH73"/>
    <mergeCell ref="AI68:AI73"/>
    <mergeCell ref="BD62:BD67"/>
    <mergeCell ref="BE62:BE67"/>
    <mergeCell ref="BF62:BF67"/>
    <mergeCell ref="AJ74:AJ79"/>
    <mergeCell ref="AN74:AN79"/>
    <mergeCell ref="AO74:AO79"/>
    <mergeCell ref="AP74:AP79"/>
    <mergeCell ref="BB62:BB67"/>
    <mergeCell ref="T74:T79"/>
    <mergeCell ref="U74:U79"/>
    <mergeCell ref="V74:V79"/>
    <mergeCell ref="W74:W79"/>
    <mergeCell ref="X74:X79"/>
    <mergeCell ref="Y74:Y79"/>
    <mergeCell ref="L74:L79"/>
    <mergeCell ref="M74:M79"/>
    <mergeCell ref="N74:N79"/>
    <mergeCell ref="O74:O79"/>
    <mergeCell ref="R74:R79"/>
    <mergeCell ref="S74:S79"/>
    <mergeCell ref="P62:P79"/>
    <mergeCell ref="Q62:Q79"/>
    <mergeCell ref="AD68:AD73"/>
    <mergeCell ref="AE68:AE73"/>
    <mergeCell ref="AF68:AF73"/>
    <mergeCell ref="U68:U73"/>
    <mergeCell ref="V68:V73"/>
    <mergeCell ref="W68:W73"/>
    <mergeCell ref="X68:X73"/>
    <mergeCell ref="Y68:Y73"/>
    <mergeCell ref="AC68:AC73"/>
    <mergeCell ref="AA62:AA79"/>
    <mergeCell ref="AB62:AB79"/>
    <mergeCell ref="L68:L73"/>
    <mergeCell ref="M68:M73"/>
    <mergeCell ref="N68:N73"/>
    <mergeCell ref="O68:O73"/>
    <mergeCell ref="R68:R73"/>
    <mergeCell ref="S68:S73"/>
    <mergeCell ref="T68:T73"/>
    <mergeCell ref="AJ68:AJ73"/>
    <mergeCell ref="AN68:AN73"/>
    <mergeCell ref="AO68:AO73"/>
    <mergeCell ref="AP68:AP73"/>
    <mergeCell ref="AN62:AN67"/>
    <mergeCell ref="AO62:AO67"/>
    <mergeCell ref="AP62:AP67"/>
    <mergeCell ref="AQ62:AQ67"/>
    <mergeCell ref="AR62:AR67"/>
    <mergeCell ref="AS62:AS67"/>
    <mergeCell ref="AE62:AE67"/>
    <mergeCell ref="AF62:AF67"/>
    <mergeCell ref="AG62:AG67"/>
    <mergeCell ref="AH62:AH67"/>
    <mergeCell ref="AI62:AI67"/>
    <mergeCell ref="AJ62:AJ67"/>
    <mergeCell ref="AZ62:AZ67"/>
    <mergeCell ref="AO56:AO58"/>
    <mergeCell ref="AP56:AP58"/>
    <mergeCell ref="BA74:BA79"/>
    <mergeCell ref="BB74:BB79"/>
    <mergeCell ref="BC74:BC79"/>
    <mergeCell ref="AT53:AT55"/>
    <mergeCell ref="AU53:AU55"/>
    <mergeCell ref="AY53:AY55"/>
    <mergeCell ref="AQ68:AQ73"/>
    <mergeCell ref="AR68:AR73"/>
    <mergeCell ref="AS68:AS73"/>
    <mergeCell ref="AT68:AT73"/>
    <mergeCell ref="AT62:AT67"/>
    <mergeCell ref="AN53:AN55"/>
    <mergeCell ref="AO53:AO55"/>
    <mergeCell ref="AP53:AP55"/>
    <mergeCell ref="AQ53:AQ55"/>
    <mergeCell ref="AR53:AR55"/>
    <mergeCell ref="AS53:AS55"/>
    <mergeCell ref="AZ56:AZ58"/>
    <mergeCell ref="AQ56:AQ58"/>
    <mergeCell ref="BC62:BC67"/>
    <mergeCell ref="BA62:BA67"/>
    <mergeCell ref="O59:O61"/>
    <mergeCell ref="R59:R61"/>
    <mergeCell ref="S59:S61"/>
    <mergeCell ref="BA56:BA58"/>
    <mergeCell ref="BB56:BB58"/>
    <mergeCell ref="H53:H61"/>
    <mergeCell ref="I53:I61"/>
    <mergeCell ref="J53:J61"/>
    <mergeCell ref="K53:K61"/>
    <mergeCell ref="Z53:Z61"/>
    <mergeCell ref="AK53:AK61"/>
    <mergeCell ref="AI53:AI55"/>
    <mergeCell ref="AJ53:AJ55"/>
    <mergeCell ref="AU62:AU67"/>
    <mergeCell ref="AY62:AY67"/>
    <mergeCell ref="V62:V67"/>
    <mergeCell ref="W62:W67"/>
    <mergeCell ref="X62:X67"/>
    <mergeCell ref="Y62:Y67"/>
    <mergeCell ref="AC62:AC67"/>
    <mergeCell ref="AD62:AD67"/>
    <mergeCell ref="N62:N67"/>
    <mergeCell ref="O62:O67"/>
    <mergeCell ref="R62:R67"/>
    <mergeCell ref="S62:S67"/>
    <mergeCell ref="T62:T67"/>
    <mergeCell ref="U62:U67"/>
    <mergeCell ref="AR59:AR61"/>
    <mergeCell ref="AS59:AS61"/>
    <mergeCell ref="AT59:AT61"/>
    <mergeCell ref="AU56:AU58"/>
    <mergeCell ref="AY56:AY58"/>
    <mergeCell ref="BE56:BE58"/>
    <mergeCell ref="BF56:BF58"/>
    <mergeCell ref="AR56:AR58"/>
    <mergeCell ref="AS56:AS58"/>
    <mergeCell ref="AT56:AT58"/>
    <mergeCell ref="B53:B61"/>
    <mergeCell ref="C53:C61"/>
    <mergeCell ref="D53:D61"/>
    <mergeCell ref="E53:E61"/>
    <mergeCell ref="F53:F61"/>
    <mergeCell ref="G53:G61"/>
    <mergeCell ref="BD59:BD61"/>
    <mergeCell ref="BE59:BE61"/>
    <mergeCell ref="BF59:BF61"/>
    <mergeCell ref="P53:P61"/>
    <mergeCell ref="Q53:Q61"/>
    <mergeCell ref="AA53:AA61"/>
    <mergeCell ref="AB53:AB61"/>
    <mergeCell ref="AV53:AV61"/>
    <mergeCell ref="AL53:AL61"/>
    <mergeCell ref="AM53:AM61"/>
    <mergeCell ref="AU59:AU61"/>
    <mergeCell ref="AY59:AY61"/>
    <mergeCell ref="AZ59:AZ61"/>
    <mergeCell ref="BA59:BA61"/>
    <mergeCell ref="BB59:BB61"/>
    <mergeCell ref="BC59:BC61"/>
    <mergeCell ref="AW53:AW61"/>
    <mergeCell ref="AX53:AX61"/>
    <mergeCell ref="L59:L61"/>
    <mergeCell ref="M59:M61"/>
    <mergeCell ref="N59:N61"/>
    <mergeCell ref="L56:L58"/>
    <mergeCell ref="M56:M58"/>
    <mergeCell ref="N56:N58"/>
    <mergeCell ref="O56:O58"/>
    <mergeCell ref="R56:R58"/>
    <mergeCell ref="S56:S58"/>
    <mergeCell ref="BG53:BG61"/>
    <mergeCell ref="C62:C64"/>
    <mergeCell ref="D62:D64"/>
    <mergeCell ref="F62:F64"/>
    <mergeCell ref="G62:G64"/>
    <mergeCell ref="L62:L67"/>
    <mergeCell ref="M62:M67"/>
    <mergeCell ref="AI59:AI61"/>
    <mergeCell ref="AJ59:AJ61"/>
    <mergeCell ref="AN59:AN61"/>
    <mergeCell ref="AO59:AO61"/>
    <mergeCell ref="AP59:AP61"/>
    <mergeCell ref="AQ59:AQ61"/>
    <mergeCell ref="AC59:AC61"/>
    <mergeCell ref="AD59:AD61"/>
    <mergeCell ref="AE59:AE61"/>
    <mergeCell ref="AF59:AF61"/>
    <mergeCell ref="AG59:AG61"/>
    <mergeCell ref="AH59:AH61"/>
    <mergeCell ref="T59:T61"/>
    <mergeCell ref="U59:U61"/>
    <mergeCell ref="V59:V61"/>
    <mergeCell ref="W59:W61"/>
    <mergeCell ref="X59:X61"/>
    <mergeCell ref="Y59:Y61"/>
    <mergeCell ref="BC56:BC58"/>
    <mergeCell ref="AC53:AC55"/>
    <mergeCell ref="AD53:AD55"/>
    <mergeCell ref="AE53:AE55"/>
    <mergeCell ref="AF53:AF55"/>
    <mergeCell ref="AG53:AG55"/>
    <mergeCell ref="AH53:AH55"/>
    <mergeCell ref="T53:T55"/>
    <mergeCell ref="U53:U55"/>
    <mergeCell ref="V53:V55"/>
    <mergeCell ref="W53:W55"/>
    <mergeCell ref="X53:X55"/>
    <mergeCell ref="Y53:Y55"/>
    <mergeCell ref="BB47:BB52"/>
    <mergeCell ref="BC47:BC52"/>
    <mergeCell ref="BD47:BD52"/>
    <mergeCell ref="V41:V46"/>
    <mergeCell ref="AC56:AC58"/>
    <mergeCell ref="AD56:AD58"/>
    <mergeCell ref="AE56:AE58"/>
    <mergeCell ref="AF56:AF58"/>
    <mergeCell ref="AG56:AG58"/>
    <mergeCell ref="AH56:AH58"/>
    <mergeCell ref="T56:T58"/>
    <mergeCell ref="U56:U58"/>
    <mergeCell ref="V56:V58"/>
    <mergeCell ref="W56:W58"/>
    <mergeCell ref="X56:X58"/>
    <mergeCell ref="Y56:Y58"/>
    <mergeCell ref="BD56:BD58"/>
    <mergeCell ref="AI56:AI58"/>
    <mergeCell ref="AJ56:AJ58"/>
    <mergeCell ref="AN56:AN58"/>
    <mergeCell ref="L53:L55"/>
    <mergeCell ref="M53:M55"/>
    <mergeCell ref="N53:N55"/>
    <mergeCell ref="BF53:BF55"/>
    <mergeCell ref="H35:H52"/>
    <mergeCell ref="I35:I52"/>
    <mergeCell ref="J35:J52"/>
    <mergeCell ref="K35:K52"/>
    <mergeCell ref="Z35:Z52"/>
    <mergeCell ref="AK35:AK52"/>
    <mergeCell ref="Q35:Q52"/>
    <mergeCell ref="AA35:AA52"/>
    <mergeCell ref="AB35:AB52"/>
    <mergeCell ref="B38:B52"/>
    <mergeCell ref="C38:C52"/>
    <mergeCell ref="D38:D52"/>
    <mergeCell ref="E35:E52"/>
    <mergeCell ref="F35:F52"/>
    <mergeCell ref="G35:G52"/>
    <mergeCell ref="BE47:BE52"/>
    <mergeCell ref="BF47:BF52"/>
    <mergeCell ref="P35:P52"/>
    <mergeCell ref="AZ53:AZ55"/>
    <mergeCell ref="BA53:BA55"/>
    <mergeCell ref="BB53:BB55"/>
    <mergeCell ref="BC53:BC55"/>
    <mergeCell ref="BD53:BD55"/>
    <mergeCell ref="BE53:BE55"/>
    <mergeCell ref="AV35:AV52"/>
    <mergeCell ref="AY47:AY52"/>
    <mergeCell ref="AZ47:AZ52"/>
    <mergeCell ref="BA47:BA52"/>
    <mergeCell ref="O53:O55"/>
    <mergeCell ref="R53:R55"/>
    <mergeCell ref="S53:S55"/>
    <mergeCell ref="AJ47:AJ52"/>
    <mergeCell ref="AN47:AN52"/>
    <mergeCell ref="AO47:AO52"/>
    <mergeCell ref="AP47:AP52"/>
    <mergeCell ref="AQ47:AQ52"/>
    <mergeCell ref="BG35:BG52"/>
    <mergeCell ref="AR47:AR52"/>
    <mergeCell ref="AS47:AS52"/>
    <mergeCell ref="AT47:AT52"/>
    <mergeCell ref="AU47:AU52"/>
    <mergeCell ref="AD47:AD52"/>
    <mergeCell ref="AE47:AE52"/>
    <mergeCell ref="AF47:AF52"/>
    <mergeCell ref="AG47:AG52"/>
    <mergeCell ref="AH47:AH52"/>
    <mergeCell ref="AI47:AI52"/>
    <mergeCell ref="U47:U52"/>
    <mergeCell ref="V47:V52"/>
    <mergeCell ref="W47:W52"/>
    <mergeCell ref="X47:X52"/>
    <mergeCell ref="Y47:Y52"/>
    <mergeCell ref="AC47:AC52"/>
    <mergeCell ref="AU41:AU46"/>
    <mergeCell ref="BE41:BE46"/>
    <mergeCell ref="BF41:BF46"/>
    <mergeCell ref="BF35:BF40"/>
    <mergeCell ref="S41:S46"/>
    <mergeCell ref="T41:T46"/>
    <mergeCell ref="U41:U46"/>
    <mergeCell ref="L47:L52"/>
    <mergeCell ref="M47:M52"/>
    <mergeCell ref="N47:N52"/>
    <mergeCell ref="O47:O52"/>
    <mergeCell ref="R47:R52"/>
    <mergeCell ref="S47:S52"/>
    <mergeCell ref="T47:T52"/>
    <mergeCell ref="AO41:AO46"/>
    <mergeCell ref="AP41:AP46"/>
    <mergeCell ref="AQ41:AQ46"/>
    <mergeCell ref="AR41:AR46"/>
    <mergeCell ref="AS41:AS46"/>
    <mergeCell ref="AT41:AT46"/>
    <mergeCell ref="AF41:AF46"/>
    <mergeCell ref="AG41:AG46"/>
    <mergeCell ref="AH41:AH46"/>
    <mergeCell ref="AI41:AI46"/>
    <mergeCell ref="AJ41:AJ46"/>
    <mergeCell ref="AN41:AN46"/>
    <mergeCell ref="AL35:AL52"/>
    <mergeCell ref="AM35:AM52"/>
    <mergeCell ref="W41:W46"/>
    <mergeCell ref="X41:X46"/>
    <mergeCell ref="Y41:Y46"/>
    <mergeCell ref="AC41:AC46"/>
    <mergeCell ref="AD41:AD46"/>
    <mergeCell ref="AE41:AE46"/>
    <mergeCell ref="L41:L46"/>
    <mergeCell ref="M41:M46"/>
    <mergeCell ref="N41:N46"/>
    <mergeCell ref="O41:O46"/>
    <mergeCell ref="R41:R46"/>
    <mergeCell ref="AZ35:AZ40"/>
    <mergeCell ref="BA35:BA40"/>
    <mergeCell ref="BB35:BB40"/>
    <mergeCell ref="BC35:BC40"/>
    <mergeCell ref="BD35:BD40"/>
    <mergeCell ref="BE35:BE40"/>
    <mergeCell ref="AQ35:AQ40"/>
    <mergeCell ref="AR35:AR40"/>
    <mergeCell ref="AS35:AS40"/>
    <mergeCell ref="AT35:AT40"/>
    <mergeCell ref="AU35:AU40"/>
    <mergeCell ref="AY35:AY40"/>
    <mergeCell ref="AW35:AW52"/>
    <mergeCell ref="AX35:AX52"/>
    <mergeCell ref="AY41:AY46"/>
    <mergeCell ref="AH35:AH40"/>
    <mergeCell ref="AI35:AI40"/>
    <mergeCell ref="AJ35:AJ40"/>
    <mergeCell ref="AN35:AN40"/>
    <mergeCell ref="AO35:AO40"/>
    <mergeCell ref="AP35:AP40"/>
    <mergeCell ref="AZ41:AZ46"/>
    <mergeCell ref="BA41:BA46"/>
    <mergeCell ref="BB41:BB46"/>
    <mergeCell ref="BC41:BC46"/>
    <mergeCell ref="BD41:BD46"/>
    <mergeCell ref="Y35:Y40"/>
    <mergeCell ref="AC35:AC40"/>
    <mergeCell ref="AD35:AD40"/>
    <mergeCell ref="AE35:AE40"/>
    <mergeCell ref="AF35:AF40"/>
    <mergeCell ref="AG35:AG40"/>
    <mergeCell ref="S35:S40"/>
    <mergeCell ref="T35:T40"/>
    <mergeCell ref="U35:U40"/>
    <mergeCell ref="V35:V40"/>
    <mergeCell ref="W35:W40"/>
    <mergeCell ref="X35:X40"/>
    <mergeCell ref="AV23:AV34"/>
    <mergeCell ref="BG23:BG34"/>
    <mergeCell ref="B35:B37"/>
    <mergeCell ref="C35:C37"/>
    <mergeCell ref="D35:D37"/>
    <mergeCell ref="L35:L40"/>
    <mergeCell ref="M35:M40"/>
    <mergeCell ref="N35:N40"/>
    <mergeCell ref="O35:O40"/>
    <mergeCell ref="R35:R40"/>
    <mergeCell ref="BF23:BF28"/>
    <mergeCell ref="AH29:AH34"/>
    <mergeCell ref="AI29:AI34"/>
    <mergeCell ref="B23:B34"/>
    <mergeCell ref="C27:C34"/>
    <mergeCell ref="D27:D34"/>
    <mergeCell ref="E26:E34"/>
    <mergeCell ref="F26:F34"/>
    <mergeCell ref="G26:G34"/>
    <mergeCell ref="H23:H34"/>
    <mergeCell ref="AZ23:AZ28"/>
    <mergeCell ref="BA23:BA28"/>
    <mergeCell ref="BB23:BB28"/>
    <mergeCell ref="BC23:BC28"/>
    <mergeCell ref="BD23:BD28"/>
    <mergeCell ref="BE23:BE28"/>
    <mergeCell ref="BC29:BC34"/>
    <mergeCell ref="BD29:BD34"/>
    <mergeCell ref="BE29:BE34"/>
    <mergeCell ref="BF29:BF34"/>
    <mergeCell ref="P23:P34"/>
    <mergeCell ref="Q23:Q34"/>
    <mergeCell ref="AA23:AA34"/>
    <mergeCell ref="AB23:AB34"/>
    <mergeCell ref="AL23:AL34"/>
    <mergeCell ref="AM23:AM34"/>
    <mergeCell ref="AT29:AT34"/>
    <mergeCell ref="AU29:AU34"/>
    <mergeCell ref="AY29:AY34"/>
    <mergeCell ref="AZ29:AZ34"/>
    <mergeCell ref="BA29:BA34"/>
    <mergeCell ref="BB29:BB34"/>
    <mergeCell ref="AW23:AW34"/>
    <mergeCell ref="AX23:AX34"/>
    <mergeCell ref="AU23:AU28"/>
    <mergeCell ref="AY23:AY28"/>
    <mergeCell ref="AE29:AE34"/>
    <mergeCell ref="AF29:AF34"/>
    <mergeCell ref="AG29:AG34"/>
    <mergeCell ref="AQ29:AQ34"/>
    <mergeCell ref="AR29:AR34"/>
    <mergeCell ref="AS29:AS34"/>
    <mergeCell ref="AK23:AK34"/>
    <mergeCell ref="V29:V34"/>
    <mergeCell ref="W29:W34"/>
    <mergeCell ref="X29:X34"/>
    <mergeCell ref="Y29:Y34"/>
    <mergeCell ref="AC29:AC34"/>
    <mergeCell ref="AO29:AO34"/>
    <mergeCell ref="AP29:AP34"/>
    <mergeCell ref="X23:X28"/>
    <mergeCell ref="Y23:Y28"/>
    <mergeCell ref="AC23:AC28"/>
    <mergeCell ref="AD23:AD28"/>
    <mergeCell ref="AE23:AE28"/>
    <mergeCell ref="AF23:AF28"/>
    <mergeCell ref="AG23:AG28"/>
    <mergeCell ref="S23:S28"/>
    <mergeCell ref="T23:T28"/>
    <mergeCell ref="U23:U28"/>
    <mergeCell ref="V23:V28"/>
    <mergeCell ref="W23:W28"/>
    <mergeCell ref="AJ29:AJ34"/>
    <mergeCell ref="AH23:AH28"/>
    <mergeCell ref="AI23:AI28"/>
    <mergeCell ref="AJ23:AJ28"/>
    <mergeCell ref="U29:U34"/>
    <mergeCell ref="G23:G25"/>
    <mergeCell ref="L23:L28"/>
    <mergeCell ref="M23:M28"/>
    <mergeCell ref="N23:N28"/>
    <mergeCell ref="O23:O28"/>
    <mergeCell ref="R23:R28"/>
    <mergeCell ref="I23:I34"/>
    <mergeCell ref="J23:J34"/>
    <mergeCell ref="K23:K34"/>
    <mergeCell ref="AQ23:AQ28"/>
    <mergeCell ref="AR23:AR28"/>
    <mergeCell ref="AS23:AS28"/>
    <mergeCell ref="AT23:AT28"/>
    <mergeCell ref="C23:C24"/>
    <mergeCell ref="D23:D24"/>
    <mergeCell ref="C25:C26"/>
    <mergeCell ref="D25:D26"/>
    <mergeCell ref="E23:E25"/>
    <mergeCell ref="F23:F25"/>
    <mergeCell ref="AD29:AD34"/>
    <mergeCell ref="Z23:Z34"/>
    <mergeCell ref="AN23:AN28"/>
    <mergeCell ref="AO23:AO28"/>
    <mergeCell ref="AP23:AP28"/>
    <mergeCell ref="L29:L34"/>
    <mergeCell ref="M29:M34"/>
    <mergeCell ref="N29:N34"/>
    <mergeCell ref="O29:O34"/>
    <mergeCell ref="R29:R34"/>
    <mergeCell ref="S29:S34"/>
    <mergeCell ref="T29:T34"/>
    <mergeCell ref="AN29:AN34"/>
    <mergeCell ref="B2:M2"/>
    <mergeCell ref="BL19:BM19"/>
    <mergeCell ref="BL21:BL22"/>
    <mergeCell ref="BM21:BM22"/>
    <mergeCell ref="P21:Z21"/>
    <mergeCell ref="AA21:AK21"/>
    <mergeCell ref="AL21:AV21"/>
    <mergeCell ref="AW21:BG21"/>
    <mergeCell ref="J21:J22"/>
    <mergeCell ref="K21:K22"/>
    <mergeCell ref="L21:L22"/>
    <mergeCell ref="M21:M22"/>
    <mergeCell ref="N21:N22"/>
    <mergeCell ref="O21:O22"/>
    <mergeCell ref="B4:D4"/>
    <mergeCell ref="B19:E19"/>
    <mergeCell ref="B21:D21"/>
    <mergeCell ref="E21:G21"/>
    <mergeCell ref="H21:H22"/>
    <mergeCell ref="I21:I22"/>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83535-043B-4833-AB5B-9BDCD3D5D9A0}">
  <dimension ref="A1:BN117"/>
  <sheetViews>
    <sheetView showGridLines="0" zoomScale="60" zoomScaleNormal="6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4" width="15.5703125" hidden="1" customWidth="1"/>
    <col min="35" max="36" width="14" hidden="1" customWidth="1"/>
    <col min="37" max="37" width="18.140625" hidden="1" customWidth="1"/>
    <col min="38"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1868</v>
      </c>
      <c r="C2" s="68"/>
      <c r="D2" s="68"/>
      <c r="E2" s="68"/>
      <c r="F2" s="68"/>
      <c r="G2" s="68"/>
      <c r="H2" s="68"/>
      <c r="I2" s="68"/>
      <c r="J2" s="68"/>
      <c r="K2" s="68"/>
      <c r="L2" s="68"/>
      <c r="M2" s="68"/>
      <c r="N2" s="20">
        <f>+AV116</f>
        <v>0.59144999999999992</v>
      </c>
      <c r="O2" s="13"/>
      <c r="P2" s="13"/>
      <c r="Q2" s="13"/>
      <c r="R2" s="13"/>
      <c r="S2" s="13"/>
      <c r="T2" s="13"/>
    </row>
    <row r="4" spans="1:20">
      <c r="B4" s="50" t="s">
        <v>46</v>
      </c>
      <c r="C4" s="50"/>
      <c r="D4" s="50"/>
      <c r="E4" s="1" t="s">
        <v>47</v>
      </c>
    </row>
    <row r="6" spans="1:20">
      <c r="A6" s="66" t="s">
        <v>1869</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1870</v>
      </c>
      <c r="C19" s="52"/>
      <c r="D19" s="52"/>
      <c r="E19" s="52"/>
      <c r="BL19" s="57" t="s">
        <v>50</v>
      </c>
      <c r="BM19" s="58"/>
      <c r="BN19" s="5"/>
    </row>
    <row r="20" spans="1:66">
      <c r="A20" s="67"/>
      <c r="BL20" s="4"/>
      <c r="BM20" s="5"/>
      <c r="BN20" s="5"/>
    </row>
    <row r="21" spans="1:66" ht="29.2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81</v>
      </c>
      <c r="D23" s="59" t="s">
        <v>81</v>
      </c>
      <c r="E23" s="59" t="s">
        <v>97</v>
      </c>
      <c r="F23" s="59" t="s">
        <v>81</v>
      </c>
      <c r="G23" s="59" t="s">
        <v>81</v>
      </c>
      <c r="H23" s="59">
        <v>1</v>
      </c>
      <c r="I23" s="56">
        <v>0.1</v>
      </c>
      <c r="J23" s="59" t="s">
        <v>83</v>
      </c>
      <c r="K23" s="63" t="s">
        <v>1871</v>
      </c>
      <c r="L23" s="59" t="s">
        <v>1872</v>
      </c>
      <c r="M23" s="59" t="s">
        <v>1779</v>
      </c>
      <c r="N23" s="56">
        <v>1</v>
      </c>
      <c r="O23" s="59" t="s">
        <v>87</v>
      </c>
      <c r="P23" s="56" t="s">
        <v>1873</v>
      </c>
      <c r="Q23" s="56" t="s">
        <v>1874</v>
      </c>
      <c r="R23" s="55">
        <v>1</v>
      </c>
      <c r="S23" s="55">
        <v>3</v>
      </c>
      <c r="T23" s="56">
        <v>0.33329999999999999</v>
      </c>
      <c r="U23" s="55">
        <v>1</v>
      </c>
      <c r="V23" s="55">
        <v>3</v>
      </c>
      <c r="W23" s="56">
        <v>0.33329999999999999</v>
      </c>
      <c r="X23" s="56">
        <v>0.33329999999999999</v>
      </c>
      <c r="Y23" s="56">
        <v>0.66669999999999996</v>
      </c>
      <c r="Z23" s="60">
        <v>0.16600000000000001</v>
      </c>
      <c r="AA23" s="56" t="s">
        <v>1875</v>
      </c>
      <c r="AB23" s="56" t="s">
        <v>133</v>
      </c>
      <c r="AC23" s="55">
        <v>2</v>
      </c>
      <c r="AD23" s="55">
        <v>3</v>
      </c>
      <c r="AE23" s="56">
        <v>0.66669999999999996</v>
      </c>
      <c r="AF23" s="55">
        <v>3</v>
      </c>
      <c r="AG23" s="55">
        <v>3</v>
      </c>
      <c r="AH23" s="56">
        <v>1</v>
      </c>
      <c r="AI23" s="56">
        <v>1</v>
      </c>
      <c r="AJ23" s="56">
        <v>0</v>
      </c>
      <c r="AK23" s="60">
        <v>0.5</v>
      </c>
      <c r="AL23" s="56" t="s">
        <v>1876</v>
      </c>
      <c r="AM23" s="56" t="s">
        <v>1877</v>
      </c>
      <c r="AN23" s="55">
        <v>1</v>
      </c>
      <c r="AO23" s="55">
        <v>4</v>
      </c>
      <c r="AP23" s="56">
        <v>0.25</v>
      </c>
      <c r="AQ23" s="55">
        <v>4</v>
      </c>
      <c r="AR23" s="55">
        <v>4</v>
      </c>
      <c r="AS23" s="56">
        <v>1</v>
      </c>
      <c r="AT23" s="56">
        <v>1</v>
      </c>
      <c r="AU23" s="56">
        <v>0</v>
      </c>
      <c r="AV23" s="60">
        <v>0.5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H29</f>
        <v>2</v>
      </c>
      <c r="BM24" s="5">
        <f>IF(E4="Trimestre I",Z29,IF(E4="Trimestre II",AK29,IF(E4="Trimestre III",AV29,IF(E4="Trimestre IV",BG29))))</f>
        <v>0.625</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H38</f>
        <v>3</v>
      </c>
      <c r="BM25" s="5">
        <f>IF(E4="Trimestre I",Z38,IF(E4="Trimestre II",AK38,IF(E4="Trimestre III",AV38,IF(E4="Trimestre IV",BG38))))</f>
        <v>1</v>
      </c>
      <c r="BN25" s="5"/>
    </row>
    <row r="26" spans="1:66">
      <c r="B26" s="62"/>
      <c r="C26" s="62"/>
      <c r="D26" s="62"/>
      <c r="E26" s="62"/>
      <c r="F26" s="62"/>
      <c r="G26" s="62"/>
      <c r="H26" s="59"/>
      <c r="I26" s="56"/>
      <c r="J26" s="59"/>
      <c r="K26" s="63"/>
      <c r="L26" s="59" t="s">
        <v>1878</v>
      </c>
      <c r="M26" s="59" t="s">
        <v>1554</v>
      </c>
      <c r="N26" s="56">
        <v>1</v>
      </c>
      <c r="O26" s="59" t="s">
        <v>87</v>
      </c>
      <c r="P26" s="56"/>
      <c r="Q26" s="56"/>
      <c r="R26" s="55">
        <v>0</v>
      </c>
      <c r="S26" s="55">
        <v>3</v>
      </c>
      <c r="T26" s="56">
        <v>0</v>
      </c>
      <c r="U26" s="55">
        <v>0</v>
      </c>
      <c r="V26" s="55">
        <v>3</v>
      </c>
      <c r="W26" s="56">
        <v>0</v>
      </c>
      <c r="X26" s="56">
        <v>0</v>
      </c>
      <c r="Y26" s="56">
        <v>1</v>
      </c>
      <c r="Z26" s="60"/>
      <c r="AA26" s="56"/>
      <c r="AB26" s="56"/>
      <c r="AC26" s="55">
        <v>0</v>
      </c>
      <c r="AD26" s="55">
        <v>2</v>
      </c>
      <c r="AE26" s="56">
        <v>0</v>
      </c>
      <c r="AF26" s="55">
        <v>0</v>
      </c>
      <c r="AG26" s="55">
        <v>2</v>
      </c>
      <c r="AH26" s="56">
        <v>0</v>
      </c>
      <c r="AI26" s="56">
        <v>0</v>
      </c>
      <c r="AJ26" s="56">
        <v>1</v>
      </c>
      <c r="AK26" s="60"/>
      <c r="AL26" s="56"/>
      <c r="AM26" s="56"/>
      <c r="AN26" s="55">
        <v>0</v>
      </c>
      <c r="AO26" s="55">
        <v>1</v>
      </c>
      <c r="AP26" s="56">
        <v>0</v>
      </c>
      <c r="AQ26" s="55">
        <v>0</v>
      </c>
      <c r="AR26" s="55">
        <v>1</v>
      </c>
      <c r="AS26" s="56">
        <v>0</v>
      </c>
      <c r="AT26" s="56">
        <v>0</v>
      </c>
      <c r="AU26" s="56">
        <v>1</v>
      </c>
      <c r="AV26" s="60"/>
      <c r="AW26" s="56"/>
      <c r="AX26" s="56"/>
      <c r="AY26" s="55">
        <v>0</v>
      </c>
      <c r="AZ26" s="55">
        <v>0</v>
      </c>
      <c r="BA26" s="56">
        <v>0</v>
      </c>
      <c r="BB26" s="55">
        <v>0</v>
      </c>
      <c r="BC26" s="55">
        <v>0</v>
      </c>
      <c r="BD26" s="56">
        <v>0</v>
      </c>
      <c r="BE26" s="56">
        <v>0</v>
      </c>
      <c r="BF26" s="56">
        <v>0</v>
      </c>
      <c r="BG26" s="60"/>
      <c r="BL26" s="4">
        <f>H41</f>
        <v>4</v>
      </c>
      <c r="BM26" s="5">
        <f>IF(E4="Trimestre I",Z41,IF(E4="Trimestre II",AK41,IF(E4="Trimestre III",AV41,IF(E4="Trimestre IV",BG41))))</f>
        <v>0.83299999999999996</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H50</f>
        <v>5</v>
      </c>
      <c r="BM27" s="5">
        <f>IF(E4="Trimestre I",Z50,IF(E4="Trimestre II",AK50,IF(E4="Trimestre III",AV50,IF(E4="Trimestre IV",BG50))))</f>
        <v>0.5</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H56</f>
        <v>6</v>
      </c>
      <c r="BM28" s="5">
        <f>IF(E4="Trimestre I",Z56,IF(E4="Trimestre II",AK56,IF(E4="Trimestre III",AV56,IF(E4="Trimestre IV",BG56))))</f>
        <v>0.41599999999999998</v>
      </c>
      <c r="BN28" s="5"/>
    </row>
    <row r="29" spans="1:66" ht="135" customHeight="1">
      <c r="B29" s="64" t="s">
        <v>398</v>
      </c>
      <c r="C29" s="65" t="s">
        <v>81</v>
      </c>
      <c r="D29" s="65" t="s">
        <v>81</v>
      </c>
      <c r="E29" s="65" t="s">
        <v>82</v>
      </c>
      <c r="F29" s="65" t="s">
        <v>81</v>
      </c>
      <c r="G29" s="65" t="s">
        <v>81</v>
      </c>
      <c r="H29" s="59">
        <v>2</v>
      </c>
      <c r="I29" s="56">
        <v>0.09</v>
      </c>
      <c r="J29" s="59" t="s">
        <v>83</v>
      </c>
      <c r="K29" s="63" t="s">
        <v>1879</v>
      </c>
      <c r="L29" s="59" t="s">
        <v>1880</v>
      </c>
      <c r="M29" s="59" t="s">
        <v>1557</v>
      </c>
      <c r="N29" s="56">
        <v>1</v>
      </c>
      <c r="O29" s="59" t="s">
        <v>87</v>
      </c>
      <c r="P29" s="56" t="s">
        <v>1881</v>
      </c>
      <c r="Q29" s="56" t="s">
        <v>1882</v>
      </c>
      <c r="R29" s="55">
        <v>2</v>
      </c>
      <c r="S29" s="55">
        <v>2</v>
      </c>
      <c r="T29" s="56">
        <v>1</v>
      </c>
      <c r="U29" s="55">
        <v>2</v>
      </c>
      <c r="V29" s="55">
        <v>2</v>
      </c>
      <c r="W29" s="56">
        <v>1</v>
      </c>
      <c r="X29" s="56">
        <v>1</v>
      </c>
      <c r="Y29" s="56">
        <v>0</v>
      </c>
      <c r="Z29" s="60">
        <v>0.45800000000000002</v>
      </c>
      <c r="AA29" s="56" t="s">
        <v>1883</v>
      </c>
      <c r="AB29" s="56" t="s">
        <v>1884</v>
      </c>
      <c r="AC29" s="55">
        <v>2</v>
      </c>
      <c r="AD29" s="55">
        <v>2</v>
      </c>
      <c r="AE29" s="56">
        <v>1</v>
      </c>
      <c r="AF29" s="55">
        <v>4</v>
      </c>
      <c r="AG29" s="55">
        <v>4</v>
      </c>
      <c r="AH29" s="56">
        <v>0.5</v>
      </c>
      <c r="AI29" s="56">
        <v>0.5</v>
      </c>
      <c r="AJ29" s="56">
        <v>0</v>
      </c>
      <c r="AK29" s="60">
        <v>0.375</v>
      </c>
      <c r="AL29" s="56" t="s">
        <v>1885</v>
      </c>
      <c r="AM29" s="56" t="s">
        <v>1886</v>
      </c>
      <c r="AN29" s="55">
        <v>0</v>
      </c>
      <c r="AO29" s="55">
        <v>1</v>
      </c>
      <c r="AP29" s="56">
        <v>0</v>
      </c>
      <c r="AQ29" s="55">
        <v>4</v>
      </c>
      <c r="AR29" s="55">
        <v>1</v>
      </c>
      <c r="AS29" s="56">
        <v>4</v>
      </c>
      <c r="AT29" s="56">
        <v>4</v>
      </c>
      <c r="AU29" s="56">
        <v>0</v>
      </c>
      <c r="AV29" s="60">
        <v>0.625</v>
      </c>
      <c r="AW29" s="56" t="s">
        <v>94</v>
      </c>
      <c r="AX29" s="56" t="s">
        <v>94</v>
      </c>
      <c r="AY29" s="55">
        <v>0</v>
      </c>
      <c r="AZ29" s="55">
        <v>0</v>
      </c>
      <c r="BA29" s="56">
        <v>0</v>
      </c>
      <c r="BB29" s="55">
        <v>0</v>
      </c>
      <c r="BC29" s="55">
        <v>0</v>
      </c>
      <c r="BD29" s="56">
        <v>0</v>
      </c>
      <c r="BE29" s="56">
        <v>0</v>
      </c>
      <c r="BF29" s="56">
        <v>0</v>
      </c>
      <c r="BG29" s="60">
        <v>0</v>
      </c>
      <c r="BL29" s="4">
        <f>H65</f>
        <v>7</v>
      </c>
      <c r="BM29" s="5">
        <f>IF(E4="Trimestre I",Z65,IF(E4="Trimestre II",AK65,IF(E4="Trimestre III",AV65,IF(E4="Trimestre IV",BG65))))</f>
        <v>1</v>
      </c>
      <c r="BN29" s="5"/>
    </row>
    <row r="30" spans="1:66">
      <c r="B30" s="64"/>
      <c r="C30" s="65"/>
      <c r="D30" s="65"/>
      <c r="E30" s="65"/>
      <c r="F30" s="65"/>
      <c r="G30" s="65"/>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H68</f>
        <v>8</v>
      </c>
      <c r="BM30" s="5">
        <f>IF(E4="Trimestre I",Z68,IF(E4="Trimestre II",AK68,IF(E4="Trimestre III",AV68,IF(E4="Trimestre IV",BG68))))</f>
        <v>0.33300000000000002</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H77</f>
        <v>9</v>
      </c>
      <c r="BM31" s="5">
        <f>IF(E4="Trimestre I",Z77,IF(E4="Trimestre II",AK77,IF(E4="Trimestre III",AV77,IF(E4="Trimestre IV",BG77))))</f>
        <v>0.49099999999999999</v>
      </c>
      <c r="BN31" s="5"/>
    </row>
    <row r="32" spans="1:66">
      <c r="B32" s="62"/>
      <c r="C32" s="62"/>
      <c r="D32" s="62"/>
      <c r="E32" s="62"/>
      <c r="F32" s="62"/>
      <c r="G32" s="62"/>
      <c r="H32" s="59"/>
      <c r="I32" s="56"/>
      <c r="J32" s="59"/>
      <c r="K32" s="63"/>
      <c r="L32" s="59" t="s">
        <v>1561</v>
      </c>
      <c r="M32" s="59" t="s">
        <v>1557</v>
      </c>
      <c r="N32" s="56">
        <v>1</v>
      </c>
      <c r="O32" s="59" t="s">
        <v>87</v>
      </c>
      <c r="P32" s="56"/>
      <c r="Q32" s="56"/>
      <c r="R32" s="55">
        <v>2</v>
      </c>
      <c r="S32" s="55">
        <v>2</v>
      </c>
      <c r="T32" s="56">
        <v>1</v>
      </c>
      <c r="U32" s="55">
        <v>2</v>
      </c>
      <c r="V32" s="55">
        <v>2</v>
      </c>
      <c r="W32" s="56">
        <v>0.25</v>
      </c>
      <c r="X32" s="56">
        <v>0.25</v>
      </c>
      <c r="Y32" s="56">
        <v>0</v>
      </c>
      <c r="Z32" s="60"/>
      <c r="AA32" s="56"/>
      <c r="AB32" s="56"/>
      <c r="AC32" s="55">
        <v>2</v>
      </c>
      <c r="AD32" s="55">
        <v>2</v>
      </c>
      <c r="AE32" s="56">
        <v>1</v>
      </c>
      <c r="AF32" s="55">
        <v>4</v>
      </c>
      <c r="AG32" s="55">
        <v>4</v>
      </c>
      <c r="AH32" s="56">
        <v>0.5</v>
      </c>
      <c r="AI32" s="56">
        <v>0.5</v>
      </c>
      <c r="AJ32" s="56">
        <v>0</v>
      </c>
      <c r="AK32" s="60"/>
      <c r="AL32" s="56"/>
      <c r="AM32" s="56"/>
      <c r="AN32" s="55">
        <v>3</v>
      </c>
      <c r="AO32" s="55">
        <v>3</v>
      </c>
      <c r="AP32" s="56">
        <v>1</v>
      </c>
      <c r="AQ32" s="55">
        <v>7</v>
      </c>
      <c r="AR32" s="55">
        <v>7</v>
      </c>
      <c r="AS32" s="56">
        <v>0.75</v>
      </c>
      <c r="AT32" s="56">
        <v>0.75</v>
      </c>
      <c r="AU32" s="56">
        <v>0.25</v>
      </c>
      <c r="AV32" s="60"/>
      <c r="AW32" s="56"/>
      <c r="AX32" s="56"/>
      <c r="AY32" s="55">
        <v>0</v>
      </c>
      <c r="AZ32" s="55">
        <v>0</v>
      </c>
      <c r="BA32" s="56">
        <v>0</v>
      </c>
      <c r="BB32" s="55">
        <v>0</v>
      </c>
      <c r="BC32" s="55">
        <v>0</v>
      </c>
      <c r="BD32" s="56">
        <v>0</v>
      </c>
      <c r="BE32" s="56">
        <v>0</v>
      </c>
      <c r="BF32" s="56">
        <v>0</v>
      </c>
      <c r="BG32" s="60"/>
      <c r="BL32" s="4">
        <f>H89</f>
        <v>10</v>
      </c>
      <c r="BM32" s="5">
        <f>IF(E4="Trimestre I",Z89,IF(E4="Trimestre II",AK89,IF(E4="Trimestre III",AV89,IF(E4="Trimestre IV",BG89))))</f>
        <v>0.69399999999999995</v>
      </c>
      <c r="BN32" s="5"/>
    </row>
    <row r="33" spans="2:66">
      <c r="B33" s="62"/>
      <c r="C33" s="62"/>
      <c r="D33" s="62"/>
      <c r="E33" s="62"/>
      <c r="F33" s="62"/>
      <c r="G33" s="6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H98</f>
        <v>11</v>
      </c>
      <c r="BM33" s="5">
        <f>IF(E4="Trimestre I",Z98,IF(E4="Trimestre II",AK98,IF(E4="Trimestre III",AV98,IF(E4="Trimestre IV",BG98))))</f>
        <v>0.187</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H107</f>
        <v>12</v>
      </c>
      <c r="BM34" s="5">
        <f>IF(E4="Trimestre I",Z107,IF(E4="Trimestre II",AK107,IF(E4="Trimestre III",AV107,IF(E4="Trimestre IV",BG107))))</f>
        <v>0.48599999999999999</v>
      </c>
      <c r="BN34" s="5"/>
    </row>
    <row r="35" spans="2:66">
      <c r="B35" s="62"/>
      <c r="C35" s="62"/>
      <c r="D35" s="62"/>
      <c r="E35" s="62"/>
      <c r="F35" s="62"/>
      <c r="G35" s="62"/>
      <c r="H35" s="59"/>
      <c r="I35" s="56"/>
      <c r="J35" s="59"/>
      <c r="K35" s="63"/>
      <c r="L35" s="59" t="s">
        <v>1887</v>
      </c>
      <c r="M35" s="59" t="s">
        <v>1563</v>
      </c>
      <c r="N35" s="56">
        <v>1</v>
      </c>
      <c r="O35" s="59" t="s">
        <v>87</v>
      </c>
      <c r="P35" s="56"/>
      <c r="Q35" s="56"/>
      <c r="R35" s="55">
        <v>0.5</v>
      </c>
      <c r="S35" s="55">
        <v>4</v>
      </c>
      <c r="T35" s="56">
        <v>0.125</v>
      </c>
      <c r="U35" s="55">
        <v>0.5</v>
      </c>
      <c r="V35" s="55">
        <v>4</v>
      </c>
      <c r="W35" s="56">
        <v>0.125</v>
      </c>
      <c r="X35" s="56">
        <v>0.125</v>
      </c>
      <c r="Y35" s="56">
        <v>0.875</v>
      </c>
      <c r="Z35" s="60"/>
      <c r="AA35" s="56"/>
      <c r="AB35" s="56"/>
      <c r="AC35" s="55">
        <v>0</v>
      </c>
      <c r="AD35" s="55">
        <v>4</v>
      </c>
      <c r="AE35" s="56">
        <v>0</v>
      </c>
      <c r="AF35" s="55">
        <v>0.5</v>
      </c>
      <c r="AG35" s="55">
        <v>4</v>
      </c>
      <c r="AH35" s="56">
        <v>0.125</v>
      </c>
      <c r="AI35" s="56">
        <v>0.125</v>
      </c>
      <c r="AJ35" s="56">
        <v>0.875</v>
      </c>
      <c r="AK35" s="60"/>
      <c r="AL35" s="56"/>
      <c r="AM35" s="56"/>
      <c r="AN35" s="55">
        <v>0</v>
      </c>
      <c r="AO35" s="55">
        <v>4</v>
      </c>
      <c r="AP35" s="56">
        <v>0</v>
      </c>
      <c r="AQ35" s="55">
        <v>0.5</v>
      </c>
      <c r="AR35" s="55">
        <v>4</v>
      </c>
      <c r="AS35" s="56">
        <v>0.125</v>
      </c>
      <c r="AT35" s="56">
        <v>0.125</v>
      </c>
      <c r="AU35" s="56">
        <v>0.875</v>
      </c>
      <c r="AV35" s="60"/>
      <c r="AW35" s="56"/>
      <c r="AX35" s="56"/>
      <c r="AY35" s="55">
        <v>0</v>
      </c>
      <c r="AZ35" s="55">
        <v>0</v>
      </c>
      <c r="BA35" s="56">
        <v>0</v>
      </c>
      <c r="BB35" s="55">
        <v>0</v>
      </c>
      <c r="BC35" s="55">
        <v>0</v>
      </c>
      <c r="BD35" s="56">
        <v>0</v>
      </c>
      <c r="BE35" s="56">
        <v>0</v>
      </c>
      <c r="BF35" s="56">
        <v>0</v>
      </c>
      <c r="BG35" s="60"/>
      <c r="BL35" s="4"/>
      <c r="BM35" s="5"/>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56"/>
      <c r="AN36" s="55"/>
      <c r="AO36" s="55"/>
      <c r="AP36" s="56"/>
      <c r="AQ36" s="55"/>
      <c r="AR36" s="55"/>
      <c r="AS36" s="56"/>
      <c r="AT36" s="56"/>
      <c r="AU36" s="56"/>
      <c r="AV36" s="60"/>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56"/>
      <c r="AN37" s="55"/>
      <c r="AO37" s="55"/>
      <c r="AP37" s="56"/>
      <c r="AQ37" s="55"/>
      <c r="AR37" s="55"/>
      <c r="AS37" s="56"/>
      <c r="AT37" s="56"/>
      <c r="AU37" s="56"/>
      <c r="AV37" s="60"/>
      <c r="AW37" s="56"/>
      <c r="AX37" s="56"/>
      <c r="AY37" s="55"/>
      <c r="AZ37" s="55"/>
      <c r="BA37" s="56"/>
      <c r="BB37" s="55"/>
      <c r="BC37" s="55"/>
      <c r="BD37" s="56"/>
      <c r="BE37" s="56"/>
      <c r="BF37" s="56"/>
      <c r="BG37" s="60"/>
      <c r="BL37" s="4"/>
      <c r="BM37" s="5"/>
      <c r="BN37" s="5"/>
    </row>
    <row r="38" spans="2:66" ht="135" customHeight="1">
      <c r="B38" s="62" t="s">
        <v>1350</v>
      </c>
      <c r="C38" s="59" t="s">
        <v>81</v>
      </c>
      <c r="D38" s="59" t="s">
        <v>81</v>
      </c>
      <c r="E38" s="59" t="s">
        <v>810</v>
      </c>
      <c r="F38" s="59" t="s">
        <v>81</v>
      </c>
      <c r="G38" s="59" t="s">
        <v>81</v>
      </c>
      <c r="H38" s="59">
        <v>3</v>
      </c>
      <c r="I38" s="56">
        <v>0.09</v>
      </c>
      <c r="J38" s="59" t="s">
        <v>83</v>
      </c>
      <c r="K38" s="63" t="s">
        <v>1888</v>
      </c>
      <c r="L38" s="59" t="s">
        <v>1889</v>
      </c>
      <c r="M38" s="59" t="s">
        <v>1638</v>
      </c>
      <c r="N38" s="56">
        <v>1</v>
      </c>
      <c r="O38" s="59" t="s">
        <v>87</v>
      </c>
      <c r="P38" s="56" t="s">
        <v>1890</v>
      </c>
      <c r="Q38" s="56" t="s">
        <v>572</v>
      </c>
      <c r="R38" s="55">
        <v>1</v>
      </c>
      <c r="S38" s="55">
        <v>1</v>
      </c>
      <c r="T38" s="56">
        <v>1</v>
      </c>
      <c r="U38" s="55">
        <v>1</v>
      </c>
      <c r="V38" s="55">
        <v>1</v>
      </c>
      <c r="W38" s="56">
        <v>1</v>
      </c>
      <c r="X38" s="56">
        <v>1</v>
      </c>
      <c r="Y38" s="56">
        <v>0</v>
      </c>
      <c r="Z38" s="60">
        <v>1</v>
      </c>
      <c r="AA38" s="56" t="s">
        <v>1891</v>
      </c>
      <c r="AB38" s="56" t="s">
        <v>253</v>
      </c>
      <c r="AC38" s="55">
        <v>0</v>
      </c>
      <c r="AD38" s="55">
        <v>0</v>
      </c>
      <c r="AE38" s="56">
        <v>1</v>
      </c>
      <c r="AF38" s="55">
        <v>1</v>
      </c>
      <c r="AG38" s="55">
        <v>1</v>
      </c>
      <c r="AH38" s="56">
        <v>0.5</v>
      </c>
      <c r="AI38" s="56">
        <v>0.5</v>
      </c>
      <c r="AJ38" s="56">
        <v>0</v>
      </c>
      <c r="AK38" s="60">
        <v>0.5</v>
      </c>
      <c r="AL38" s="56" t="s">
        <v>1892</v>
      </c>
      <c r="AM38" s="56" t="s">
        <v>1893</v>
      </c>
      <c r="AN38" s="55">
        <v>0</v>
      </c>
      <c r="AO38" s="55">
        <v>1</v>
      </c>
      <c r="AP38" s="56">
        <v>0</v>
      </c>
      <c r="AQ38" s="55">
        <v>1</v>
      </c>
      <c r="AR38" s="55">
        <v>1</v>
      </c>
      <c r="AS38" s="56">
        <v>1</v>
      </c>
      <c r="AT38" s="56">
        <v>1</v>
      </c>
      <c r="AU38" s="56">
        <v>0</v>
      </c>
      <c r="AV38" s="60">
        <v>1</v>
      </c>
      <c r="AW38" s="56" t="s">
        <v>94</v>
      </c>
      <c r="AX38" s="56" t="s">
        <v>94</v>
      </c>
      <c r="AY38" s="55">
        <v>0</v>
      </c>
      <c r="AZ38" s="55">
        <v>0</v>
      </c>
      <c r="BA38" s="56">
        <v>0</v>
      </c>
      <c r="BB38" s="55">
        <v>0</v>
      </c>
      <c r="BC38" s="55">
        <v>0</v>
      </c>
      <c r="BD38" s="56">
        <v>0</v>
      </c>
      <c r="BE38" s="56">
        <v>0</v>
      </c>
      <c r="BF38" s="56">
        <v>0</v>
      </c>
      <c r="BG38" s="60">
        <v>0</v>
      </c>
      <c r="BL38" s="4"/>
      <c r="BM38" s="5"/>
      <c r="BN38" s="5"/>
    </row>
    <row r="39" spans="2:66">
      <c r="B39" s="62"/>
      <c r="C39" s="59"/>
      <c r="D39" s="59"/>
      <c r="E39" s="59"/>
      <c r="F39" s="59"/>
      <c r="G39" s="59"/>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c r="BM39" s="5"/>
      <c r="BN39" s="5"/>
    </row>
    <row r="40" spans="2:66">
      <c r="B40" s="62"/>
      <c r="C40" s="59"/>
      <c r="D40" s="59"/>
      <c r="E40" s="59"/>
      <c r="F40" s="59"/>
      <c r="G40" s="59"/>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c r="BM40" s="5"/>
      <c r="BN40" s="5"/>
    </row>
    <row r="41" spans="2:66" ht="135" customHeight="1">
      <c r="B41" s="64" t="s">
        <v>280</v>
      </c>
      <c r="C41" s="65" t="s">
        <v>81</v>
      </c>
      <c r="D41" s="65" t="s">
        <v>81</v>
      </c>
      <c r="E41" s="65" t="s">
        <v>97</v>
      </c>
      <c r="F41" s="65" t="s">
        <v>81</v>
      </c>
      <c r="G41" s="65" t="s">
        <v>81</v>
      </c>
      <c r="H41" s="59">
        <v>4</v>
      </c>
      <c r="I41" s="56">
        <v>0.08</v>
      </c>
      <c r="J41" s="59" t="s">
        <v>83</v>
      </c>
      <c r="K41" s="63" t="s">
        <v>1894</v>
      </c>
      <c r="L41" s="59" t="s">
        <v>1895</v>
      </c>
      <c r="M41" s="59" t="s">
        <v>1896</v>
      </c>
      <c r="N41" s="56">
        <v>1</v>
      </c>
      <c r="O41" s="59" t="s">
        <v>87</v>
      </c>
      <c r="P41" s="56" t="s">
        <v>1897</v>
      </c>
      <c r="Q41" s="56" t="s">
        <v>1370</v>
      </c>
      <c r="R41" s="55">
        <v>1</v>
      </c>
      <c r="S41" s="55">
        <v>1</v>
      </c>
      <c r="T41" s="56">
        <v>1</v>
      </c>
      <c r="U41" s="55">
        <v>1</v>
      </c>
      <c r="V41" s="55">
        <v>1</v>
      </c>
      <c r="W41" s="56">
        <v>1</v>
      </c>
      <c r="X41" s="56">
        <v>1</v>
      </c>
      <c r="Y41" s="56">
        <v>0</v>
      </c>
      <c r="Z41" s="60">
        <v>0.5</v>
      </c>
      <c r="AA41" s="56" t="s">
        <v>1898</v>
      </c>
      <c r="AB41" s="56" t="s">
        <v>1899</v>
      </c>
      <c r="AC41" s="55">
        <v>1</v>
      </c>
      <c r="AD41" s="55">
        <v>1</v>
      </c>
      <c r="AE41" s="56">
        <v>1</v>
      </c>
      <c r="AF41" s="55">
        <v>2</v>
      </c>
      <c r="AG41" s="55">
        <v>2</v>
      </c>
      <c r="AH41" s="56">
        <v>0.5</v>
      </c>
      <c r="AI41" s="56">
        <v>0.5</v>
      </c>
      <c r="AJ41" s="56">
        <v>0</v>
      </c>
      <c r="AK41" s="60">
        <v>0.58299999999999996</v>
      </c>
      <c r="AL41" s="56" t="s">
        <v>1900</v>
      </c>
      <c r="AM41" s="56" t="s">
        <v>1272</v>
      </c>
      <c r="AN41" s="55">
        <v>-1</v>
      </c>
      <c r="AO41" s="55">
        <v>1</v>
      </c>
      <c r="AP41" s="56">
        <v>-1</v>
      </c>
      <c r="AQ41" s="55">
        <v>1</v>
      </c>
      <c r="AR41" s="55">
        <v>1</v>
      </c>
      <c r="AS41" s="56">
        <v>1</v>
      </c>
      <c r="AT41" s="56">
        <v>1</v>
      </c>
      <c r="AU41" s="56">
        <v>0</v>
      </c>
      <c r="AV41" s="60">
        <v>0.83299999999999996</v>
      </c>
      <c r="AW41" s="56" t="s">
        <v>94</v>
      </c>
      <c r="AX41" s="56" t="s">
        <v>94</v>
      </c>
      <c r="AY41" s="55">
        <v>0</v>
      </c>
      <c r="AZ41" s="55">
        <v>0</v>
      </c>
      <c r="BA41" s="56">
        <v>0</v>
      </c>
      <c r="BB41" s="55">
        <v>0</v>
      </c>
      <c r="BC41" s="55">
        <v>0</v>
      </c>
      <c r="BD41" s="56">
        <v>0</v>
      </c>
      <c r="BE41" s="56">
        <v>0</v>
      </c>
      <c r="BF41" s="56">
        <v>0</v>
      </c>
      <c r="BG41" s="60">
        <v>0</v>
      </c>
      <c r="BL41" s="4"/>
      <c r="BM41" s="5"/>
      <c r="BN41" s="5"/>
    </row>
    <row r="42" spans="2:66">
      <c r="B42" s="64"/>
      <c r="C42" s="65"/>
      <c r="D42" s="65"/>
      <c r="E42" s="65"/>
      <c r="F42" s="65"/>
      <c r="G42" s="65"/>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2"/>
      <c r="C43" s="62"/>
      <c r="D43" s="62"/>
      <c r="E43" s="62"/>
      <c r="F43" s="62"/>
      <c r="G43" s="62"/>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c r="B44" s="62"/>
      <c r="C44" s="62"/>
      <c r="D44" s="62"/>
      <c r="E44" s="62"/>
      <c r="F44" s="62"/>
      <c r="G44" s="62"/>
      <c r="H44" s="59"/>
      <c r="I44" s="56"/>
      <c r="J44" s="59"/>
      <c r="K44" s="63"/>
      <c r="L44" s="59" t="s">
        <v>1804</v>
      </c>
      <c r="M44" s="59" t="s">
        <v>1583</v>
      </c>
      <c r="N44" s="56">
        <v>1</v>
      </c>
      <c r="O44" s="59" t="s">
        <v>87</v>
      </c>
      <c r="P44" s="56"/>
      <c r="Q44" s="56"/>
      <c r="R44" s="55">
        <v>0</v>
      </c>
      <c r="S44" s="55">
        <v>0</v>
      </c>
      <c r="T44" s="56">
        <v>0</v>
      </c>
      <c r="U44" s="55">
        <v>0</v>
      </c>
      <c r="V44" s="55">
        <v>0</v>
      </c>
      <c r="W44" s="56">
        <v>0.25</v>
      </c>
      <c r="X44" s="56">
        <v>0.25</v>
      </c>
      <c r="Y44" s="56">
        <v>0</v>
      </c>
      <c r="Z44" s="60"/>
      <c r="AA44" s="56"/>
      <c r="AB44" s="56"/>
      <c r="AC44" s="55">
        <v>0</v>
      </c>
      <c r="AD44" s="55">
        <v>0</v>
      </c>
      <c r="AE44" s="56">
        <v>1</v>
      </c>
      <c r="AF44" s="55">
        <v>0</v>
      </c>
      <c r="AG44" s="55">
        <v>0</v>
      </c>
      <c r="AH44" s="56">
        <v>0.625</v>
      </c>
      <c r="AI44" s="56">
        <v>0.625</v>
      </c>
      <c r="AJ44" s="56">
        <v>0</v>
      </c>
      <c r="AK44" s="60"/>
      <c r="AL44" s="56"/>
      <c r="AM44" s="56"/>
      <c r="AN44" s="55">
        <v>1</v>
      </c>
      <c r="AO44" s="55">
        <v>1</v>
      </c>
      <c r="AP44" s="56">
        <v>1</v>
      </c>
      <c r="AQ44" s="55">
        <v>1</v>
      </c>
      <c r="AR44" s="55">
        <v>1</v>
      </c>
      <c r="AS44" s="56">
        <v>0.75</v>
      </c>
      <c r="AT44" s="56">
        <v>0.75</v>
      </c>
      <c r="AU44" s="56">
        <v>0.25</v>
      </c>
      <c r="AV44" s="60"/>
      <c r="AW44" s="56"/>
      <c r="AX44" s="56"/>
      <c r="AY44" s="55">
        <v>0</v>
      </c>
      <c r="AZ44" s="55">
        <v>0</v>
      </c>
      <c r="BA44" s="56">
        <v>0</v>
      </c>
      <c r="BB44" s="55">
        <v>0</v>
      </c>
      <c r="BC44" s="55">
        <v>0</v>
      </c>
      <c r="BD44" s="56">
        <v>0</v>
      </c>
      <c r="BE44" s="56">
        <v>0</v>
      </c>
      <c r="BF44" s="56">
        <v>0</v>
      </c>
      <c r="BG44" s="60"/>
      <c r="BL44" s="4"/>
      <c r="BM44" s="5"/>
      <c r="BN44" s="5"/>
    </row>
    <row r="45" spans="2:66">
      <c r="B45" s="62"/>
      <c r="C45" s="62"/>
      <c r="D45" s="62"/>
      <c r="E45" s="62"/>
      <c r="F45" s="62"/>
      <c r="G45" s="62"/>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1901</v>
      </c>
      <c r="M47" s="59" t="s">
        <v>1583</v>
      </c>
      <c r="N47" s="56">
        <v>1</v>
      </c>
      <c r="O47" s="59" t="s">
        <v>87</v>
      </c>
      <c r="P47" s="56"/>
      <c r="Q47" s="56"/>
      <c r="R47" s="55">
        <v>0</v>
      </c>
      <c r="S47" s="55">
        <v>0</v>
      </c>
      <c r="T47" s="56">
        <v>0</v>
      </c>
      <c r="U47" s="55">
        <v>0</v>
      </c>
      <c r="V47" s="55">
        <v>0</v>
      </c>
      <c r="W47" s="56">
        <v>0.25</v>
      </c>
      <c r="X47" s="56">
        <v>0.25</v>
      </c>
      <c r="Y47" s="56">
        <v>0</v>
      </c>
      <c r="Z47" s="60"/>
      <c r="AA47" s="56"/>
      <c r="AB47" s="56"/>
      <c r="AC47" s="55">
        <v>0</v>
      </c>
      <c r="AD47" s="55">
        <v>0</v>
      </c>
      <c r="AE47" s="56">
        <v>1</v>
      </c>
      <c r="AF47" s="55">
        <v>0</v>
      </c>
      <c r="AG47" s="55">
        <v>0</v>
      </c>
      <c r="AH47" s="56">
        <v>0.625</v>
      </c>
      <c r="AI47" s="56">
        <v>0.625</v>
      </c>
      <c r="AJ47" s="56">
        <v>0</v>
      </c>
      <c r="AK47" s="60"/>
      <c r="AL47" s="56"/>
      <c r="AM47" s="56"/>
      <c r="AN47" s="55">
        <v>1</v>
      </c>
      <c r="AO47" s="55">
        <v>1</v>
      </c>
      <c r="AP47" s="56">
        <v>1</v>
      </c>
      <c r="AQ47" s="55">
        <v>1</v>
      </c>
      <c r="AR47" s="55">
        <v>1</v>
      </c>
      <c r="AS47" s="56">
        <v>0.75</v>
      </c>
      <c r="AT47" s="56">
        <v>0.75</v>
      </c>
      <c r="AU47" s="56">
        <v>0.25</v>
      </c>
      <c r="AV47" s="60"/>
      <c r="AW47" s="56"/>
      <c r="AX47" s="56"/>
      <c r="AY47" s="55">
        <v>0</v>
      </c>
      <c r="AZ47" s="55">
        <v>0</v>
      </c>
      <c r="BA47" s="56">
        <v>0</v>
      </c>
      <c r="BB47" s="55">
        <v>0</v>
      </c>
      <c r="BC47" s="55">
        <v>0</v>
      </c>
      <c r="BD47" s="56">
        <v>0</v>
      </c>
      <c r="BE47" s="56">
        <v>0</v>
      </c>
      <c r="BF47" s="56">
        <v>0</v>
      </c>
      <c r="BG47" s="60"/>
      <c r="BL47" s="4"/>
      <c r="BM47" s="5"/>
      <c r="BN47" s="5"/>
    </row>
    <row r="48" spans="2:66">
      <c r="B48" s="62"/>
      <c r="C48" s="62"/>
      <c r="D48" s="62"/>
      <c r="E48" s="62"/>
      <c r="F48" s="62"/>
      <c r="G48" s="62"/>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55"/>
      <c r="AO48" s="55"/>
      <c r="AP48" s="56"/>
      <c r="AQ48" s="55"/>
      <c r="AR48" s="55"/>
      <c r="AS48" s="56"/>
      <c r="AT48" s="56"/>
      <c r="AU48" s="56"/>
      <c r="AV48" s="60"/>
      <c r="AW48" s="56"/>
      <c r="AX48" s="56"/>
      <c r="AY48" s="55"/>
      <c r="AZ48" s="55"/>
      <c r="BA48" s="56"/>
      <c r="BB48" s="55"/>
      <c r="BC48" s="55"/>
      <c r="BD48" s="56"/>
      <c r="BE48" s="56"/>
      <c r="BF48" s="56"/>
      <c r="BG48" s="60"/>
      <c r="BL48" s="4"/>
      <c r="BM48" s="5"/>
      <c r="BN48" s="5"/>
    </row>
    <row r="49" spans="2:66">
      <c r="B49" s="62"/>
      <c r="C49" s="62"/>
      <c r="D49" s="62"/>
      <c r="E49" s="62"/>
      <c r="F49" s="62"/>
      <c r="G49" s="62"/>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55"/>
      <c r="AO49" s="55"/>
      <c r="AP49" s="56"/>
      <c r="AQ49" s="55"/>
      <c r="AR49" s="55"/>
      <c r="AS49" s="56"/>
      <c r="AT49" s="56"/>
      <c r="AU49" s="56"/>
      <c r="AV49" s="60"/>
      <c r="AW49" s="56"/>
      <c r="AX49" s="56"/>
      <c r="AY49" s="55"/>
      <c r="AZ49" s="55"/>
      <c r="BA49" s="56"/>
      <c r="BB49" s="55"/>
      <c r="BC49" s="55"/>
      <c r="BD49" s="56"/>
      <c r="BE49" s="56"/>
      <c r="BF49" s="56"/>
      <c r="BG49" s="60"/>
      <c r="BL49" s="4"/>
      <c r="BM49" s="5"/>
      <c r="BN49" s="5"/>
    </row>
    <row r="50" spans="2:66" ht="135" customHeight="1">
      <c r="B50" s="62" t="s">
        <v>280</v>
      </c>
      <c r="C50" s="59" t="s">
        <v>81</v>
      </c>
      <c r="D50" s="59" t="s">
        <v>81</v>
      </c>
      <c r="E50" s="59" t="s">
        <v>97</v>
      </c>
      <c r="F50" s="59" t="s">
        <v>81</v>
      </c>
      <c r="G50" s="59" t="s">
        <v>81</v>
      </c>
      <c r="H50" s="59">
        <v>5</v>
      </c>
      <c r="I50" s="56">
        <v>0.08</v>
      </c>
      <c r="J50" s="59" t="s">
        <v>83</v>
      </c>
      <c r="K50" s="63" t="s">
        <v>1902</v>
      </c>
      <c r="L50" s="59" t="s">
        <v>1903</v>
      </c>
      <c r="M50" s="59" t="s">
        <v>1904</v>
      </c>
      <c r="N50" s="56">
        <v>1</v>
      </c>
      <c r="O50" s="59" t="s">
        <v>87</v>
      </c>
      <c r="P50" s="56" t="s">
        <v>1905</v>
      </c>
      <c r="Q50" s="56" t="s">
        <v>1679</v>
      </c>
      <c r="R50" s="55">
        <v>1</v>
      </c>
      <c r="S50" s="55">
        <v>1</v>
      </c>
      <c r="T50" s="56">
        <v>1</v>
      </c>
      <c r="U50" s="55">
        <v>1</v>
      </c>
      <c r="V50" s="55">
        <v>1</v>
      </c>
      <c r="W50" s="56">
        <v>1</v>
      </c>
      <c r="X50" s="56">
        <v>1</v>
      </c>
      <c r="Y50" s="56">
        <v>0</v>
      </c>
      <c r="Z50" s="60">
        <v>0.5</v>
      </c>
      <c r="AA50" s="56" t="s">
        <v>1906</v>
      </c>
      <c r="AB50" s="56" t="s">
        <v>253</v>
      </c>
      <c r="AC50" s="55" t="s">
        <v>136</v>
      </c>
      <c r="AD50" s="55">
        <v>1</v>
      </c>
      <c r="AE50" s="56">
        <v>0</v>
      </c>
      <c r="AF50" s="55">
        <v>1</v>
      </c>
      <c r="AG50" s="55">
        <v>1</v>
      </c>
      <c r="AH50" s="56">
        <v>1</v>
      </c>
      <c r="AI50" s="56">
        <v>1</v>
      </c>
      <c r="AJ50" s="56">
        <v>0</v>
      </c>
      <c r="AK50" s="60">
        <v>0.5</v>
      </c>
      <c r="AL50" s="56" t="s">
        <v>1907</v>
      </c>
      <c r="AM50" s="56" t="s">
        <v>1272</v>
      </c>
      <c r="AN50" s="55">
        <v>0</v>
      </c>
      <c r="AO50" s="55">
        <v>1</v>
      </c>
      <c r="AP50" s="56">
        <v>0</v>
      </c>
      <c r="AQ50" s="55">
        <v>1</v>
      </c>
      <c r="AR50" s="55">
        <v>1</v>
      </c>
      <c r="AS50" s="56">
        <v>1</v>
      </c>
      <c r="AT50" s="56">
        <v>1</v>
      </c>
      <c r="AU50" s="56">
        <v>0</v>
      </c>
      <c r="AV50" s="60">
        <v>0.5</v>
      </c>
      <c r="AW50" s="56" t="s">
        <v>94</v>
      </c>
      <c r="AX50" s="56" t="s">
        <v>94</v>
      </c>
      <c r="AY50" s="55">
        <v>0</v>
      </c>
      <c r="AZ50" s="55">
        <v>0</v>
      </c>
      <c r="BA50" s="56">
        <v>0</v>
      </c>
      <c r="BB50" s="55">
        <v>0</v>
      </c>
      <c r="BC50" s="55">
        <v>0</v>
      </c>
      <c r="BD50" s="56">
        <v>0</v>
      </c>
      <c r="BE50" s="56">
        <v>0</v>
      </c>
      <c r="BF50" s="56">
        <v>0</v>
      </c>
      <c r="BG50" s="60">
        <v>0</v>
      </c>
      <c r="BL50" s="4"/>
      <c r="BM50" s="5"/>
      <c r="BN50" s="5"/>
    </row>
    <row r="51" spans="2:66">
      <c r="B51" s="62"/>
      <c r="C51" s="59"/>
      <c r="D51" s="59"/>
      <c r="E51" s="59"/>
      <c r="F51" s="59"/>
      <c r="G51" s="59"/>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c r="B53" s="62"/>
      <c r="C53" s="62"/>
      <c r="D53" s="62"/>
      <c r="E53" s="62"/>
      <c r="F53" s="62"/>
      <c r="G53" s="62"/>
      <c r="H53" s="59"/>
      <c r="I53" s="56"/>
      <c r="J53" s="59"/>
      <c r="K53" s="63"/>
      <c r="L53" s="59" t="s">
        <v>1908</v>
      </c>
      <c r="M53" s="59" t="s">
        <v>1909</v>
      </c>
      <c r="N53" s="61">
        <v>1</v>
      </c>
      <c r="O53" s="59" t="s">
        <v>111</v>
      </c>
      <c r="P53" s="56"/>
      <c r="Q53" s="56"/>
      <c r="R53" s="55">
        <v>0</v>
      </c>
      <c r="S53" s="55">
        <v>1</v>
      </c>
      <c r="T53" s="61">
        <v>0</v>
      </c>
      <c r="U53" s="55">
        <v>0</v>
      </c>
      <c r="V53" s="55">
        <v>1</v>
      </c>
      <c r="W53" s="61">
        <v>0</v>
      </c>
      <c r="X53" s="56">
        <v>0</v>
      </c>
      <c r="Y53" s="61">
        <v>1</v>
      </c>
      <c r="Z53" s="60"/>
      <c r="AA53" s="56"/>
      <c r="AB53" s="56"/>
      <c r="AC53" s="55" t="s">
        <v>136</v>
      </c>
      <c r="AD53" s="55">
        <v>1</v>
      </c>
      <c r="AE53" s="61">
        <v>0</v>
      </c>
      <c r="AF53" s="55">
        <v>0</v>
      </c>
      <c r="AG53" s="55">
        <v>1</v>
      </c>
      <c r="AH53" s="61">
        <v>0</v>
      </c>
      <c r="AI53" s="56">
        <v>0</v>
      </c>
      <c r="AJ53" s="61">
        <v>1</v>
      </c>
      <c r="AK53" s="60"/>
      <c r="AL53" s="56"/>
      <c r="AM53" s="56"/>
      <c r="AN53" s="55">
        <v>0</v>
      </c>
      <c r="AO53" s="55">
        <v>1</v>
      </c>
      <c r="AP53" s="61">
        <v>0</v>
      </c>
      <c r="AQ53" s="55">
        <v>0</v>
      </c>
      <c r="AR53" s="55">
        <v>1</v>
      </c>
      <c r="AS53" s="61">
        <v>0</v>
      </c>
      <c r="AT53" s="56">
        <v>0</v>
      </c>
      <c r="AU53" s="61">
        <v>1</v>
      </c>
      <c r="AV53" s="60"/>
      <c r="AW53" s="56"/>
      <c r="AX53" s="56"/>
      <c r="AY53" s="55">
        <v>0</v>
      </c>
      <c r="AZ53" s="55">
        <v>0</v>
      </c>
      <c r="BA53" s="61">
        <v>0</v>
      </c>
      <c r="BB53" s="55">
        <v>0</v>
      </c>
      <c r="BC53" s="55">
        <v>0</v>
      </c>
      <c r="BD53" s="61">
        <v>0</v>
      </c>
      <c r="BE53" s="56">
        <v>0</v>
      </c>
      <c r="BF53" s="61">
        <v>0</v>
      </c>
      <c r="BG53" s="60"/>
      <c r="BL53" s="4"/>
      <c r="BM53" s="5"/>
      <c r="BN53" s="5"/>
    </row>
    <row r="54" spans="2:66">
      <c r="B54" s="62"/>
      <c r="C54" s="62"/>
      <c r="D54" s="62"/>
      <c r="E54" s="62"/>
      <c r="F54" s="62"/>
      <c r="G54" s="62"/>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55"/>
      <c r="AO54" s="55"/>
      <c r="AP54" s="61"/>
      <c r="AQ54" s="55"/>
      <c r="AR54" s="55"/>
      <c r="AS54" s="61"/>
      <c r="AT54" s="56"/>
      <c r="AU54" s="61"/>
      <c r="AV54" s="60"/>
      <c r="AW54" s="56"/>
      <c r="AX54" s="56"/>
      <c r="AY54" s="55"/>
      <c r="AZ54" s="55"/>
      <c r="BA54" s="61"/>
      <c r="BB54" s="55"/>
      <c r="BC54" s="55"/>
      <c r="BD54" s="61"/>
      <c r="BE54" s="56"/>
      <c r="BF54" s="61"/>
      <c r="BG54" s="60"/>
      <c r="BL54" s="4"/>
      <c r="BM54" s="5"/>
      <c r="BN54" s="5"/>
    </row>
    <row r="55" spans="2:66">
      <c r="B55" s="62"/>
      <c r="C55" s="62"/>
      <c r="D55" s="62"/>
      <c r="E55" s="62"/>
      <c r="F55" s="62"/>
      <c r="G55" s="6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55"/>
      <c r="AO55" s="55"/>
      <c r="AP55" s="61"/>
      <c r="AQ55" s="55"/>
      <c r="AR55" s="55"/>
      <c r="AS55" s="61"/>
      <c r="AT55" s="56"/>
      <c r="AU55" s="61"/>
      <c r="AV55" s="60"/>
      <c r="AW55" s="56"/>
      <c r="AX55" s="56"/>
      <c r="AY55" s="55"/>
      <c r="AZ55" s="55"/>
      <c r="BA55" s="61"/>
      <c r="BB55" s="55"/>
      <c r="BC55" s="55"/>
      <c r="BD55" s="61"/>
      <c r="BE55" s="56"/>
      <c r="BF55" s="61"/>
      <c r="BG55" s="60"/>
      <c r="BL55" s="4"/>
      <c r="BM55" s="5"/>
      <c r="BN55" s="5"/>
    </row>
    <row r="56" spans="2:66" ht="135" customHeight="1">
      <c r="B56" s="64" t="s">
        <v>280</v>
      </c>
      <c r="C56" s="65" t="s">
        <v>81</v>
      </c>
      <c r="D56" s="65" t="s">
        <v>81</v>
      </c>
      <c r="E56" s="65" t="s">
        <v>97</v>
      </c>
      <c r="F56" s="65" t="s">
        <v>81</v>
      </c>
      <c r="G56" s="65" t="s">
        <v>81</v>
      </c>
      <c r="H56" s="59">
        <v>6</v>
      </c>
      <c r="I56" s="56">
        <v>0.08</v>
      </c>
      <c r="J56" s="59" t="s">
        <v>83</v>
      </c>
      <c r="K56" s="63" t="s">
        <v>1910</v>
      </c>
      <c r="L56" s="59" t="s">
        <v>1911</v>
      </c>
      <c r="M56" s="59" t="s">
        <v>1554</v>
      </c>
      <c r="N56" s="56">
        <v>1</v>
      </c>
      <c r="O56" s="59" t="s">
        <v>87</v>
      </c>
      <c r="P56" s="56" t="s">
        <v>1912</v>
      </c>
      <c r="Q56" s="56" t="s">
        <v>1679</v>
      </c>
      <c r="R56" s="55">
        <v>1</v>
      </c>
      <c r="S56" s="55">
        <v>4</v>
      </c>
      <c r="T56" s="56">
        <v>0.25</v>
      </c>
      <c r="U56" s="55">
        <v>1</v>
      </c>
      <c r="V56" s="55">
        <v>4</v>
      </c>
      <c r="W56" s="56">
        <v>0.25</v>
      </c>
      <c r="X56" s="56">
        <v>0.25</v>
      </c>
      <c r="Y56" s="56">
        <v>0.75</v>
      </c>
      <c r="Z56" s="60">
        <v>8.3000000000000004E-2</v>
      </c>
      <c r="AA56" s="56" t="s">
        <v>1913</v>
      </c>
      <c r="AB56" s="56" t="s">
        <v>253</v>
      </c>
      <c r="AC56" s="55">
        <v>0</v>
      </c>
      <c r="AD56" s="55">
        <v>4</v>
      </c>
      <c r="AE56" s="56">
        <v>0</v>
      </c>
      <c r="AF56" s="55">
        <v>1</v>
      </c>
      <c r="AG56" s="55">
        <v>4</v>
      </c>
      <c r="AH56" s="56">
        <v>0.25</v>
      </c>
      <c r="AI56" s="56">
        <v>0.25</v>
      </c>
      <c r="AJ56" s="56">
        <v>0.75</v>
      </c>
      <c r="AK56" s="60">
        <v>0.41599999999999998</v>
      </c>
      <c r="AL56" s="56" t="s">
        <v>1914</v>
      </c>
      <c r="AM56" s="56" t="s">
        <v>1915</v>
      </c>
      <c r="AN56" s="55">
        <v>0</v>
      </c>
      <c r="AO56" s="55">
        <v>4</v>
      </c>
      <c r="AP56" s="56">
        <v>0</v>
      </c>
      <c r="AQ56" s="55">
        <v>1</v>
      </c>
      <c r="AR56" s="55">
        <v>4</v>
      </c>
      <c r="AS56" s="56">
        <v>0.25</v>
      </c>
      <c r="AT56" s="56">
        <v>0.25</v>
      </c>
      <c r="AU56" s="56">
        <v>0.75</v>
      </c>
      <c r="AV56" s="60">
        <v>0.41599999999999998</v>
      </c>
      <c r="AW56" s="56" t="s">
        <v>94</v>
      </c>
      <c r="AX56" s="56" t="s">
        <v>94</v>
      </c>
      <c r="AY56" s="55">
        <v>0</v>
      </c>
      <c r="AZ56" s="55">
        <v>0</v>
      </c>
      <c r="BA56" s="56">
        <v>0</v>
      </c>
      <c r="BB56" s="55">
        <v>0</v>
      </c>
      <c r="BC56" s="55">
        <v>0</v>
      </c>
      <c r="BD56" s="56">
        <v>0</v>
      </c>
      <c r="BE56" s="56">
        <v>0</v>
      </c>
      <c r="BF56" s="56">
        <v>0</v>
      </c>
      <c r="BG56" s="60">
        <v>0</v>
      </c>
      <c r="BL56" s="4"/>
      <c r="BM56" s="5"/>
      <c r="BN56" s="5"/>
    </row>
    <row r="57" spans="2:66">
      <c r="B57" s="64"/>
      <c r="C57" s="65"/>
      <c r="D57" s="65"/>
      <c r="E57" s="65"/>
      <c r="F57" s="65"/>
      <c r="G57" s="65"/>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t="s">
        <v>1916</v>
      </c>
      <c r="M59" s="59" t="s">
        <v>1917</v>
      </c>
      <c r="N59" s="61">
        <v>2</v>
      </c>
      <c r="O59" s="59" t="s">
        <v>111</v>
      </c>
      <c r="P59" s="56"/>
      <c r="Q59" s="56"/>
      <c r="R59" s="55">
        <v>0</v>
      </c>
      <c r="S59" s="55">
        <v>1</v>
      </c>
      <c r="T59" s="61">
        <v>0</v>
      </c>
      <c r="U59" s="55">
        <v>0</v>
      </c>
      <c r="V59" s="55">
        <v>1</v>
      </c>
      <c r="W59" s="61">
        <v>0</v>
      </c>
      <c r="X59" s="56">
        <v>0</v>
      </c>
      <c r="Y59" s="61">
        <v>2</v>
      </c>
      <c r="Z59" s="60"/>
      <c r="AA59" s="56"/>
      <c r="AB59" s="56"/>
      <c r="AC59" s="55">
        <v>0</v>
      </c>
      <c r="AD59" s="55">
        <v>1</v>
      </c>
      <c r="AE59" s="61">
        <v>0</v>
      </c>
      <c r="AF59" s="55">
        <v>0</v>
      </c>
      <c r="AG59" s="55">
        <v>1</v>
      </c>
      <c r="AH59" s="61">
        <v>0</v>
      </c>
      <c r="AI59" s="56">
        <v>0</v>
      </c>
      <c r="AJ59" s="61">
        <v>2</v>
      </c>
      <c r="AK59" s="60"/>
      <c r="AL59" s="56"/>
      <c r="AM59" s="56"/>
      <c r="AN59" s="55">
        <v>0</v>
      </c>
      <c r="AO59" s="55">
        <v>1</v>
      </c>
      <c r="AP59" s="61">
        <v>0</v>
      </c>
      <c r="AQ59" s="55">
        <v>0</v>
      </c>
      <c r="AR59" s="55">
        <v>1</v>
      </c>
      <c r="AS59" s="61">
        <v>0</v>
      </c>
      <c r="AT59" s="56">
        <v>0</v>
      </c>
      <c r="AU59" s="61">
        <v>2</v>
      </c>
      <c r="AV59" s="60"/>
      <c r="AW59" s="56"/>
      <c r="AX59" s="56"/>
      <c r="AY59" s="55">
        <v>0</v>
      </c>
      <c r="AZ59" s="55">
        <v>0</v>
      </c>
      <c r="BA59" s="61">
        <v>0</v>
      </c>
      <c r="BB59" s="55">
        <v>0</v>
      </c>
      <c r="BC59" s="55">
        <v>0</v>
      </c>
      <c r="BD59" s="61">
        <v>0</v>
      </c>
      <c r="BE59" s="56">
        <v>0</v>
      </c>
      <c r="BF59" s="61">
        <v>0</v>
      </c>
      <c r="BG59" s="60"/>
      <c r="BL59" s="4"/>
      <c r="BM59" s="5"/>
      <c r="BN59" s="5"/>
    </row>
    <row r="60" spans="2:66">
      <c r="B60" s="62"/>
      <c r="C60" s="62"/>
      <c r="D60" s="62"/>
      <c r="E60" s="62"/>
      <c r="F60" s="62"/>
      <c r="G60" s="62"/>
      <c r="H60" s="59"/>
      <c r="I60" s="56"/>
      <c r="J60" s="59"/>
      <c r="K60" s="63"/>
      <c r="L60" s="59"/>
      <c r="M60" s="59"/>
      <c r="N60" s="61"/>
      <c r="O60" s="59"/>
      <c r="P60" s="56"/>
      <c r="Q60" s="56"/>
      <c r="R60" s="55"/>
      <c r="S60" s="55"/>
      <c r="T60" s="61"/>
      <c r="U60" s="55"/>
      <c r="V60" s="55"/>
      <c r="W60" s="61"/>
      <c r="X60" s="56"/>
      <c r="Y60" s="61"/>
      <c r="Z60" s="60"/>
      <c r="AA60" s="56"/>
      <c r="AB60" s="56"/>
      <c r="AC60" s="55"/>
      <c r="AD60" s="55"/>
      <c r="AE60" s="61"/>
      <c r="AF60" s="55"/>
      <c r="AG60" s="55"/>
      <c r="AH60" s="61"/>
      <c r="AI60" s="56"/>
      <c r="AJ60" s="61"/>
      <c r="AK60" s="60"/>
      <c r="AL60" s="56"/>
      <c r="AM60" s="56"/>
      <c r="AN60" s="55"/>
      <c r="AO60" s="55"/>
      <c r="AP60" s="61"/>
      <c r="AQ60" s="55"/>
      <c r="AR60" s="55"/>
      <c r="AS60" s="61"/>
      <c r="AT60" s="56"/>
      <c r="AU60" s="61"/>
      <c r="AV60" s="60"/>
      <c r="AW60" s="56"/>
      <c r="AX60" s="56"/>
      <c r="AY60" s="55"/>
      <c r="AZ60" s="55"/>
      <c r="BA60" s="61"/>
      <c r="BB60" s="55"/>
      <c r="BC60" s="55"/>
      <c r="BD60" s="61"/>
      <c r="BE60" s="56"/>
      <c r="BF60" s="61"/>
      <c r="BG60" s="60"/>
      <c r="BL60" s="4"/>
      <c r="BM60" s="5"/>
      <c r="BN60" s="5"/>
    </row>
    <row r="61" spans="2:66">
      <c r="B61" s="62"/>
      <c r="C61" s="62"/>
      <c r="D61" s="62"/>
      <c r="E61" s="62"/>
      <c r="F61" s="62"/>
      <c r="G61" s="62"/>
      <c r="H61" s="59"/>
      <c r="I61" s="56"/>
      <c r="J61" s="59"/>
      <c r="K61" s="63"/>
      <c r="L61" s="59"/>
      <c r="M61" s="59"/>
      <c r="N61" s="61"/>
      <c r="O61" s="59"/>
      <c r="P61" s="56"/>
      <c r="Q61" s="56"/>
      <c r="R61" s="55"/>
      <c r="S61" s="55"/>
      <c r="T61" s="61"/>
      <c r="U61" s="55"/>
      <c r="V61" s="55"/>
      <c r="W61" s="61"/>
      <c r="X61" s="56"/>
      <c r="Y61" s="61"/>
      <c r="Z61" s="60"/>
      <c r="AA61" s="56"/>
      <c r="AB61" s="56"/>
      <c r="AC61" s="55"/>
      <c r="AD61" s="55"/>
      <c r="AE61" s="61"/>
      <c r="AF61" s="55"/>
      <c r="AG61" s="55"/>
      <c r="AH61" s="61"/>
      <c r="AI61" s="56"/>
      <c r="AJ61" s="61"/>
      <c r="AK61" s="60"/>
      <c r="AL61" s="56"/>
      <c r="AM61" s="56"/>
      <c r="AN61" s="55"/>
      <c r="AO61" s="55"/>
      <c r="AP61" s="61"/>
      <c r="AQ61" s="55"/>
      <c r="AR61" s="55"/>
      <c r="AS61" s="61"/>
      <c r="AT61" s="56"/>
      <c r="AU61" s="61"/>
      <c r="AV61" s="60"/>
      <c r="AW61" s="56"/>
      <c r="AX61" s="56"/>
      <c r="AY61" s="55"/>
      <c r="AZ61" s="55"/>
      <c r="BA61" s="61"/>
      <c r="BB61" s="55"/>
      <c r="BC61" s="55"/>
      <c r="BD61" s="61"/>
      <c r="BE61" s="56"/>
      <c r="BF61" s="61"/>
      <c r="BG61" s="60"/>
      <c r="BL61" s="4"/>
      <c r="BM61" s="5"/>
      <c r="BN61" s="5"/>
    </row>
    <row r="62" spans="2:66">
      <c r="B62" s="62"/>
      <c r="C62" s="62"/>
      <c r="D62" s="62"/>
      <c r="E62" s="62"/>
      <c r="F62" s="62"/>
      <c r="G62" s="62"/>
      <c r="H62" s="59"/>
      <c r="I62" s="56"/>
      <c r="J62" s="59"/>
      <c r="K62" s="63"/>
      <c r="L62" s="59" t="s">
        <v>1814</v>
      </c>
      <c r="M62" s="59" t="s">
        <v>1815</v>
      </c>
      <c r="N62" s="61">
        <v>2</v>
      </c>
      <c r="O62" s="59" t="s">
        <v>111</v>
      </c>
      <c r="P62" s="56"/>
      <c r="Q62" s="56"/>
      <c r="R62" s="55">
        <v>0</v>
      </c>
      <c r="S62" s="55">
        <v>1</v>
      </c>
      <c r="T62" s="61">
        <v>0</v>
      </c>
      <c r="U62" s="55">
        <v>0</v>
      </c>
      <c r="V62" s="55">
        <v>1</v>
      </c>
      <c r="W62" s="61">
        <v>0</v>
      </c>
      <c r="X62" s="56">
        <v>0</v>
      </c>
      <c r="Y62" s="61">
        <v>2</v>
      </c>
      <c r="Z62" s="60"/>
      <c r="AA62" s="56"/>
      <c r="AB62" s="56"/>
      <c r="AC62" s="55">
        <v>2</v>
      </c>
      <c r="AD62" s="55">
        <v>1</v>
      </c>
      <c r="AE62" s="61">
        <v>2</v>
      </c>
      <c r="AF62" s="55">
        <v>2</v>
      </c>
      <c r="AG62" s="55">
        <v>1</v>
      </c>
      <c r="AH62" s="61">
        <v>2</v>
      </c>
      <c r="AI62" s="56">
        <v>1</v>
      </c>
      <c r="AJ62" s="61">
        <v>0</v>
      </c>
      <c r="AK62" s="60"/>
      <c r="AL62" s="56"/>
      <c r="AM62" s="56"/>
      <c r="AN62" s="55">
        <v>0</v>
      </c>
      <c r="AO62" s="55">
        <v>1</v>
      </c>
      <c r="AP62" s="61">
        <v>0</v>
      </c>
      <c r="AQ62" s="55">
        <v>2</v>
      </c>
      <c r="AR62" s="55">
        <v>1</v>
      </c>
      <c r="AS62" s="61">
        <v>2</v>
      </c>
      <c r="AT62" s="56">
        <v>1</v>
      </c>
      <c r="AU62" s="61">
        <v>1</v>
      </c>
      <c r="AV62" s="60"/>
      <c r="AW62" s="56"/>
      <c r="AX62" s="56"/>
      <c r="AY62" s="55">
        <v>0</v>
      </c>
      <c r="AZ62" s="55">
        <v>0</v>
      </c>
      <c r="BA62" s="61">
        <v>0</v>
      </c>
      <c r="BB62" s="55">
        <v>0</v>
      </c>
      <c r="BC62" s="55">
        <v>0</v>
      </c>
      <c r="BD62" s="61">
        <v>0</v>
      </c>
      <c r="BE62" s="56">
        <v>0</v>
      </c>
      <c r="BF62" s="61">
        <v>0</v>
      </c>
      <c r="BG62" s="60"/>
      <c r="BL62" s="4"/>
      <c r="BM62" s="5"/>
      <c r="BN62" s="5"/>
    </row>
    <row r="63" spans="2:66">
      <c r="B63" s="62"/>
      <c r="C63" s="62"/>
      <c r="D63" s="62"/>
      <c r="E63" s="62"/>
      <c r="F63" s="62"/>
      <c r="G63" s="62"/>
      <c r="H63" s="59"/>
      <c r="I63" s="56"/>
      <c r="J63" s="59"/>
      <c r="K63" s="63"/>
      <c r="L63" s="59"/>
      <c r="M63" s="59"/>
      <c r="N63" s="61"/>
      <c r="O63" s="59"/>
      <c r="P63" s="56"/>
      <c r="Q63" s="56"/>
      <c r="R63" s="55"/>
      <c r="S63" s="55"/>
      <c r="T63" s="61"/>
      <c r="U63" s="55"/>
      <c r="V63" s="55"/>
      <c r="W63" s="61"/>
      <c r="X63" s="56"/>
      <c r="Y63" s="61"/>
      <c r="Z63" s="60"/>
      <c r="AA63" s="56"/>
      <c r="AB63" s="56"/>
      <c r="AC63" s="55"/>
      <c r="AD63" s="55"/>
      <c r="AE63" s="61"/>
      <c r="AF63" s="55"/>
      <c r="AG63" s="55"/>
      <c r="AH63" s="61"/>
      <c r="AI63" s="56"/>
      <c r="AJ63" s="61"/>
      <c r="AK63" s="60"/>
      <c r="AL63" s="56"/>
      <c r="AM63" s="56"/>
      <c r="AN63" s="55"/>
      <c r="AO63" s="55"/>
      <c r="AP63" s="61"/>
      <c r="AQ63" s="55"/>
      <c r="AR63" s="55"/>
      <c r="AS63" s="61"/>
      <c r="AT63" s="56"/>
      <c r="AU63" s="61"/>
      <c r="AV63" s="60"/>
      <c r="AW63" s="56"/>
      <c r="AX63" s="56"/>
      <c r="AY63" s="55"/>
      <c r="AZ63" s="55"/>
      <c r="BA63" s="61"/>
      <c r="BB63" s="55"/>
      <c r="BC63" s="55"/>
      <c r="BD63" s="61"/>
      <c r="BE63" s="56"/>
      <c r="BF63" s="61"/>
      <c r="BG63" s="60"/>
      <c r="BL63" s="4"/>
      <c r="BM63" s="5"/>
      <c r="BN63" s="5"/>
    </row>
    <row r="64" spans="2:66">
      <c r="B64" s="62"/>
      <c r="C64" s="62"/>
      <c r="D64" s="62"/>
      <c r="E64" s="62"/>
      <c r="F64" s="62"/>
      <c r="G64" s="62"/>
      <c r="H64" s="59"/>
      <c r="I64" s="56"/>
      <c r="J64" s="59"/>
      <c r="K64" s="63"/>
      <c r="L64" s="59"/>
      <c r="M64" s="59"/>
      <c r="N64" s="61"/>
      <c r="O64" s="59"/>
      <c r="P64" s="56"/>
      <c r="Q64" s="56"/>
      <c r="R64" s="55"/>
      <c r="S64" s="55"/>
      <c r="T64" s="61"/>
      <c r="U64" s="55"/>
      <c r="V64" s="55"/>
      <c r="W64" s="61"/>
      <c r="X64" s="56"/>
      <c r="Y64" s="61"/>
      <c r="Z64" s="60"/>
      <c r="AA64" s="56"/>
      <c r="AB64" s="56"/>
      <c r="AC64" s="55"/>
      <c r="AD64" s="55"/>
      <c r="AE64" s="61"/>
      <c r="AF64" s="55"/>
      <c r="AG64" s="55"/>
      <c r="AH64" s="61"/>
      <c r="AI64" s="56"/>
      <c r="AJ64" s="61"/>
      <c r="AK64" s="60"/>
      <c r="AL64" s="56"/>
      <c r="AM64" s="56"/>
      <c r="AN64" s="55"/>
      <c r="AO64" s="55"/>
      <c r="AP64" s="61"/>
      <c r="AQ64" s="55"/>
      <c r="AR64" s="55"/>
      <c r="AS64" s="61"/>
      <c r="AT64" s="56"/>
      <c r="AU64" s="61"/>
      <c r="AV64" s="60"/>
      <c r="AW64" s="56"/>
      <c r="AX64" s="56"/>
      <c r="AY64" s="55"/>
      <c r="AZ64" s="55"/>
      <c r="BA64" s="61"/>
      <c r="BB64" s="55"/>
      <c r="BC64" s="55"/>
      <c r="BD64" s="61"/>
      <c r="BE64" s="56"/>
      <c r="BF64" s="61"/>
      <c r="BG64" s="60"/>
      <c r="BL64" s="4"/>
      <c r="BM64" s="5"/>
      <c r="BN64" s="5"/>
    </row>
    <row r="65" spans="2:66" ht="135" customHeight="1">
      <c r="B65" s="62" t="s">
        <v>398</v>
      </c>
      <c r="C65" s="59" t="s">
        <v>81</v>
      </c>
      <c r="D65" s="59" t="s">
        <v>81</v>
      </c>
      <c r="E65" s="59" t="s">
        <v>138</v>
      </c>
      <c r="F65" s="59" t="s">
        <v>81</v>
      </c>
      <c r="G65" s="59" t="s">
        <v>81</v>
      </c>
      <c r="H65" s="59">
        <v>7</v>
      </c>
      <c r="I65" s="56">
        <v>0.08</v>
      </c>
      <c r="J65" s="59" t="s">
        <v>83</v>
      </c>
      <c r="K65" s="63" t="s">
        <v>1600</v>
      </c>
      <c r="L65" s="59" t="s">
        <v>1601</v>
      </c>
      <c r="M65" s="59" t="s">
        <v>201</v>
      </c>
      <c r="N65" s="56">
        <v>1</v>
      </c>
      <c r="O65" s="59" t="s">
        <v>87</v>
      </c>
      <c r="P65" s="56" t="s">
        <v>1918</v>
      </c>
      <c r="Q65" s="56" t="s">
        <v>1272</v>
      </c>
      <c r="R65" s="55">
        <v>445</v>
      </c>
      <c r="S65" s="55">
        <v>445</v>
      </c>
      <c r="T65" s="56">
        <v>1</v>
      </c>
      <c r="U65" s="55">
        <v>445</v>
      </c>
      <c r="V65" s="55">
        <v>445</v>
      </c>
      <c r="W65" s="56">
        <v>1</v>
      </c>
      <c r="X65" s="56">
        <v>1</v>
      </c>
      <c r="Y65" s="56">
        <v>0</v>
      </c>
      <c r="Z65" s="60">
        <v>1</v>
      </c>
      <c r="AA65" s="56" t="s">
        <v>1919</v>
      </c>
      <c r="AB65" s="56" t="s">
        <v>1920</v>
      </c>
      <c r="AC65" s="55">
        <v>496</v>
      </c>
      <c r="AD65" s="55">
        <v>496</v>
      </c>
      <c r="AE65" s="56">
        <v>1</v>
      </c>
      <c r="AF65" s="55">
        <v>941</v>
      </c>
      <c r="AG65" s="55">
        <v>941</v>
      </c>
      <c r="AH65" s="56">
        <v>0.5</v>
      </c>
      <c r="AI65" s="56">
        <v>0.5</v>
      </c>
      <c r="AJ65" s="56">
        <v>0</v>
      </c>
      <c r="AK65" s="60">
        <v>0.5</v>
      </c>
      <c r="AL65" s="56" t="s">
        <v>1921</v>
      </c>
      <c r="AM65" s="56" t="s">
        <v>1922</v>
      </c>
      <c r="AN65" s="55">
        <v>495</v>
      </c>
      <c r="AO65" s="55">
        <v>1433</v>
      </c>
      <c r="AP65" s="56">
        <v>0.34539999999999998</v>
      </c>
      <c r="AQ65" s="55">
        <v>1436</v>
      </c>
      <c r="AR65" s="55">
        <v>1433</v>
      </c>
      <c r="AS65" s="56">
        <v>1.0021</v>
      </c>
      <c r="AT65" s="56">
        <v>1.0021</v>
      </c>
      <c r="AU65" s="56">
        <v>0</v>
      </c>
      <c r="AV65" s="60">
        <v>1</v>
      </c>
      <c r="AW65" s="56" t="s">
        <v>94</v>
      </c>
      <c r="AX65" s="56" t="s">
        <v>94</v>
      </c>
      <c r="AY65" s="55">
        <v>0</v>
      </c>
      <c r="AZ65" s="55">
        <v>0</v>
      </c>
      <c r="BA65" s="56">
        <v>0</v>
      </c>
      <c r="BB65" s="55">
        <v>0</v>
      </c>
      <c r="BC65" s="55">
        <v>0</v>
      </c>
      <c r="BD65" s="56">
        <v>0</v>
      </c>
      <c r="BE65" s="56">
        <v>0</v>
      </c>
      <c r="BF65" s="56">
        <v>0</v>
      </c>
      <c r="BG65" s="60">
        <v>0</v>
      </c>
      <c r="BL65" s="4"/>
      <c r="BM65" s="5"/>
      <c r="BN65" s="5"/>
    </row>
    <row r="66" spans="2:66">
      <c r="B66" s="62"/>
      <c r="C66" s="59"/>
      <c r="D66" s="59"/>
      <c r="E66" s="59"/>
      <c r="F66" s="59"/>
      <c r="G66" s="59"/>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59"/>
      <c r="D67" s="59"/>
      <c r="E67" s="59"/>
      <c r="F67" s="59"/>
      <c r="G67" s="59"/>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ht="135" customHeight="1">
      <c r="B68" s="64" t="s">
        <v>107</v>
      </c>
      <c r="C68" s="65" t="s">
        <v>81</v>
      </c>
      <c r="D68" s="65" t="s">
        <v>81</v>
      </c>
      <c r="E68" s="65" t="s">
        <v>810</v>
      </c>
      <c r="F68" s="65" t="s">
        <v>81</v>
      </c>
      <c r="G68" s="65" t="s">
        <v>81</v>
      </c>
      <c r="H68" s="59">
        <v>8</v>
      </c>
      <c r="I68" s="56">
        <v>0.08</v>
      </c>
      <c r="J68" s="59" t="s">
        <v>83</v>
      </c>
      <c r="K68" s="63" t="s">
        <v>1923</v>
      </c>
      <c r="L68" s="59" t="s">
        <v>1924</v>
      </c>
      <c r="M68" s="59" t="s">
        <v>1656</v>
      </c>
      <c r="N68" s="61">
        <v>1</v>
      </c>
      <c r="O68" s="59" t="s">
        <v>111</v>
      </c>
      <c r="P68" s="56" t="s">
        <v>1925</v>
      </c>
      <c r="Q68" s="56" t="s">
        <v>1679</v>
      </c>
      <c r="R68" s="55">
        <v>0</v>
      </c>
      <c r="S68" s="55">
        <v>1</v>
      </c>
      <c r="T68" s="61">
        <v>0</v>
      </c>
      <c r="U68" s="55">
        <v>0</v>
      </c>
      <c r="V68" s="55">
        <v>1</v>
      </c>
      <c r="W68" s="61">
        <v>0</v>
      </c>
      <c r="X68" s="56">
        <v>0</v>
      </c>
      <c r="Y68" s="61">
        <v>1</v>
      </c>
      <c r="Z68" s="60">
        <v>0</v>
      </c>
      <c r="AA68" s="56" t="s">
        <v>1926</v>
      </c>
      <c r="AB68" s="56" t="s">
        <v>253</v>
      </c>
      <c r="AC68" s="55">
        <v>0</v>
      </c>
      <c r="AD68" s="55">
        <v>1</v>
      </c>
      <c r="AE68" s="61">
        <v>0</v>
      </c>
      <c r="AF68" s="55">
        <v>0</v>
      </c>
      <c r="AG68" s="55">
        <v>1</v>
      </c>
      <c r="AH68" s="61">
        <v>0</v>
      </c>
      <c r="AI68" s="56">
        <v>0</v>
      </c>
      <c r="AJ68" s="61">
        <v>1</v>
      </c>
      <c r="AK68" s="60">
        <v>0</v>
      </c>
      <c r="AL68" s="56" t="s">
        <v>1927</v>
      </c>
      <c r="AM68" s="56" t="s">
        <v>1928</v>
      </c>
      <c r="AN68" s="55">
        <v>0</v>
      </c>
      <c r="AO68" s="55">
        <v>1</v>
      </c>
      <c r="AP68" s="61">
        <v>0</v>
      </c>
      <c r="AQ68" s="55">
        <v>0</v>
      </c>
      <c r="AR68" s="55">
        <v>1</v>
      </c>
      <c r="AS68" s="61">
        <v>0</v>
      </c>
      <c r="AT68" s="56">
        <v>0</v>
      </c>
      <c r="AU68" s="61">
        <v>1</v>
      </c>
      <c r="AV68" s="60">
        <v>0.33300000000000002</v>
      </c>
      <c r="AW68" s="56" t="s">
        <v>94</v>
      </c>
      <c r="AX68" s="56" t="s">
        <v>94</v>
      </c>
      <c r="AY68" s="55">
        <v>0</v>
      </c>
      <c r="AZ68" s="55">
        <v>0</v>
      </c>
      <c r="BA68" s="61">
        <v>0</v>
      </c>
      <c r="BB68" s="55">
        <v>0</v>
      </c>
      <c r="BC68" s="55">
        <v>0</v>
      </c>
      <c r="BD68" s="61">
        <v>0</v>
      </c>
      <c r="BE68" s="56">
        <v>0</v>
      </c>
      <c r="BF68" s="61">
        <v>0</v>
      </c>
      <c r="BG68" s="60">
        <v>0</v>
      </c>
      <c r="BL68" s="4"/>
      <c r="BM68" s="5"/>
      <c r="BN68" s="5"/>
    </row>
    <row r="69" spans="2:66">
      <c r="B69" s="64"/>
      <c r="C69" s="65"/>
      <c r="D69" s="65"/>
      <c r="E69" s="65"/>
      <c r="F69" s="65"/>
      <c r="G69" s="65"/>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56"/>
      <c r="AM69" s="56"/>
      <c r="AN69" s="55"/>
      <c r="AO69" s="55"/>
      <c r="AP69" s="61"/>
      <c r="AQ69" s="55"/>
      <c r="AR69" s="55"/>
      <c r="AS69" s="61"/>
      <c r="AT69" s="56"/>
      <c r="AU69" s="61"/>
      <c r="AV69" s="60"/>
      <c r="AW69" s="56"/>
      <c r="AX69" s="56"/>
      <c r="AY69" s="55"/>
      <c r="AZ69" s="55"/>
      <c r="BA69" s="61"/>
      <c r="BB69" s="55"/>
      <c r="BC69" s="55"/>
      <c r="BD69" s="61"/>
      <c r="BE69" s="56"/>
      <c r="BF69" s="61"/>
      <c r="BG69" s="60"/>
      <c r="BL69" s="4"/>
      <c r="BM69" s="5"/>
      <c r="BN69" s="5"/>
    </row>
    <row r="70" spans="2:66">
      <c r="B70" s="62"/>
      <c r="C70" s="62"/>
      <c r="D70" s="62"/>
      <c r="E70" s="62"/>
      <c r="F70" s="62"/>
      <c r="G70" s="6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56"/>
      <c r="AM70" s="56"/>
      <c r="AN70" s="55"/>
      <c r="AO70" s="55"/>
      <c r="AP70" s="61"/>
      <c r="AQ70" s="55"/>
      <c r="AR70" s="55"/>
      <c r="AS70" s="61"/>
      <c r="AT70" s="56"/>
      <c r="AU70" s="61"/>
      <c r="AV70" s="60"/>
      <c r="AW70" s="56"/>
      <c r="AX70" s="56"/>
      <c r="AY70" s="55"/>
      <c r="AZ70" s="55"/>
      <c r="BA70" s="61"/>
      <c r="BB70" s="55"/>
      <c r="BC70" s="55"/>
      <c r="BD70" s="61"/>
      <c r="BE70" s="56"/>
      <c r="BF70" s="61"/>
      <c r="BG70" s="60"/>
      <c r="BL70" s="4"/>
      <c r="BM70" s="5"/>
      <c r="BN70" s="5"/>
    </row>
    <row r="71" spans="2:66">
      <c r="B71" s="62"/>
      <c r="C71" s="62"/>
      <c r="D71" s="62"/>
      <c r="E71" s="62"/>
      <c r="F71" s="62"/>
      <c r="G71" s="62"/>
      <c r="H71" s="59"/>
      <c r="I71" s="56"/>
      <c r="J71" s="59"/>
      <c r="K71" s="63"/>
      <c r="L71" s="59" t="s">
        <v>1929</v>
      </c>
      <c r="M71" s="59" t="s">
        <v>1930</v>
      </c>
      <c r="N71" s="61">
        <v>1</v>
      </c>
      <c r="O71" s="59" t="s">
        <v>111</v>
      </c>
      <c r="P71" s="56"/>
      <c r="Q71" s="56"/>
      <c r="R71" s="55">
        <v>0</v>
      </c>
      <c r="S71" s="55">
        <v>1</v>
      </c>
      <c r="T71" s="61">
        <v>0</v>
      </c>
      <c r="U71" s="55">
        <v>0</v>
      </c>
      <c r="V71" s="55">
        <v>1</v>
      </c>
      <c r="W71" s="61">
        <v>0</v>
      </c>
      <c r="X71" s="56">
        <v>0</v>
      </c>
      <c r="Y71" s="61">
        <v>1</v>
      </c>
      <c r="Z71" s="60"/>
      <c r="AA71" s="56"/>
      <c r="AB71" s="56"/>
      <c r="AC71" s="55">
        <v>0</v>
      </c>
      <c r="AD71" s="55">
        <v>1</v>
      </c>
      <c r="AE71" s="61">
        <v>0</v>
      </c>
      <c r="AF71" s="55">
        <v>0</v>
      </c>
      <c r="AG71" s="55">
        <v>1</v>
      </c>
      <c r="AH71" s="61">
        <v>0</v>
      </c>
      <c r="AI71" s="56">
        <v>0</v>
      </c>
      <c r="AJ71" s="61">
        <v>1</v>
      </c>
      <c r="AK71" s="60"/>
      <c r="AL71" s="56"/>
      <c r="AM71" s="56"/>
      <c r="AN71" s="55">
        <v>1</v>
      </c>
      <c r="AO71" s="55">
        <v>1</v>
      </c>
      <c r="AP71" s="61">
        <v>1</v>
      </c>
      <c r="AQ71" s="55">
        <v>1</v>
      </c>
      <c r="AR71" s="55">
        <v>1</v>
      </c>
      <c r="AS71" s="61">
        <v>1</v>
      </c>
      <c r="AT71" s="56">
        <v>1</v>
      </c>
      <c r="AU71" s="61">
        <v>0</v>
      </c>
      <c r="AV71" s="60"/>
      <c r="AW71" s="56"/>
      <c r="AX71" s="56"/>
      <c r="AY71" s="55">
        <v>0</v>
      </c>
      <c r="AZ71" s="55">
        <v>0</v>
      </c>
      <c r="BA71" s="61">
        <v>0</v>
      </c>
      <c r="BB71" s="55">
        <v>0</v>
      </c>
      <c r="BC71" s="55">
        <v>0</v>
      </c>
      <c r="BD71" s="61">
        <v>0</v>
      </c>
      <c r="BE71" s="56">
        <v>0</v>
      </c>
      <c r="BF71" s="61">
        <v>0</v>
      </c>
      <c r="BG71" s="60"/>
      <c r="BL71" s="4"/>
      <c r="BM71" s="5"/>
      <c r="BN71" s="5"/>
    </row>
    <row r="72" spans="2:66">
      <c r="B72" s="62"/>
      <c r="C72" s="62"/>
      <c r="D72" s="62"/>
      <c r="E72" s="62"/>
      <c r="F72" s="62"/>
      <c r="G72" s="62"/>
      <c r="H72" s="59"/>
      <c r="I72" s="56"/>
      <c r="J72" s="59"/>
      <c r="K72" s="63"/>
      <c r="L72" s="59"/>
      <c r="M72" s="59"/>
      <c r="N72" s="61"/>
      <c r="O72" s="59"/>
      <c r="P72" s="56"/>
      <c r="Q72" s="56"/>
      <c r="R72" s="55"/>
      <c r="S72" s="55"/>
      <c r="T72" s="61"/>
      <c r="U72" s="55"/>
      <c r="V72" s="55"/>
      <c r="W72" s="61"/>
      <c r="X72" s="56"/>
      <c r="Y72" s="61"/>
      <c r="Z72" s="60"/>
      <c r="AA72" s="56"/>
      <c r="AB72" s="56"/>
      <c r="AC72" s="55"/>
      <c r="AD72" s="55"/>
      <c r="AE72" s="61"/>
      <c r="AF72" s="55"/>
      <c r="AG72" s="55"/>
      <c r="AH72" s="61"/>
      <c r="AI72" s="56"/>
      <c r="AJ72" s="61"/>
      <c r="AK72" s="60"/>
      <c r="AL72" s="56"/>
      <c r="AM72" s="56"/>
      <c r="AN72" s="55"/>
      <c r="AO72" s="55"/>
      <c r="AP72" s="61"/>
      <c r="AQ72" s="55"/>
      <c r="AR72" s="55"/>
      <c r="AS72" s="61"/>
      <c r="AT72" s="56"/>
      <c r="AU72" s="61"/>
      <c r="AV72" s="60"/>
      <c r="AW72" s="56"/>
      <c r="AX72" s="56"/>
      <c r="AY72" s="55"/>
      <c r="AZ72" s="55"/>
      <c r="BA72" s="61"/>
      <c r="BB72" s="55"/>
      <c r="BC72" s="55"/>
      <c r="BD72" s="61"/>
      <c r="BE72" s="56"/>
      <c r="BF72" s="61"/>
      <c r="BG72" s="60"/>
      <c r="BL72" s="4"/>
      <c r="BM72" s="5"/>
      <c r="BN72" s="5"/>
    </row>
    <row r="73" spans="2:66">
      <c r="B73" s="62"/>
      <c r="C73" s="62"/>
      <c r="D73" s="62"/>
      <c r="E73" s="62"/>
      <c r="F73" s="62"/>
      <c r="G73" s="62"/>
      <c r="H73" s="59"/>
      <c r="I73" s="56"/>
      <c r="J73" s="59"/>
      <c r="K73" s="63"/>
      <c r="L73" s="59"/>
      <c r="M73" s="59"/>
      <c r="N73" s="61"/>
      <c r="O73" s="59"/>
      <c r="P73" s="56"/>
      <c r="Q73" s="56"/>
      <c r="R73" s="55"/>
      <c r="S73" s="55"/>
      <c r="T73" s="61"/>
      <c r="U73" s="55"/>
      <c r="V73" s="55"/>
      <c r="W73" s="61"/>
      <c r="X73" s="56"/>
      <c r="Y73" s="61"/>
      <c r="Z73" s="60"/>
      <c r="AA73" s="56"/>
      <c r="AB73" s="56"/>
      <c r="AC73" s="55"/>
      <c r="AD73" s="55"/>
      <c r="AE73" s="61"/>
      <c r="AF73" s="55"/>
      <c r="AG73" s="55"/>
      <c r="AH73" s="61"/>
      <c r="AI73" s="56"/>
      <c r="AJ73" s="61"/>
      <c r="AK73" s="60"/>
      <c r="AL73" s="56"/>
      <c r="AM73" s="56"/>
      <c r="AN73" s="55"/>
      <c r="AO73" s="55"/>
      <c r="AP73" s="61"/>
      <c r="AQ73" s="55"/>
      <c r="AR73" s="55"/>
      <c r="AS73" s="61"/>
      <c r="AT73" s="56"/>
      <c r="AU73" s="61"/>
      <c r="AV73" s="60"/>
      <c r="AW73" s="56"/>
      <c r="AX73" s="56"/>
      <c r="AY73" s="55"/>
      <c r="AZ73" s="55"/>
      <c r="BA73" s="61"/>
      <c r="BB73" s="55"/>
      <c r="BC73" s="55"/>
      <c r="BD73" s="61"/>
      <c r="BE73" s="56"/>
      <c r="BF73" s="61"/>
      <c r="BG73" s="60"/>
      <c r="BL73" s="4"/>
      <c r="BM73" s="5"/>
      <c r="BN73" s="5"/>
    </row>
    <row r="74" spans="2:66">
      <c r="B74" s="62"/>
      <c r="C74" s="62"/>
      <c r="D74" s="62"/>
      <c r="E74" s="62"/>
      <c r="F74" s="62"/>
      <c r="G74" s="62"/>
      <c r="H74" s="59"/>
      <c r="I74" s="56"/>
      <c r="J74" s="59"/>
      <c r="K74" s="63"/>
      <c r="L74" s="59" t="s">
        <v>1931</v>
      </c>
      <c r="M74" s="59" t="s">
        <v>1664</v>
      </c>
      <c r="N74" s="61">
        <v>1</v>
      </c>
      <c r="O74" s="59" t="s">
        <v>111</v>
      </c>
      <c r="P74" s="56"/>
      <c r="Q74" s="56"/>
      <c r="R74" s="55">
        <v>0</v>
      </c>
      <c r="S74" s="55">
        <v>1</v>
      </c>
      <c r="T74" s="61">
        <v>0</v>
      </c>
      <c r="U74" s="55">
        <v>0</v>
      </c>
      <c r="V74" s="55">
        <v>1</v>
      </c>
      <c r="W74" s="61">
        <v>0</v>
      </c>
      <c r="X74" s="56">
        <v>0</v>
      </c>
      <c r="Y74" s="61">
        <v>1</v>
      </c>
      <c r="Z74" s="60"/>
      <c r="AA74" s="56"/>
      <c r="AB74" s="56"/>
      <c r="AC74" s="55">
        <v>0</v>
      </c>
      <c r="AD74" s="55">
        <v>1</v>
      </c>
      <c r="AE74" s="61">
        <v>0</v>
      </c>
      <c r="AF74" s="55">
        <v>0</v>
      </c>
      <c r="AG74" s="55">
        <v>1</v>
      </c>
      <c r="AH74" s="61">
        <v>0</v>
      </c>
      <c r="AI74" s="56">
        <v>0</v>
      </c>
      <c r="AJ74" s="61">
        <v>1</v>
      </c>
      <c r="AK74" s="60"/>
      <c r="AL74" s="56"/>
      <c r="AM74" s="56"/>
      <c r="AN74" s="55">
        <v>0</v>
      </c>
      <c r="AO74" s="55">
        <v>1</v>
      </c>
      <c r="AP74" s="61">
        <v>0</v>
      </c>
      <c r="AQ74" s="55">
        <v>0</v>
      </c>
      <c r="AR74" s="55">
        <v>1</v>
      </c>
      <c r="AS74" s="61">
        <v>0</v>
      </c>
      <c r="AT74" s="56">
        <v>0</v>
      </c>
      <c r="AU74" s="61">
        <v>1</v>
      </c>
      <c r="AV74" s="60"/>
      <c r="AW74" s="56"/>
      <c r="AX74" s="56"/>
      <c r="AY74" s="55">
        <v>0</v>
      </c>
      <c r="AZ74" s="55">
        <v>0</v>
      </c>
      <c r="BA74" s="61">
        <v>0</v>
      </c>
      <c r="BB74" s="55">
        <v>0</v>
      </c>
      <c r="BC74" s="55">
        <v>0</v>
      </c>
      <c r="BD74" s="61">
        <v>0</v>
      </c>
      <c r="BE74" s="56">
        <v>0</v>
      </c>
      <c r="BF74" s="61">
        <v>0</v>
      </c>
      <c r="BG74" s="60"/>
      <c r="BL74" s="4"/>
      <c r="BM74" s="5"/>
      <c r="BN74" s="5"/>
    </row>
    <row r="75" spans="2:66">
      <c r="B75" s="62"/>
      <c r="C75" s="62"/>
      <c r="D75" s="62"/>
      <c r="E75" s="62"/>
      <c r="F75" s="62"/>
      <c r="G75" s="62"/>
      <c r="H75" s="59"/>
      <c r="I75" s="56"/>
      <c r="J75" s="59"/>
      <c r="K75" s="63"/>
      <c r="L75" s="59"/>
      <c r="M75" s="59"/>
      <c r="N75" s="61"/>
      <c r="O75" s="59"/>
      <c r="P75" s="56"/>
      <c r="Q75" s="56"/>
      <c r="R75" s="55"/>
      <c r="S75" s="55"/>
      <c r="T75" s="61"/>
      <c r="U75" s="55"/>
      <c r="V75" s="55"/>
      <c r="W75" s="61"/>
      <c r="X75" s="56"/>
      <c r="Y75" s="61"/>
      <c r="Z75" s="60"/>
      <c r="AA75" s="56"/>
      <c r="AB75" s="56"/>
      <c r="AC75" s="55"/>
      <c r="AD75" s="55"/>
      <c r="AE75" s="61"/>
      <c r="AF75" s="55"/>
      <c r="AG75" s="55"/>
      <c r="AH75" s="61"/>
      <c r="AI75" s="56"/>
      <c r="AJ75" s="61"/>
      <c r="AK75" s="60"/>
      <c r="AL75" s="56"/>
      <c r="AM75" s="56"/>
      <c r="AN75" s="55"/>
      <c r="AO75" s="55"/>
      <c r="AP75" s="61"/>
      <c r="AQ75" s="55"/>
      <c r="AR75" s="55"/>
      <c r="AS75" s="61"/>
      <c r="AT75" s="56"/>
      <c r="AU75" s="61"/>
      <c r="AV75" s="60"/>
      <c r="AW75" s="56"/>
      <c r="AX75" s="56"/>
      <c r="AY75" s="55"/>
      <c r="AZ75" s="55"/>
      <c r="BA75" s="61"/>
      <c r="BB75" s="55"/>
      <c r="BC75" s="55"/>
      <c r="BD75" s="61"/>
      <c r="BE75" s="56"/>
      <c r="BF75" s="61"/>
      <c r="BG75" s="60"/>
      <c r="BL75" s="4"/>
      <c r="BM75" s="5"/>
      <c r="BN75" s="5"/>
    </row>
    <row r="76" spans="2:66">
      <c r="B76" s="62"/>
      <c r="C76" s="62"/>
      <c r="D76" s="62"/>
      <c r="E76" s="62"/>
      <c r="F76" s="62"/>
      <c r="G76" s="62"/>
      <c r="H76" s="59"/>
      <c r="I76" s="56"/>
      <c r="J76" s="59"/>
      <c r="K76" s="63"/>
      <c r="L76" s="59"/>
      <c r="M76" s="59"/>
      <c r="N76" s="61"/>
      <c r="O76" s="59"/>
      <c r="P76" s="56"/>
      <c r="Q76" s="56"/>
      <c r="R76" s="55"/>
      <c r="S76" s="55"/>
      <c r="T76" s="61"/>
      <c r="U76" s="55"/>
      <c r="V76" s="55"/>
      <c r="W76" s="61"/>
      <c r="X76" s="56"/>
      <c r="Y76" s="61"/>
      <c r="Z76" s="60"/>
      <c r="AA76" s="56"/>
      <c r="AB76" s="56"/>
      <c r="AC76" s="55"/>
      <c r="AD76" s="55"/>
      <c r="AE76" s="61"/>
      <c r="AF76" s="55"/>
      <c r="AG76" s="55"/>
      <c r="AH76" s="61"/>
      <c r="AI76" s="56"/>
      <c r="AJ76" s="61"/>
      <c r="AK76" s="60"/>
      <c r="AL76" s="56"/>
      <c r="AM76" s="56"/>
      <c r="AN76" s="55"/>
      <c r="AO76" s="55"/>
      <c r="AP76" s="61"/>
      <c r="AQ76" s="55"/>
      <c r="AR76" s="55"/>
      <c r="AS76" s="61"/>
      <c r="AT76" s="56"/>
      <c r="AU76" s="61"/>
      <c r="AV76" s="60"/>
      <c r="AW76" s="56"/>
      <c r="AX76" s="56"/>
      <c r="AY76" s="55"/>
      <c r="AZ76" s="55"/>
      <c r="BA76" s="61"/>
      <c r="BB76" s="55"/>
      <c r="BC76" s="55"/>
      <c r="BD76" s="61"/>
      <c r="BE76" s="56"/>
      <c r="BF76" s="61"/>
      <c r="BG76" s="60"/>
      <c r="BL76" s="4"/>
      <c r="BM76" s="5"/>
      <c r="BN76" s="5"/>
    </row>
    <row r="77" spans="2:66" ht="135" customHeight="1">
      <c r="B77" s="62" t="s">
        <v>1350</v>
      </c>
      <c r="C77" s="59" t="s">
        <v>81</v>
      </c>
      <c r="D77" s="59" t="s">
        <v>81</v>
      </c>
      <c r="E77" s="59" t="s">
        <v>810</v>
      </c>
      <c r="F77" s="59" t="s">
        <v>81</v>
      </c>
      <c r="G77" s="59" t="s">
        <v>81</v>
      </c>
      <c r="H77" s="59">
        <v>9</v>
      </c>
      <c r="I77" s="56">
        <v>0.08</v>
      </c>
      <c r="J77" s="59" t="s">
        <v>83</v>
      </c>
      <c r="K77" s="63" t="s">
        <v>1644</v>
      </c>
      <c r="L77" s="59" t="s">
        <v>1932</v>
      </c>
      <c r="M77" s="59" t="s">
        <v>1554</v>
      </c>
      <c r="N77" s="56">
        <v>1</v>
      </c>
      <c r="O77" s="59" t="s">
        <v>87</v>
      </c>
      <c r="P77" s="56" t="s">
        <v>1933</v>
      </c>
      <c r="Q77" s="56" t="s">
        <v>121</v>
      </c>
      <c r="R77" s="55">
        <v>1</v>
      </c>
      <c r="S77" s="55">
        <v>1</v>
      </c>
      <c r="T77" s="56">
        <v>1</v>
      </c>
      <c r="U77" s="55">
        <v>1</v>
      </c>
      <c r="V77" s="55">
        <v>1</v>
      </c>
      <c r="W77" s="56">
        <v>1</v>
      </c>
      <c r="X77" s="56">
        <v>1</v>
      </c>
      <c r="Y77" s="56">
        <v>0</v>
      </c>
      <c r="Z77" s="56">
        <v>0.5</v>
      </c>
      <c r="AA77" s="56" t="s">
        <v>1934</v>
      </c>
      <c r="AB77" s="56" t="s">
        <v>253</v>
      </c>
      <c r="AC77" s="55">
        <v>0</v>
      </c>
      <c r="AD77" s="55">
        <v>1</v>
      </c>
      <c r="AE77" s="56">
        <v>0</v>
      </c>
      <c r="AF77" s="55">
        <v>1</v>
      </c>
      <c r="AG77" s="55">
        <v>1</v>
      </c>
      <c r="AH77" s="56">
        <v>1</v>
      </c>
      <c r="AI77" s="56">
        <v>1</v>
      </c>
      <c r="AJ77" s="56">
        <v>0</v>
      </c>
      <c r="AK77" s="60">
        <v>0.65500000000000003</v>
      </c>
      <c r="AL77" s="56" t="s">
        <v>1935</v>
      </c>
      <c r="AM77" s="56" t="s">
        <v>1936</v>
      </c>
      <c r="AN77" s="55">
        <v>0</v>
      </c>
      <c r="AO77" s="55">
        <v>1</v>
      </c>
      <c r="AP77" s="56">
        <v>0</v>
      </c>
      <c r="AQ77" s="55">
        <v>1</v>
      </c>
      <c r="AR77" s="55">
        <v>1</v>
      </c>
      <c r="AS77" s="56">
        <v>1</v>
      </c>
      <c r="AT77" s="56">
        <v>1</v>
      </c>
      <c r="AU77" s="56">
        <v>0</v>
      </c>
      <c r="AV77" s="60">
        <v>0.49099999999999999</v>
      </c>
      <c r="AW77" s="56" t="s">
        <v>94</v>
      </c>
      <c r="AX77" s="56" t="s">
        <v>94</v>
      </c>
      <c r="AY77" s="55">
        <v>0</v>
      </c>
      <c r="AZ77" s="55">
        <v>0</v>
      </c>
      <c r="BA77" s="56">
        <v>0</v>
      </c>
      <c r="BB77" s="55">
        <v>0</v>
      </c>
      <c r="BC77" s="55">
        <v>0</v>
      </c>
      <c r="BD77" s="56">
        <v>0</v>
      </c>
      <c r="BE77" s="56">
        <v>0</v>
      </c>
      <c r="BF77" s="56">
        <v>0</v>
      </c>
      <c r="BG77" s="60">
        <v>0</v>
      </c>
      <c r="BL77" s="4"/>
      <c r="BM77" s="5"/>
      <c r="BN77" s="5"/>
    </row>
    <row r="78" spans="2:66">
      <c r="B78" s="62"/>
      <c r="C78" s="59"/>
      <c r="D78" s="59"/>
      <c r="E78" s="59"/>
      <c r="F78" s="59"/>
      <c r="G78" s="59"/>
      <c r="H78" s="59"/>
      <c r="I78" s="56"/>
      <c r="J78" s="59"/>
      <c r="K78" s="63"/>
      <c r="L78" s="59"/>
      <c r="M78" s="59"/>
      <c r="N78" s="56"/>
      <c r="O78" s="59"/>
      <c r="P78" s="56"/>
      <c r="Q78" s="56"/>
      <c r="R78" s="55"/>
      <c r="S78" s="55"/>
      <c r="T78" s="56"/>
      <c r="U78" s="55"/>
      <c r="V78" s="55"/>
      <c r="W78" s="56"/>
      <c r="X78" s="56"/>
      <c r="Y78" s="56"/>
      <c r="Z78" s="56"/>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2"/>
      <c r="C79" s="62"/>
      <c r="D79" s="62"/>
      <c r="E79" s="62"/>
      <c r="F79" s="62"/>
      <c r="G79" s="62"/>
      <c r="H79" s="59"/>
      <c r="I79" s="56"/>
      <c r="J79" s="59"/>
      <c r="K79" s="63"/>
      <c r="L79" s="59"/>
      <c r="M79" s="59"/>
      <c r="N79" s="56"/>
      <c r="O79" s="59"/>
      <c r="P79" s="56"/>
      <c r="Q79" s="56"/>
      <c r="R79" s="55"/>
      <c r="S79" s="55"/>
      <c r="T79" s="56"/>
      <c r="U79" s="55"/>
      <c r="V79" s="55"/>
      <c r="W79" s="56"/>
      <c r="X79" s="56"/>
      <c r="Y79" s="56"/>
      <c r="Z79" s="56"/>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c r="B80" s="62"/>
      <c r="C80" s="62"/>
      <c r="D80" s="62"/>
      <c r="E80" s="62"/>
      <c r="F80" s="62"/>
      <c r="G80" s="62"/>
      <c r="H80" s="59"/>
      <c r="I80" s="56"/>
      <c r="J80" s="59"/>
      <c r="K80" s="63"/>
      <c r="L80" s="59" t="s">
        <v>1937</v>
      </c>
      <c r="M80" s="59" t="s">
        <v>1938</v>
      </c>
      <c r="N80" s="61">
        <v>1</v>
      </c>
      <c r="O80" s="59" t="s">
        <v>111</v>
      </c>
      <c r="P80" s="56"/>
      <c r="Q80" s="56"/>
      <c r="R80" s="55">
        <v>0</v>
      </c>
      <c r="S80" s="55">
        <v>1</v>
      </c>
      <c r="T80" s="61">
        <v>0</v>
      </c>
      <c r="U80" s="55">
        <v>0</v>
      </c>
      <c r="V80" s="55">
        <v>1</v>
      </c>
      <c r="W80" s="61">
        <v>0</v>
      </c>
      <c r="X80" s="56">
        <v>0</v>
      </c>
      <c r="Y80" s="61">
        <v>1</v>
      </c>
      <c r="Z80" s="56"/>
      <c r="AA80" s="56"/>
      <c r="AB80" s="56"/>
      <c r="AC80" s="55">
        <v>0</v>
      </c>
      <c r="AD80" s="55">
        <v>1</v>
      </c>
      <c r="AE80" s="61">
        <v>0</v>
      </c>
      <c r="AF80" s="55">
        <v>0</v>
      </c>
      <c r="AG80" s="55">
        <v>1</v>
      </c>
      <c r="AH80" s="61">
        <v>0</v>
      </c>
      <c r="AI80" s="56">
        <v>0</v>
      </c>
      <c r="AJ80" s="61">
        <v>1</v>
      </c>
      <c r="AK80" s="60"/>
      <c r="AL80" s="56"/>
      <c r="AM80" s="56"/>
      <c r="AN80" s="55">
        <v>0</v>
      </c>
      <c r="AO80" s="55">
        <v>1</v>
      </c>
      <c r="AP80" s="61">
        <v>0</v>
      </c>
      <c r="AQ80" s="55">
        <v>0</v>
      </c>
      <c r="AR80" s="55">
        <v>1</v>
      </c>
      <c r="AS80" s="61">
        <v>0</v>
      </c>
      <c r="AT80" s="56">
        <v>0</v>
      </c>
      <c r="AU80" s="61">
        <v>1</v>
      </c>
      <c r="AV80" s="60"/>
      <c r="AW80" s="56"/>
      <c r="AX80" s="56"/>
      <c r="AY80" s="55">
        <v>0</v>
      </c>
      <c r="AZ80" s="55">
        <v>0</v>
      </c>
      <c r="BA80" s="61">
        <v>0</v>
      </c>
      <c r="BB80" s="55">
        <v>0</v>
      </c>
      <c r="BC80" s="55">
        <v>0</v>
      </c>
      <c r="BD80" s="61">
        <v>0</v>
      </c>
      <c r="BE80" s="56">
        <v>0</v>
      </c>
      <c r="BF80" s="61">
        <v>0</v>
      </c>
      <c r="BG80" s="60"/>
      <c r="BL80" s="4"/>
      <c r="BM80" s="5"/>
      <c r="BN80" s="5"/>
    </row>
    <row r="81" spans="2:66">
      <c r="B81" s="62"/>
      <c r="C81" s="62"/>
      <c r="D81" s="62"/>
      <c r="E81" s="62"/>
      <c r="F81" s="62"/>
      <c r="G81" s="62"/>
      <c r="H81" s="59"/>
      <c r="I81" s="56"/>
      <c r="J81" s="59"/>
      <c r="K81" s="63"/>
      <c r="L81" s="59"/>
      <c r="M81" s="59"/>
      <c r="N81" s="61"/>
      <c r="O81" s="59"/>
      <c r="P81" s="56"/>
      <c r="Q81" s="56"/>
      <c r="R81" s="55"/>
      <c r="S81" s="55"/>
      <c r="T81" s="61"/>
      <c r="U81" s="55"/>
      <c r="V81" s="55"/>
      <c r="W81" s="61"/>
      <c r="X81" s="56"/>
      <c r="Y81" s="61"/>
      <c r="Z81" s="56"/>
      <c r="AA81" s="56"/>
      <c r="AB81" s="56"/>
      <c r="AC81" s="55"/>
      <c r="AD81" s="55"/>
      <c r="AE81" s="61"/>
      <c r="AF81" s="55"/>
      <c r="AG81" s="55"/>
      <c r="AH81" s="61"/>
      <c r="AI81" s="56"/>
      <c r="AJ81" s="61"/>
      <c r="AK81" s="60"/>
      <c r="AL81" s="56"/>
      <c r="AM81" s="56"/>
      <c r="AN81" s="55"/>
      <c r="AO81" s="55"/>
      <c r="AP81" s="61"/>
      <c r="AQ81" s="55"/>
      <c r="AR81" s="55"/>
      <c r="AS81" s="61"/>
      <c r="AT81" s="56"/>
      <c r="AU81" s="61"/>
      <c r="AV81" s="60"/>
      <c r="AW81" s="56"/>
      <c r="AX81" s="56"/>
      <c r="AY81" s="55"/>
      <c r="AZ81" s="55"/>
      <c r="BA81" s="61"/>
      <c r="BB81" s="55"/>
      <c r="BC81" s="55"/>
      <c r="BD81" s="61"/>
      <c r="BE81" s="56"/>
      <c r="BF81" s="61"/>
      <c r="BG81" s="60"/>
      <c r="BL81" s="4"/>
      <c r="BM81" s="5"/>
      <c r="BN81" s="5"/>
    </row>
    <row r="82" spans="2:66">
      <c r="B82" s="62"/>
      <c r="C82" s="62"/>
      <c r="D82" s="62"/>
      <c r="E82" s="62"/>
      <c r="F82" s="62"/>
      <c r="G82" s="62"/>
      <c r="H82" s="59"/>
      <c r="I82" s="56"/>
      <c r="J82" s="59"/>
      <c r="K82" s="63"/>
      <c r="L82" s="59"/>
      <c r="M82" s="59"/>
      <c r="N82" s="61"/>
      <c r="O82" s="59"/>
      <c r="P82" s="56"/>
      <c r="Q82" s="56"/>
      <c r="R82" s="55"/>
      <c r="S82" s="55"/>
      <c r="T82" s="61"/>
      <c r="U82" s="55"/>
      <c r="V82" s="55"/>
      <c r="W82" s="61"/>
      <c r="X82" s="56"/>
      <c r="Y82" s="61"/>
      <c r="Z82" s="56"/>
      <c r="AA82" s="56"/>
      <c r="AB82" s="56"/>
      <c r="AC82" s="55"/>
      <c r="AD82" s="55"/>
      <c r="AE82" s="61"/>
      <c r="AF82" s="55"/>
      <c r="AG82" s="55"/>
      <c r="AH82" s="61"/>
      <c r="AI82" s="56"/>
      <c r="AJ82" s="61"/>
      <c r="AK82" s="60"/>
      <c r="AL82" s="56"/>
      <c r="AM82" s="56"/>
      <c r="AN82" s="55"/>
      <c r="AO82" s="55"/>
      <c r="AP82" s="61"/>
      <c r="AQ82" s="55"/>
      <c r="AR82" s="55"/>
      <c r="AS82" s="61"/>
      <c r="AT82" s="56"/>
      <c r="AU82" s="61"/>
      <c r="AV82" s="60"/>
      <c r="AW82" s="56"/>
      <c r="AX82" s="56"/>
      <c r="AY82" s="55"/>
      <c r="AZ82" s="55"/>
      <c r="BA82" s="61"/>
      <c r="BB82" s="55"/>
      <c r="BC82" s="55"/>
      <c r="BD82" s="61"/>
      <c r="BE82" s="56"/>
      <c r="BF82" s="61"/>
      <c r="BG82" s="60"/>
      <c r="BL82" s="4"/>
      <c r="BM82" s="5"/>
      <c r="BN82" s="5"/>
    </row>
    <row r="83" spans="2:66">
      <c r="B83" s="62"/>
      <c r="C83" s="62"/>
      <c r="D83" s="62"/>
      <c r="E83" s="62"/>
      <c r="F83" s="62"/>
      <c r="G83" s="62"/>
      <c r="H83" s="59"/>
      <c r="I83" s="56"/>
      <c r="J83" s="59"/>
      <c r="K83" s="63"/>
      <c r="L83" s="59"/>
      <c r="M83" s="59"/>
      <c r="N83" s="61"/>
      <c r="O83" s="59" t="s">
        <v>111</v>
      </c>
      <c r="P83" s="56"/>
      <c r="Q83" s="56"/>
      <c r="R83" s="55">
        <v>124</v>
      </c>
      <c r="S83" s="55">
        <v>1</v>
      </c>
      <c r="T83" s="61">
        <v>124</v>
      </c>
      <c r="U83" s="55">
        <v>124</v>
      </c>
      <c r="V83" s="55">
        <v>1</v>
      </c>
      <c r="W83" s="61">
        <v>124</v>
      </c>
      <c r="X83" s="56">
        <v>1.4590000000000001</v>
      </c>
      <c r="Y83" s="61">
        <v>0</v>
      </c>
      <c r="Z83" s="56"/>
      <c r="AA83" s="56"/>
      <c r="AB83" s="56"/>
      <c r="AC83" s="55" t="s">
        <v>136</v>
      </c>
      <c r="AD83" s="55" t="s">
        <v>136</v>
      </c>
      <c r="AE83" s="61"/>
      <c r="AF83" s="55"/>
      <c r="AG83" s="55"/>
      <c r="AH83" s="61"/>
      <c r="AI83" s="56"/>
      <c r="AJ83" s="61"/>
      <c r="AK83" s="60"/>
      <c r="AL83" s="56"/>
      <c r="AM83" s="56"/>
      <c r="AN83" s="55" t="s">
        <v>136</v>
      </c>
      <c r="AO83" s="55" t="s">
        <v>136</v>
      </c>
      <c r="AP83" s="61"/>
      <c r="AQ83" s="55"/>
      <c r="AR83" s="55"/>
      <c r="AS83" s="61"/>
      <c r="AT83" s="56"/>
      <c r="AU83" s="61"/>
      <c r="AV83" s="60"/>
      <c r="AW83" s="56"/>
      <c r="AX83" s="56"/>
      <c r="AY83" s="55">
        <v>0</v>
      </c>
      <c r="AZ83" s="55">
        <v>0</v>
      </c>
      <c r="BA83" s="61">
        <v>0</v>
      </c>
      <c r="BB83" s="55">
        <v>0</v>
      </c>
      <c r="BC83" s="55">
        <v>0</v>
      </c>
      <c r="BD83" s="61">
        <v>0</v>
      </c>
      <c r="BE83" s="56">
        <v>0</v>
      </c>
      <c r="BF83" s="61">
        <v>0</v>
      </c>
      <c r="BG83" s="60"/>
      <c r="BL83" s="4"/>
      <c r="BM83" s="5"/>
      <c r="BN83" s="5"/>
    </row>
    <row r="84" spans="2:66">
      <c r="B84" s="62"/>
      <c r="C84" s="62"/>
      <c r="D84" s="62"/>
      <c r="E84" s="62"/>
      <c r="F84" s="62"/>
      <c r="G84" s="62"/>
      <c r="H84" s="59"/>
      <c r="I84" s="56"/>
      <c r="J84" s="59"/>
      <c r="K84" s="63"/>
      <c r="L84" s="59"/>
      <c r="M84" s="59"/>
      <c r="N84" s="61"/>
      <c r="O84" s="59"/>
      <c r="P84" s="56"/>
      <c r="Q84" s="56"/>
      <c r="R84" s="55"/>
      <c r="S84" s="55"/>
      <c r="T84" s="61"/>
      <c r="U84" s="55"/>
      <c r="V84" s="55"/>
      <c r="W84" s="61"/>
      <c r="X84" s="56"/>
      <c r="Y84" s="61"/>
      <c r="Z84" s="56"/>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56"/>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c r="B86" s="62"/>
      <c r="C86" s="62"/>
      <c r="D86" s="62"/>
      <c r="E86" s="62"/>
      <c r="F86" s="62"/>
      <c r="G86" s="62"/>
      <c r="H86" s="59"/>
      <c r="I86" s="56"/>
      <c r="J86" s="59"/>
      <c r="K86" s="63"/>
      <c r="L86" s="59" t="s">
        <v>1939</v>
      </c>
      <c r="M86" s="59" t="s">
        <v>1940</v>
      </c>
      <c r="N86" s="61">
        <v>85</v>
      </c>
      <c r="O86" s="59" t="s">
        <v>111</v>
      </c>
      <c r="P86" s="56"/>
      <c r="Q86" s="56"/>
      <c r="R86" s="55" t="s">
        <v>136</v>
      </c>
      <c r="S86" s="55" t="s">
        <v>136</v>
      </c>
      <c r="T86" s="61"/>
      <c r="U86" s="55"/>
      <c r="V86" s="55"/>
      <c r="W86" s="61"/>
      <c r="X86" s="56"/>
      <c r="Y86" s="61"/>
      <c r="Z86" s="56"/>
      <c r="AA86" s="56"/>
      <c r="AB86" s="56"/>
      <c r="AC86" s="55">
        <v>-42</v>
      </c>
      <c r="AD86" s="55">
        <v>1</v>
      </c>
      <c r="AE86" s="61">
        <v>-42</v>
      </c>
      <c r="AF86" s="55">
        <v>82</v>
      </c>
      <c r="AG86" s="55">
        <v>1</v>
      </c>
      <c r="AH86" s="61">
        <v>82</v>
      </c>
      <c r="AI86" s="56">
        <v>0.96499999999999997</v>
      </c>
      <c r="AJ86" s="61">
        <v>3</v>
      </c>
      <c r="AK86" s="60"/>
      <c r="AL86" s="56"/>
      <c r="AM86" s="56"/>
      <c r="AN86" s="55">
        <v>0</v>
      </c>
      <c r="AO86" s="55">
        <v>1</v>
      </c>
      <c r="AP86" s="61">
        <v>0</v>
      </c>
      <c r="AQ86" s="55">
        <v>82</v>
      </c>
      <c r="AR86" s="55">
        <v>1</v>
      </c>
      <c r="AS86" s="61">
        <v>82</v>
      </c>
      <c r="AT86" s="56">
        <v>0.96499999999999997</v>
      </c>
      <c r="AU86" s="61">
        <v>84.034999999999997</v>
      </c>
      <c r="AV86" s="60"/>
      <c r="AW86" s="56"/>
      <c r="AX86" s="56"/>
      <c r="AY86" s="55">
        <v>0</v>
      </c>
      <c r="AZ86" s="55">
        <v>0</v>
      </c>
      <c r="BA86" s="61">
        <v>0</v>
      </c>
      <c r="BB86" s="55">
        <v>0</v>
      </c>
      <c r="BC86" s="55">
        <v>0</v>
      </c>
      <c r="BD86" s="61">
        <v>0</v>
      </c>
      <c r="BE86" s="56">
        <v>0</v>
      </c>
      <c r="BF86" s="61">
        <v>0</v>
      </c>
      <c r="BG86" s="60"/>
      <c r="BL86" s="4"/>
      <c r="BM86" s="5"/>
      <c r="BN86" s="5"/>
    </row>
    <row r="87" spans="2:66">
      <c r="B87" s="62"/>
      <c r="C87" s="62"/>
      <c r="D87" s="62"/>
      <c r="E87" s="62"/>
      <c r="F87" s="62"/>
      <c r="G87" s="62"/>
      <c r="H87" s="59"/>
      <c r="I87" s="56"/>
      <c r="J87" s="59"/>
      <c r="K87" s="63"/>
      <c r="L87" s="59"/>
      <c r="M87" s="59"/>
      <c r="N87" s="61"/>
      <c r="O87" s="59"/>
      <c r="P87" s="56"/>
      <c r="Q87" s="56"/>
      <c r="R87" s="55"/>
      <c r="S87" s="55"/>
      <c r="T87" s="61"/>
      <c r="U87" s="55"/>
      <c r="V87" s="55"/>
      <c r="W87" s="61"/>
      <c r="X87" s="56"/>
      <c r="Y87" s="61"/>
      <c r="Z87" s="56"/>
      <c r="AA87" s="56"/>
      <c r="AB87" s="56"/>
      <c r="AC87" s="55"/>
      <c r="AD87" s="55"/>
      <c r="AE87" s="61"/>
      <c r="AF87" s="55"/>
      <c r="AG87" s="55"/>
      <c r="AH87" s="61"/>
      <c r="AI87" s="56"/>
      <c r="AJ87" s="61"/>
      <c r="AK87" s="60"/>
      <c r="AL87" s="56"/>
      <c r="AM87" s="56"/>
      <c r="AN87" s="55"/>
      <c r="AO87" s="55"/>
      <c r="AP87" s="61"/>
      <c r="AQ87" s="55"/>
      <c r="AR87" s="55"/>
      <c r="AS87" s="61"/>
      <c r="AT87" s="56"/>
      <c r="AU87" s="61"/>
      <c r="AV87" s="60"/>
      <c r="AW87" s="56"/>
      <c r="AX87" s="56"/>
      <c r="AY87" s="55"/>
      <c r="AZ87" s="55"/>
      <c r="BA87" s="61"/>
      <c r="BB87" s="55"/>
      <c r="BC87" s="55"/>
      <c r="BD87" s="61"/>
      <c r="BE87" s="56"/>
      <c r="BF87" s="61"/>
      <c r="BG87" s="60"/>
      <c r="BL87" s="4"/>
      <c r="BM87" s="5"/>
      <c r="BN87" s="5"/>
    </row>
    <row r="88" spans="2:66">
      <c r="B88" s="62"/>
      <c r="C88" s="62"/>
      <c r="D88" s="62"/>
      <c r="E88" s="62"/>
      <c r="F88" s="62"/>
      <c r="G88" s="62"/>
      <c r="H88" s="59"/>
      <c r="I88" s="56"/>
      <c r="J88" s="59"/>
      <c r="K88" s="63"/>
      <c r="L88" s="59"/>
      <c r="M88" s="59"/>
      <c r="N88" s="61"/>
      <c r="O88" s="59"/>
      <c r="P88" s="56"/>
      <c r="Q88" s="56"/>
      <c r="R88" s="55"/>
      <c r="S88" s="55"/>
      <c r="T88" s="61"/>
      <c r="U88" s="55"/>
      <c r="V88" s="55"/>
      <c r="W88" s="61"/>
      <c r="X88" s="56"/>
      <c r="Y88" s="61"/>
      <c r="Z88" s="56"/>
      <c r="AA88" s="56"/>
      <c r="AB88" s="56"/>
      <c r="AC88" s="55"/>
      <c r="AD88" s="55"/>
      <c r="AE88" s="61"/>
      <c r="AF88" s="55"/>
      <c r="AG88" s="55"/>
      <c r="AH88" s="61"/>
      <c r="AI88" s="56"/>
      <c r="AJ88" s="61"/>
      <c r="AK88" s="60"/>
      <c r="AL88" s="56"/>
      <c r="AM88" s="56"/>
      <c r="AN88" s="55"/>
      <c r="AO88" s="55"/>
      <c r="AP88" s="61"/>
      <c r="AQ88" s="55"/>
      <c r="AR88" s="55"/>
      <c r="AS88" s="61"/>
      <c r="AT88" s="56"/>
      <c r="AU88" s="61"/>
      <c r="AV88" s="60"/>
      <c r="AW88" s="56"/>
      <c r="AX88" s="56"/>
      <c r="AY88" s="55"/>
      <c r="AZ88" s="55"/>
      <c r="BA88" s="61"/>
      <c r="BB88" s="55"/>
      <c r="BC88" s="55"/>
      <c r="BD88" s="61"/>
      <c r="BE88" s="56"/>
      <c r="BF88" s="61"/>
      <c r="BG88" s="60"/>
      <c r="BL88" s="4"/>
      <c r="BM88" s="5"/>
      <c r="BN88" s="5"/>
    </row>
    <row r="89" spans="2:66" ht="135" customHeight="1">
      <c r="B89" s="64" t="s">
        <v>107</v>
      </c>
      <c r="C89" s="65" t="s">
        <v>81</v>
      </c>
      <c r="D89" s="65" t="s">
        <v>81</v>
      </c>
      <c r="E89" s="65" t="s">
        <v>810</v>
      </c>
      <c r="F89" s="65" t="s">
        <v>81</v>
      </c>
      <c r="G89" s="65" t="s">
        <v>81</v>
      </c>
      <c r="H89" s="59">
        <v>10</v>
      </c>
      <c r="I89" s="56">
        <v>0.08</v>
      </c>
      <c r="J89" s="59" t="s">
        <v>83</v>
      </c>
      <c r="K89" s="63" t="s">
        <v>1941</v>
      </c>
      <c r="L89" s="59" t="s">
        <v>1942</v>
      </c>
      <c r="M89" s="59" t="s">
        <v>1943</v>
      </c>
      <c r="N89" s="61">
        <v>2</v>
      </c>
      <c r="O89" s="59" t="s">
        <v>111</v>
      </c>
      <c r="P89" s="56" t="s">
        <v>1944</v>
      </c>
      <c r="Q89" s="56" t="s">
        <v>572</v>
      </c>
      <c r="R89" s="55">
        <v>1</v>
      </c>
      <c r="S89" s="55">
        <v>1</v>
      </c>
      <c r="T89" s="61">
        <v>1</v>
      </c>
      <c r="U89" s="55">
        <v>1</v>
      </c>
      <c r="V89" s="55">
        <v>1</v>
      </c>
      <c r="W89" s="61">
        <v>1</v>
      </c>
      <c r="X89" s="56">
        <v>0.5</v>
      </c>
      <c r="Y89" s="61">
        <v>1</v>
      </c>
      <c r="Z89" s="60">
        <v>0.185</v>
      </c>
      <c r="AA89" s="56" t="s">
        <v>1945</v>
      </c>
      <c r="AB89" s="56" t="s">
        <v>1946</v>
      </c>
      <c r="AC89" s="55">
        <v>6</v>
      </c>
      <c r="AD89" s="55">
        <v>6</v>
      </c>
      <c r="AE89" s="61">
        <v>1</v>
      </c>
      <c r="AF89" s="55">
        <v>7</v>
      </c>
      <c r="AG89" s="55">
        <v>6</v>
      </c>
      <c r="AH89" s="61">
        <v>1.17</v>
      </c>
      <c r="AI89" s="56">
        <v>0.58499999999999996</v>
      </c>
      <c r="AJ89" s="61">
        <v>0.83</v>
      </c>
      <c r="AK89" s="60">
        <v>0.69499999999999995</v>
      </c>
      <c r="AL89" s="56" t="s">
        <v>1947</v>
      </c>
      <c r="AM89" s="56" t="s">
        <v>1948</v>
      </c>
      <c r="AN89" s="55">
        <v>0</v>
      </c>
      <c r="AO89" s="55">
        <v>1</v>
      </c>
      <c r="AP89" s="61">
        <v>0</v>
      </c>
      <c r="AQ89" s="55">
        <v>7</v>
      </c>
      <c r="AR89" s="55">
        <v>1</v>
      </c>
      <c r="AS89" s="61">
        <v>7</v>
      </c>
      <c r="AT89" s="56">
        <v>3.5</v>
      </c>
      <c r="AU89" s="61">
        <v>0</v>
      </c>
      <c r="AV89" s="60">
        <v>0.69399999999999995</v>
      </c>
      <c r="AW89" s="56" t="s">
        <v>94</v>
      </c>
      <c r="AX89" s="56" t="s">
        <v>94</v>
      </c>
      <c r="AY89" s="55">
        <v>0</v>
      </c>
      <c r="AZ89" s="55">
        <v>0</v>
      </c>
      <c r="BA89" s="61">
        <v>0</v>
      </c>
      <c r="BB89" s="55">
        <v>0</v>
      </c>
      <c r="BC89" s="55">
        <v>0</v>
      </c>
      <c r="BD89" s="61">
        <v>0</v>
      </c>
      <c r="BE89" s="56">
        <v>0</v>
      </c>
      <c r="BF89" s="61">
        <v>0</v>
      </c>
      <c r="BG89" s="60">
        <v>0</v>
      </c>
      <c r="BL89" s="4"/>
      <c r="BM89" s="5"/>
      <c r="BN89" s="5"/>
    </row>
    <row r="90" spans="2:66">
      <c r="B90" s="64"/>
      <c r="C90" s="65"/>
      <c r="D90" s="65"/>
      <c r="E90" s="65"/>
      <c r="F90" s="65"/>
      <c r="G90" s="65"/>
      <c r="H90" s="59"/>
      <c r="I90" s="56"/>
      <c r="J90" s="59"/>
      <c r="K90" s="63"/>
      <c r="L90" s="59"/>
      <c r="M90" s="59"/>
      <c r="N90" s="61"/>
      <c r="O90" s="59"/>
      <c r="P90" s="56"/>
      <c r="Q90" s="56"/>
      <c r="R90" s="55"/>
      <c r="S90" s="55"/>
      <c r="T90" s="61"/>
      <c r="U90" s="55"/>
      <c r="V90" s="55"/>
      <c r="W90" s="61"/>
      <c r="X90" s="56"/>
      <c r="Y90" s="61"/>
      <c r="Z90" s="60"/>
      <c r="AA90" s="56"/>
      <c r="AB90" s="56"/>
      <c r="AC90" s="55"/>
      <c r="AD90" s="55"/>
      <c r="AE90" s="61"/>
      <c r="AF90" s="55"/>
      <c r="AG90" s="55"/>
      <c r="AH90" s="61"/>
      <c r="AI90" s="56"/>
      <c r="AJ90" s="61"/>
      <c r="AK90" s="60"/>
      <c r="AL90" s="56"/>
      <c r="AM90" s="56"/>
      <c r="AN90" s="55"/>
      <c r="AO90" s="55"/>
      <c r="AP90" s="61"/>
      <c r="AQ90" s="55"/>
      <c r="AR90" s="55"/>
      <c r="AS90" s="61"/>
      <c r="AT90" s="56"/>
      <c r="AU90" s="61"/>
      <c r="AV90" s="60"/>
      <c r="AW90" s="56"/>
      <c r="AX90" s="56"/>
      <c r="AY90" s="55"/>
      <c r="AZ90" s="55"/>
      <c r="BA90" s="61"/>
      <c r="BB90" s="55"/>
      <c r="BC90" s="55"/>
      <c r="BD90" s="61"/>
      <c r="BE90" s="56"/>
      <c r="BF90" s="61"/>
      <c r="BG90" s="60"/>
      <c r="BL90" s="4"/>
      <c r="BM90" s="5"/>
      <c r="BN90" s="5"/>
    </row>
    <row r="91" spans="2:66">
      <c r="B91" s="62"/>
      <c r="C91" s="62"/>
      <c r="D91" s="62"/>
      <c r="E91" s="62"/>
      <c r="F91" s="62"/>
      <c r="G91" s="62"/>
      <c r="H91" s="59"/>
      <c r="I91" s="56"/>
      <c r="J91" s="59"/>
      <c r="K91" s="63"/>
      <c r="L91" s="59"/>
      <c r="M91" s="59"/>
      <c r="N91" s="61"/>
      <c r="O91" s="59"/>
      <c r="P91" s="56"/>
      <c r="Q91" s="56"/>
      <c r="R91" s="55"/>
      <c r="S91" s="55"/>
      <c r="T91" s="61"/>
      <c r="U91" s="55"/>
      <c r="V91" s="55"/>
      <c r="W91" s="61"/>
      <c r="X91" s="56"/>
      <c r="Y91" s="61"/>
      <c r="Z91" s="60"/>
      <c r="AA91" s="56"/>
      <c r="AB91" s="56"/>
      <c r="AC91" s="55"/>
      <c r="AD91" s="55"/>
      <c r="AE91" s="61"/>
      <c r="AF91" s="55"/>
      <c r="AG91" s="55"/>
      <c r="AH91" s="61"/>
      <c r="AI91" s="56"/>
      <c r="AJ91" s="61"/>
      <c r="AK91" s="60"/>
      <c r="AL91" s="56"/>
      <c r="AM91" s="56"/>
      <c r="AN91" s="55"/>
      <c r="AO91" s="55"/>
      <c r="AP91" s="61"/>
      <c r="AQ91" s="55"/>
      <c r="AR91" s="55"/>
      <c r="AS91" s="61"/>
      <c r="AT91" s="56"/>
      <c r="AU91" s="61"/>
      <c r="AV91" s="60"/>
      <c r="AW91" s="56"/>
      <c r="AX91" s="56"/>
      <c r="AY91" s="55"/>
      <c r="AZ91" s="55"/>
      <c r="BA91" s="61"/>
      <c r="BB91" s="55"/>
      <c r="BC91" s="55"/>
      <c r="BD91" s="61"/>
      <c r="BE91" s="56"/>
      <c r="BF91" s="61"/>
      <c r="BG91" s="60"/>
      <c r="BL91" s="4"/>
      <c r="BM91" s="5"/>
      <c r="BN91" s="5"/>
    </row>
    <row r="92" spans="2:66">
      <c r="B92" s="62"/>
      <c r="C92" s="62"/>
      <c r="D92" s="62"/>
      <c r="E92" s="62"/>
      <c r="F92" s="62"/>
      <c r="G92" s="62"/>
      <c r="H92" s="59"/>
      <c r="I92" s="56"/>
      <c r="J92" s="59"/>
      <c r="K92" s="63"/>
      <c r="L92" s="59" t="s">
        <v>1949</v>
      </c>
      <c r="M92" s="59" t="s">
        <v>1950</v>
      </c>
      <c r="N92" s="61">
        <v>3</v>
      </c>
      <c r="O92" s="59" t="s">
        <v>111</v>
      </c>
      <c r="P92" s="56"/>
      <c r="Q92" s="56"/>
      <c r="R92" s="55">
        <v>0.5</v>
      </c>
      <c r="S92" s="55">
        <v>3</v>
      </c>
      <c r="T92" s="61">
        <v>0</v>
      </c>
      <c r="U92" s="55">
        <v>0.5</v>
      </c>
      <c r="V92" s="55">
        <v>3</v>
      </c>
      <c r="W92" s="61">
        <v>0.17</v>
      </c>
      <c r="X92" s="56">
        <v>5.7000000000000002E-2</v>
      </c>
      <c r="Y92" s="61">
        <v>2.83</v>
      </c>
      <c r="Z92" s="60"/>
      <c r="AA92" s="56"/>
      <c r="AB92" s="56"/>
      <c r="AC92" s="55">
        <v>1</v>
      </c>
      <c r="AD92" s="55">
        <v>1</v>
      </c>
      <c r="AE92" s="61">
        <v>1</v>
      </c>
      <c r="AF92" s="55">
        <v>1.5</v>
      </c>
      <c r="AG92" s="55">
        <v>1</v>
      </c>
      <c r="AH92" s="61">
        <v>1.5</v>
      </c>
      <c r="AI92" s="56">
        <v>0.5</v>
      </c>
      <c r="AJ92" s="61">
        <v>1.5</v>
      </c>
      <c r="AK92" s="60"/>
      <c r="AL92" s="56"/>
      <c r="AM92" s="56"/>
      <c r="AN92" s="55">
        <v>1</v>
      </c>
      <c r="AO92" s="55">
        <v>1</v>
      </c>
      <c r="AP92" s="61">
        <v>1</v>
      </c>
      <c r="AQ92" s="55">
        <v>2.5</v>
      </c>
      <c r="AR92" s="55">
        <v>1</v>
      </c>
      <c r="AS92" s="61">
        <v>2.5</v>
      </c>
      <c r="AT92" s="56">
        <v>0.83299999999999996</v>
      </c>
      <c r="AU92" s="61">
        <v>2.1669999999999998</v>
      </c>
      <c r="AV92" s="60"/>
      <c r="AW92" s="56"/>
      <c r="AX92" s="56"/>
      <c r="AY92" s="55">
        <v>0</v>
      </c>
      <c r="AZ92" s="55">
        <v>0</v>
      </c>
      <c r="BA92" s="61">
        <v>0</v>
      </c>
      <c r="BB92" s="55">
        <v>0</v>
      </c>
      <c r="BC92" s="55">
        <v>0</v>
      </c>
      <c r="BD92" s="61">
        <v>0</v>
      </c>
      <c r="BE92" s="56">
        <v>0</v>
      </c>
      <c r="BF92" s="61">
        <v>0</v>
      </c>
      <c r="BG92" s="60"/>
      <c r="BL92" s="4"/>
      <c r="BM92" s="5"/>
      <c r="BN92" s="5"/>
    </row>
    <row r="93" spans="2:66">
      <c r="B93" s="62"/>
      <c r="C93" s="62"/>
      <c r="D93" s="62"/>
      <c r="E93" s="62"/>
      <c r="F93" s="62"/>
      <c r="G93" s="62"/>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56"/>
      <c r="AM93" s="56"/>
      <c r="AN93" s="55"/>
      <c r="AO93" s="55"/>
      <c r="AP93" s="61"/>
      <c r="AQ93" s="55"/>
      <c r="AR93" s="55"/>
      <c r="AS93" s="61"/>
      <c r="AT93" s="56"/>
      <c r="AU93" s="61"/>
      <c r="AV93" s="60"/>
      <c r="AW93" s="56"/>
      <c r="AX93" s="56"/>
      <c r="AY93" s="55"/>
      <c r="AZ93" s="55"/>
      <c r="BA93" s="61"/>
      <c r="BB93" s="55"/>
      <c r="BC93" s="55"/>
      <c r="BD93" s="61"/>
      <c r="BE93" s="56"/>
      <c r="BF93" s="61"/>
      <c r="BG93" s="60"/>
      <c r="BL93" s="4"/>
      <c r="BM93" s="5"/>
      <c r="BN93" s="5"/>
    </row>
    <row r="94" spans="2:66">
      <c r="B94" s="62"/>
      <c r="C94" s="62"/>
      <c r="D94" s="62"/>
      <c r="E94" s="62"/>
      <c r="F94" s="62"/>
      <c r="G94" s="62"/>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56"/>
      <c r="AM94" s="56"/>
      <c r="AN94" s="55"/>
      <c r="AO94" s="55"/>
      <c r="AP94" s="61"/>
      <c r="AQ94" s="55"/>
      <c r="AR94" s="55"/>
      <c r="AS94" s="61"/>
      <c r="AT94" s="56"/>
      <c r="AU94" s="61"/>
      <c r="AV94" s="60"/>
      <c r="AW94" s="56"/>
      <c r="AX94" s="56"/>
      <c r="AY94" s="55"/>
      <c r="AZ94" s="55"/>
      <c r="BA94" s="61"/>
      <c r="BB94" s="55"/>
      <c r="BC94" s="55"/>
      <c r="BD94" s="61"/>
      <c r="BE94" s="56"/>
      <c r="BF94" s="61"/>
      <c r="BG94" s="60"/>
      <c r="BL94" s="4"/>
      <c r="BM94" s="5"/>
      <c r="BN94" s="5"/>
    </row>
    <row r="95" spans="2:66">
      <c r="B95" s="62"/>
      <c r="C95" s="62"/>
      <c r="D95" s="62"/>
      <c r="E95" s="62"/>
      <c r="F95" s="62"/>
      <c r="G95" s="62"/>
      <c r="H95" s="59"/>
      <c r="I95" s="56"/>
      <c r="J95" s="59"/>
      <c r="K95" s="63"/>
      <c r="L95" s="59" t="s">
        <v>1951</v>
      </c>
      <c r="M95" s="59" t="s">
        <v>1952</v>
      </c>
      <c r="N95" s="56">
        <v>1</v>
      </c>
      <c r="O95" s="59" t="s">
        <v>87</v>
      </c>
      <c r="P95" s="56"/>
      <c r="Q95" s="56"/>
      <c r="R95" s="55">
        <v>0</v>
      </c>
      <c r="S95" s="55">
        <v>4</v>
      </c>
      <c r="T95" s="56">
        <v>0</v>
      </c>
      <c r="U95" s="55">
        <v>0</v>
      </c>
      <c r="V95" s="55">
        <v>4</v>
      </c>
      <c r="W95" s="56">
        <v>0</v>
      </c>
      <c r="X95" s="56">
        <v>0</v>
      </c>
      <c r="Y95" s="56">
        <v>1</v>
      </c>
      <c r="Z95" s="60"/>
      <c r="AA95" s="56"/>
      <c r="AB95" s="56"/>
      <c r="AC95" s="55">
        <v>1</v>
      </c>
      <c r="AD95" s="55">
        <v>1</v>
      </c>
      <c r="AE95" s="56">
        <v>1</v>
      </c>
      <c r="AF95" s="55">
        <v>1</v>
      </c>
      <c r="AG95" s="55">
        <v>1</v>
      </c>
      <c r="AH95" s="56">
        <v>1</v>
      </c>
      <c r="AI95" s="56">
        <v>1</v>
      </c>
      <c r="AJ95" s="56">
        <v>0</v>
      </c>
      <c r="AK95" s="60"/>
      <c r="AL95" s="56"/>
      <c r="AM95" s="56"/>
      <c r="AN95" s="55">
        <v>0</v>
      </c>
      <c r="AO95" s="55">
        <v>4</v>
      </c>
      <c r="AP95" s="56">
        <v>0</v>
      </c>
      <c r="AQ95" s="55">
        <v>1</v>
      </c>
      <c r="AR95" s="55">
        <v>4</v>
      </c>
      <c r="AS95" s="56">
        <v>0.25</v>
      </c>
      <c r="AT95" s="56">
        <v>0.25</v>
      </c>
      <c r="AU95" s="56">
        <v>0.75</v>
      </c>
      <c r="AV95" s="60"/>
      <c r="AW95" s="56"/>
      <c r="AX95" s="56"/>
      <c r="AY95" s="55">
        <v>0</v>
      </c>
      <c r="AZ95" s="55">
        <v>0</v>
      </c>
      <c r="BA95" s="56">
        <v>0</v>
      </c>
      <c r="BB95" s="55">
        <v>0</v>
      </c>
      <c r="BC95" s="55">
        <v>0</v>
      </c>
      <c r="BD95" s="56">
        <v>0</v>
      </c>
      <c r="BE95" s="56">
        <v>0</v>
      </c>
      <c r="BF95" s="56">
        <v>0</v>
      </c>
      <c r="BG95" s="60"/>
      <c r="BL95" s="4"/>
      <c r="BM95" s="5"/>
      <c r="BN95" s="5"/>
    </row>
    <row r="96" spans="2:66">
      <c r="B96" s="62"/>
      <c r="C96" s="62"/>
      <c r="D96" s="62"/>
      <c r="E96" s="62"/>
      <c r="F96" s="62"/>
      <c r="G96" s="62"/>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2"/>
      <c r="C97" s="62"/>
      <c r="D97" s="62"/>
      <c r="E97" s="62"/>
      <c r="F97" s="62"/>
      <c r="G97" s="62"/>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ht="135" customHeight="1">
      <c r="B98" s="62" t="s">
        <v>280</v>
      </c>
      <c r="C98" s="59" t="s">
        <v>81</v>
      </c>
      <c r="D98" s="59" t="s">
        <v>81</v>
      </c>
      <c r="E98" s="59" t="s">
        <v>179</v>
      </c>
      <c r="F98" s="59" t="s">
        <v>81</v>
      </c>
      <c r="G98" s="59" t="s">
        <v>81</v>
      </c>
      <c r="H98" s="59">
        <v>11</v>
      </c>
      <c r="I98" s="56">
        <v>0.08</v>
      </c>
      <c r="J98" s="59" t="s">
        <v>658</v>
      </c>
      <c r="K98" s="63" t="s">
        <v>1953</v>
      </c>
      <c r="L98" s="59" t="s">
        <v>1954</v>
      </c>
      <c r="M98" s="59" t="s">
        <v>1955</v>
      </c>
      <c r="N98" s="56">
        <v>1</v>
      </c>
      <c r="O98" s="59" t="s">
        <v>87</v>
      </c>
      <c r="P98" s="56" t="s">
        <v>1956</v>
      </c>
      <c r="Q98" s="56" t="s">
        <v>572</v>
      </c>
      <c r="R98" s="55">
        <v>0</v>
      </c>
      <c r="S98" s="55">
        <v>3</v>
      </c>
      <c r="T98" s="56">
        <v>0</v>
      </c>
      <c r="U98" s="55">
        <v>0</v>
      </c>
      <c r="V98" s="55">
        <v>3</v>
      </c>
      <c r="W98" s="56">
        <v>0</v>
      </c>
      <c r="X98" s="56">
        <v>0</v>
      </c>
      <c r="Y98" s="56">
        <v>1</v>
      </c>
      <c r="Z98" s="60">
        <v>0.16600000000000001</v>
      </c>
      <c r="AA98" s="56" t="s">
        <v>1957</v>
      </c>
      <c r="AB98" s="56" t="s">
        <v>253</v>
      </c>
      <c r="AC98" s="55">
        <v>0</v>
      </c>
      <c r="AD98" s="55">
        <v>3</v>
      </c>
      <c r="AE98" s="56">
        <v>0</v>
      </c>
      <c r="AF98" s="55">
        <v>0</v>
      </c>
      <c r="AG98" s="55">
        <v>3</v>
      </c>
      <c r="AH98" s="56">
        <v>0</v>
      </c>
      <c r="AI98" s="56">
        <v>0</v>
      </c>
      <c r="AJ98" s="56">
        <v>1</v>
      </c>
      <c r="AK98" s="60">
        <v>0.152</v>
      </c>
      <c r="AL98" s="56" t="s">
        <v>1958</v>
      </c>
      <c r="AM98" s="56" t="s">
        <v>1370</v>
      </c>
      <c r="AN98" s="55">
        <v>0</v>
      </c>
      <c r="AO98" s="55">
        <v>3</v>
      </c>
      <c r="AP98" s="56">
        <v>0</v>
      </c>
      <c r="AQ98" s="55">
        <v>0</v>
      </c>
      <c r="AR98" s="55">
        <v>3</v>
      </c>
      <c r="AS98" s="56">
        <v>0</v>
      </c>
      <c r="AT98" s="56">
        <v>0</v>
      </c>
      <c r="AU98" s="56">
        <v>1</v>
      </c>
      <c r="AV98" s="60">
        <v>0.187</v>
      </c>
      <c r="AW98" s="56" t="s">
        <v>94</v>
      </c>
      <c r="AX98" s="56" t="s">
        <v>94</v>
      </c>
      <c r="AY98" s="55">
        <v>0</v>
      </c>
      <c r="AZ98" s="55">
        <v>0</v>
      </c>
      <c r="BA98" s="56">
        <v>0</v>
      </c>
      <c r="BB98" s="55">
        <v>0</v>
      </c>
      <c r="BC98" s="55">
        <v>0</v>
      </c>
      <c r="BD98" s="56">
        <v>0</v>
      </c>
      <c r="BE98" s="56">
        <v>0</v>
      </c>
      <c r="BF98" s="56">
        <v>0</v>
      </c>
      <c r="BG98" s="60">
        <v>0</v>
      </c>
      <c r="BL98" s="4"/>
      <c r="BM98" s="5"/>
      <c r="BN98" s="5"/>
    </row>
    <row r="99" spans="2:66">
      <c r="B99" s="62"/>
      <c r="C99" s="59"/>
      <c r="D99" s="59"/>
      <c r="E99" s="59"/>
      <c r="F99" s="59"/>
      <c r="G99" s="59"/>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56"/>
      <c r="AM99" s="56"/>
      <c r="AN99" s="55"/>
      <c r="AO99" s="55"/>
      <c r="AP99" s="56"/>
      <c r="AQ99" s="55"/>
      <c r="AR99" s="55"/>
      <c r="AS99" s="56"/>
      <c r="AT99" s="56"/>
      <c r="AU99" s="56"/>
      <c r="AV99" s="60"/>
      <c r="AW99" s="56"/>
      <c r="AX99" s="56"/>
      <c r="AY99" s="55"/>
      <c r="AZ99" s="55"/>
      <c r="BA99" s="56"/>
      <c r="BB99" s="55"/>
      <c r="BC99" s="55"/>
      <c r="BD99" s="56"/>
      <c r="BE99" s="56"/>
      <c r="BF99" s="56"/>
      <c r="BG99" s="60"/>
      <c r="BL99" s="4"/>
      <c r="BM99" s="5"/>
      <c r="BN99" s="5"/>
    </row>
    <row r="100" spans="2:66">
      <c r="B100" s="62"/>
      <c r="C100" s="62"/>
      <c r="D100" s="62"/>
      <c r="E100" s="62"/>
      <c r="F100" s="62"/>
      <c r="G100" s="62"/>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56"/>
      <c r="AM100" s="56"/>
      <c r="AN100" s="55"/>
      <c r="AO100" s="55"/>
      <c r="AP100" s="56"/>
      <c r="AQ100" s="55"/>
      <c r="AR100" s="55"/>
      <c r="AS100" s="56"/>
      <c r="AT100" s="56"/>
      <c r="AU100" s="56"/>
      <c r="AV100" s="60"/>
      <c r="AW100" s="56"/>
      <c r="AX100" s="56"/>
      <c r="AY100" s="55"/>
      <c r="AZ100" s="55"/>
      <c r="BA100" s="56"/>
      <c r="BB100" s="55"/>
      <c r="BC100" s="55"/>
      <c r="BD100" s="56"/>
      <c r="BE100" s="56"/>
      <c r="BF100" s="56"/>
      <c r="BG100" s="60"/>
      <c r="BL100" s="4"/>
      <c r="BM100" s="5"/>
      <c r="BN100" s="5"/>
    </row>
    <row r="101" spans="2:66">
      <c r="B101" s="62"/>
      <c r="C101" s="62"/>
      <c r="D101" s="62"/>
      <c r="E101" s="62"/>
      <c r="F101" s="62"/>
      <c r="G101" s="62"/>
      <c r="H101" s="59"/>
      <c r="I101" s="56"/>
      <c r="J101" s="59"/>
      <c r="K101" s="63"/>
      <c r="L101" s="59" t="s">
        <v>1959</v>
      </c>
      <c r="M101" s="59" t="s">
        <v>1960</v>
      </c>
      <c r="N101" s="56">
        <v>1</v>
      </c>
      <c r="O101" s="59" t="s">
        <v>87</v>
      </c>
      <c r="P101" s="56"/>
      <c r="Q101" s="56"/>
      <c r="R101" s="55">
        <v>0</v>
      </c>
      <c r="S101" s="55">
        <v>1</v>
      </c>
      <c r="T101" s="56">
        <v>0</v>
      </c>
      <c r="U101" s="55">
        <v>0</v>
      </c>
      <c r="V101" s="55">
        <v>1</v>
      </c>
      <c r="W101" s="56">
        <v>0.25</v>
      </c>
      <c r="X101" s="56">
        <v>0.25</v>
      </c>
      <c r="Y101" s="56">
        <v>1</v>
      </c>
      <c r="Z101" s="60"/>
      <c r="AA101" s="56"/>
      <c r="AB101" s="56"/>
      <c r="AC101" s="55">
        <v>0</v>
      </c>
      <c r="AD101" s="55">
        <v>0</v>
      </c>
      <c r="AE101" s="56">
        <v>1</v>
      </c>
      <c r="AF101" s="55">
        <v>0</v>
      </c>
      <c r="AG101" s="55">
        <v>1</v>
      </c>
      <c r="AH101" s="56">
        <v>0.125</v>
      </c>
      <c r="AI101" s="56">
        <v>0.125</v>
      </c>
      <c r="AJ101" s="56">
        <v>1</v>
      </c>
      <c r="AK101" s="60"/>
      <c r="AL101" s="56"/>
      <c r="AM101" s="56"/>
      <c r="AN101" s="55">
        <v>0</v>
      </c>
      <c r="AO101" s="55">
        <v>1</v>
      </c>
      <c r="AP101" s="56">
        <v>0</v>
      </c>
      <c r="AQ101" s="55">
        <v>0</v>
      </c>
      <c r="AR101" s="55">
        <v>2</v>
      </c>
      <c r="AS101" s="56">
        <v>0.1875</v>
      </c>
      <c r="AT101" s="56">
        <v>0.1875</v>
      </c>
      <c r="AU101" s="56">
        <v>1</v>
      </c>
      <c r="AV101" s="60"/>
      <c r="AW101" s="56"/>
      <c r="AX101" s="56"/>
      <c r="AY101" s="55">
        <v>0</v>
      </c>
      <c r="AZ101" s="55">
        <v>0</v>
      </c>
      <c r="BA101" s="56">
        <v>0</v>
      </c>
      <c r="BB101" s="55">
        <v>0</v>
      </c>
      <c r="BC101" s="55">
        <v>0</v>
      </c>
      <c r="BD101" s="56">
        <v>0</v>
      </c>
      <c r="BE101" s="56">
        <v>0</v>
      </c>
      <c r="BF101" s="56">
        <v>0</v>
      </c>
      <c r="BG101" s="60"/>
      <c r="BL101" s="4"/>
      <c r="BM101" s="5"/>
      <c r="BN101" s="5"/>
    </row>
    <row r="102" spans="2:66">
      <c r="B102" s="62"/>
      <c r="C102" s="62"/>
      <c r="D102" s="62"/>
      <c r="E102" s="62"/>
      <c r="F102" s="62"/>
      <c r="G102" s="62"/>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56"/>
      <c r="AM102" s="56"/>
      <c r="AN102" s="55"/>
      <c r="AO102" s="55"/>
      <c r="AP102" s="56"/>
      <c r="AQ102" s="55"/>
      <c r="AR102" s="55"/>
      <c r="AS102" s="56"/>
      <c r="AT102" s="56"/>
      <c r="AU102" s="56"/>
      <c r="AV102" s="60"/>
      <c r="AW102" s="56"/>
      <c r="AX102" s="56"/>
      <c r="AY102" s="55"/>
      <c r="AZ102" s="55"/>
      <c r="BA102" s="56"/>
      <c r="BB102" s="55"/>
      <c r="BC102" s="55"/>
      <c r="BD102" s="56"/>
      <c r="BE102" s="56"/>
      <c r="BF102" s="56"/>
      <c r="BG102" s="60"/>
      <c r="BL102" s="4"/>
      <c r="BM102" s="5"/>
      <c r="BN102" s="5"/>
    </row>
    <row r="103" spans="2:66">
      <c r="B103" s="62"/>
      <c r="C103" s="62"/>
      <c r="D103" s="62"/>
      <c r="E103" s="62"/>
      <c r="F103" s="62"/>
      <c r="G103" s="62"/>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56"/>
      <c r="AM103" s="56"/>
      <c r="AN103" s="55"/>
      <c r="AO103" s="55"/>
      <c r="AP103" s="56"/>
      <c r="AQ103" s="55"/>
      <c r="AR103" s="55"/>
      <c r="AS103" s="56"/>
      <c r="AT103" s="56"/>
      <c r="AU103" s="56"/>
      <c r="AV103" s="60"/>
      <c r="AW103" s="56"/>
      <c r="AX103" s="56"/>
      <c r="AY103" s="55"/>
      <c r="AZ103" s="55"/>
      <c r="BA103" s="56"/>
      <c r="BB103" s="55"/>
      <c r="BC103" s="55"/>
      <c r="BD103" s="56"/>
      <c r="BE103" s="56"/>
      <c r="BF103" s="56"/>
      <c r="BG103" s="60"/>
      <c r="BL103" s="4"/>
      <c r="BM103" s="5"/>
      <c r="BN103" s="5"/>
    </row>
    <row r="104" spans="2:66">
      <c r="B104" s="62"/>
      <c r="C104" s="62"/>
      <c r="D104" s="62"/>
      <c r="E104" s="62"/>
      <c r="F104" s="62"/>
      <c r="G104" s="62"/>
      <c r="H104" s="59"/>
      <c r="I104" s="56"/>
      <c r="J104" s="59"/>
      <c r="K104" s="63"/>
      <c r="L104" s="59" t="s">
        <v>1961</v>
      </c>
      <c r="M104" s="59" t="s">
        <v>1962</v>
      </c>
      <c r="N104" s="56">
        <v>1</v>
      </c>
      <c r="O104" s="59" t="s">
        <v>87</v>
      </c>
      <c r="P104" s="56"/>
      <c r="Q104" s="56"/>
      <c r="R104" s="55">
        <v>0</v>
      </c>
      <c r="S104" s="55">
        <v>1</v>
      </c>
      <c r="T104" s="56">
        <v>0</v>
      </c>
      <c r="U104" s="55">
        <v>0</v>
      </c>
      <c r="V104" s="55">
        <v>1</v>
      </c>
      <c r="W104" s="56">
        <v>0.25</v>
      </c>
      <c r="X104" s="56">
        <v>0.25</v>
      </c>
      <c r="Y104" s="56">
        <v>1</v>
      </c>
      <c r="Z104" s="60"/>
      <c r="AA104" s="56"/>
      <c r="AB104" s="56"/>
      <c r="AC104" s="55">
        <v>2</v>
      </c>
      <c r="AD104" s="55">
        <v>2</v>
      </c>
      <c r="AE104" s="56">
        <v>1</v>
      </c>
      <c r="AF104" s="55">
        <v>2</v>
      </c>
      <c r="AG104" s="55">
        <v>3</v>
      </c>
      <c r="AH104" s="56">
        <v>0.33333333333333331</v>
      </c>
      <c r="AI104" s="56">
        <v>0.33333333333333331</v>
      </c>
      <c r="AJ104" s="56">
        <v>0.33329999999999999</v>
      </c>
      <c r="AK104" s="60"/>
      <c r="AL104" s="56"/>
      <c r="AM104" s="56"/>
      <c r="AN104" s="55">
        <v>0</v>
      </c>
      <c r="AO104" s="55">
        <v>1</v>
      </c>
      <c r="AP104" s="56">
        <v>0</v>
      </c>
      <c r="AQ104" s="55">
        <v>2</v>
      </c>
      <c r="AR104" s="55">
        <v>4</v>
      </c>
      <c r="AS104" s="56">
        <v>0.375</v>
      </c>
      <c r="AT104" s="56">
        <v>0.375</v>
      </c>
      <c r="AU104" s="56">
        <v>0.625</v>
      </c>
      <c r="AV104" s="60"/>
      <c r="AW104" s="56"/>
      <c r="AX104" s="56"/>
      <c r="AY104" s="55">
        <v>0</v>
      </c>
      <c r="AZ104" s="55">
        <v>0</v>
      </c>
      <c r="BA104" s="56">
        <v>0</v>
      </c>
      <c r="BB104" s="55">
        <v>0</v>
      </c>
      <c r="BC104" s="55">
        <v>0</v>
      </c>
      <c r="BD104" s="56">
        <v>0</v>
      </c>
      <c r="BE104" s="56">
        <v>0</v>
      </c>
      <c r="BF104" s="56">
        <v>0</v>
      </c>
      <c r="BG104" s="60"/>
      <c r="BL104" s="4"/>
      <c r="BM104" s="5"/>
      <c r="BN104" s="5"/>
    </row>
    <row r="105" spans="2:66">
      <c r="B105" s="62"/>
      <c r="C105" s="62"/>
      <c r="D105" s="62"/>
      <c r="E105" s="62"/>
      <c r="F105" s="62"/>
      <c r="G105" s="62"/>
      <c r="H105" s="59"/>
      <c r="I105" s="56"/>
      <c r="J105" s="59"/>
      <c r="K105" s="63"/>
      <c r="L105" s="59"/>
      <c r="M105" s="59"/>
      <c r="N105" s="56"/>
      <c r="O105" s="59"/>
      <c r="P105" s="56"/>
      <c r="Q105" s="56"/>
      <c r="R105" s="55"/>
      <c r="S105" s="55"/>
      <c r="T105" s="56"/>
      <c r="U105" s="55"/>
      <c r="V105" s="55"/>
      <c r="W105" s="56"/>
      <c r="X105" s="56"/>
      <c r="Y105" s="56"/>
      <c r="Z105" s="60"/>
      <c r="AA105" s="56"/>
      <c r="AB105" s="56"/>
      <c r="AC105" s="55"/>
      <c r="AD105" s="55"/>
      <c r="AE105" s="56"/>
      <c r="AF105" s="55"/>
      <c r="AG105" s="55"/>
      <c r="AH105" s="56"/>
      <c r="AI105" s="56"/>
      <c r="AJ105" s="56"/>
      <c r="AK105" s="60"/>
      <c r="AL105" s="56"/>
      <c r="AM105" s="56"/>
      <c r="AN105" s="55"/>
      <c r="AO105" s="55"/>
      <c r="AP105" s="56"/>
      <c r="AQ105" s="55"/>
      <c r="AR105" s="55"/>
      <c r="AS105" s="56"/>
      <c r="AT105" s="56"/>
      <c r="AU105" s="56"/>
      <c r="AV105" s="60"/>
      <c r="AW105" s="56"/>
      <c r="AX105" s="56"/>
      <c r="AY105" s="55"/>
      <c r="AZ105" s="55"/>
      <c r="BA105" s="56"/>
      <c r="BB105" s="55"/>
      <c r="BC105" s="55"/>
      <c r="BD105" s="56"/>
      <c r="BE105" s="56"/>
      <c r="BF105" s="56"/>
      <c r="BG105" s="60"/>
      <c r="BL105" s="4"/>
      <c r="BM105" s="5"/>
      <c r="BN105" s="5"/>
    </row>
    <row r="106" spans="2:66">
      <c r="B106" s="62"/>
      <c r="C106" s="62"/>
      <c r="D106" s="62"/>
      <c r="E106" s="62"/>
      <c r="F106" s="62"/>
      <c r="G106" s="62"/>
      <c r="H106" s="59"/>
      <c r="I106" s="56"/>
      <c r="J106" s="59"/>
      <c r="K106" s="63"/>
      <c r="L106" s="59"/>
      <c r="M106" s="59"/>
      <c r="N106" s="56"/>
      <c r="O106" s="59"/>
      <c r="P106" s="56"/>
      <c r="Q106" s="56"/>
      <c r="R106" s="55"/>
      <c r="S106" s="55"/>
      <c r="T106" s="56"/>
      <c r="U106" s="55"/>
      <c r="V106" s="55"/>
      <c r="W106" s="56"/>
      <c r="X106" s="56"/>
      <c r="Y106" s="56"/>
      <c r="Z106" s="60"/>
      <c r="AA106" s="56"/>
      <c r="AB106" s="56"/>
      <c r="AC106" s="55"/>
      <c r="AD106" s="55"/>
      <c r="AE106" s="56"/>
      <c r="AF106" s="55"/>
      <c r="AG106" s="55"/>
      <c r="AH106" s="56"/>
      <c r="AI106" s="56"/>
      <c r="AJ106" s="56"/>
      <c r="AK106" s="60"/>
      <c r="AL106" s="56"/>
      <c r="AM106" s="56"/>
      <c r="AN106" s="55"/>
      <c r="AO106" s="55"/>
      <c r="AP106" s="56"/>
      <c r="AQ106" s="55"/>
      <c r="AR106" s="55"/>
      <c r="AS106" s="56"/>
      <c r="AT106" s="56"/>
      <c r="AU106" s="56"/>
      <c r="AV106" s="60"/>
      <c r="AW106" s="56"/>
      <c r="AX106" s="56"/>
      <c r="AY106" s="55"/>
      <c r="AZ106" s="55"/>
      <c r="BA106" s="56"/>
      <c r="BB106" s="55"/>
      <c r="BC106" s="55"/>
      <c r="BD106" s="56"/>
      <c r="BE106" s="56"/>
      <c r="BF106" s="56"/>
      <c r="BG106" s="60"/>
      <c r="BL106" s="4"/>
      <c r="BM106" s="5"/>
      <c r="BN106" s="5"/>
    </row>
    <row r="107" spans="2:66" ht="135" customHeight="1">
      <c r="B107" s="64" t="s">
        <v>1350</v>
      </c>
      <c r="C107" s="65" t="s">
        <v>81</v>
      </c>
      <c r="D107" s="65" t="s">
        <v>81</v>
      </c>
      <c r="E107" s="65" t="s">
        <v>317</v>
      </c>
      <c r="F107" s="65" t="s">
        <v>81</v>
      </c>
      <c r="G107" s="65" t="s">
        <v>81</v>
      </c>
      <c r="H107" s="59">
        <v>12</v>
      </c>
      <c r="I107" s="56">
        <v>0.08</v>
      </c>
      <c r="J107" s="59" t="s">
        <v>83</v>
      </c>
      <c r="K107" s="63" t="s">
        <v>1963</v>
      </c>
      <c r="L107" s="59" t="s">
        <v>1964</v>
      </c>
      <c r="M107" s="59" t="s">
        <v>1965</v>
      </c>
      <c r="N107" s="56">
        <v>1</v>
      </c>
      <c r="O107" s="59" t="s">
        <v>87</v>
      </c>
      <c r="P107" s="56" t="s">
        <v>1966</v>
      </c>
      <c r="Q107" s="56" t="s">
        <v>1948</v>
      </c>
      <c r="R107" s="55">
        <v>0.5</v>
      </c>
      <c r="S107" s="55">
        <v>5</v>
      </c>
      <c r="T107" s="56">
        <v>0.1</v>
      </c>
      <c r="U107" s="55">
        <v>0.5</v>
      </c>
      <c r="V107" s="55">
        <v>5</v>
      </c>
      <c r="W107" s="56">
        <v>0.1</v>
      </c>
      <c r="X107" s="56">
        <v>0.1</v>
      </c>
      <c r="Y107" s="56">
        <v>0.9</v>
      </c>
      <c r="Z107" s="60">
        <v>0.05</v>
      </c>
      <c r="AA107" s="56" t="s">
        <v>1967</v>
      </c>
      <c r="AB107" s="56" t="s">
        <v>1928</v>
      </c>
      <c r="AC107" s="55">
        <v>0.5</v>
      </c>
      <c r="AD107" s="55">
        <v>3</v>
      </c>
      <c r="AE107" s="56">
        <v>0.16669999999999999</v>
      </c>
      <c r="AF107" s="55">
        <v>1</v>
      </c>
      <c r="AG107" s="55">
        <v>3</v>
      </c>
      <c r="AH107" s="56">
        <v>0.33329999999999999</v>
      </c>
      <c r="AI107" s="56">
        <v>0.33329999999999999</v>
      </c>
      <c r="AJ107" s="56">
        <v>0.66669999999999996</v>
      </c>
      <c r="AK107" s="60">
        <v>0.14399999999999999</v>
      </c>
      <c r="AL107" s="56" t="s">
        <v>1968</v>
      </c>
      <c r="AM107" s="56" t="s">
        <v>1884</v>
      </c>
      <c r="AN107" s="55">
        <v>2</v>
      </c>
      <c r="AO107" s="55">
        <v>4</v>
      </c>
      <c r="AP107" s="56">
        <v>0.5</v>
      </c>
      <c r="AQ107" s="55">
        <v>3</v>
      </c>
      <c r="AR107" s="55">
        <v>4</v>
      </c>
      <c r="AS107" s="56">
        <v>0.75</v>
      </c>
      <c r="AT107" s="56">
        <v>0.75</v>
      </c>
      <c r="AU107" s="56">
        <v>0.25</v>
      </c>
      <c r="AV107" s="60">
        <v>0.48599999999999999</v>
      </c>
      <c r="AW107" s="56" t="s">
        <v>94</v>
      </c>
      <c r="AX107" s="56" t="s">
        <v>94</v>
      </c>
      <c r="AY107" s="55">
        <v>0</v>
      </c>
      <c r="AZ107" s="55">
        <v>0</v>
      </c>
      <c r="BA107" s="56">
        <v>0</v>
      </c>
      <c r="BB107" s="55">
        <v>0</v>
      </c>
      <c r="BC107" s="55">
        <v>0</v>
      </c>
      <c r="BD107" s="56">
        <v>0</v>
      </c>
      <c r="BE107" s="56">
        <v>0</v>
      </c>
      <c r="BF107" s="56">
        <v>0</v>
      </c>
      <c r="BG107" s="60">
        <v>0</v>
      </c>
      <c r="BL107" s="4"/>
      <c r="BM107" s="5"/>
      <c r="BN107" s="5"/>
    </row>
    <row r="108" spans="2:66">
      <c r="B108" s="64"/>
      <c r="C108" s="65"/>
      <c r="D108" s="65"/>
      <c r="E108" s="65"/>
      <c r="F108" s="65"/>
      <c r="G108" s="65"/>
      <c r="H108" s="59"/>
      <c r="I108" s="56"/>
      <c r="J108" s="59"/>
      <c r="K108" s="63"/>
      <c r="L108" s="59"/>
      <c r="M108" s="59"/>
      <c r="N108" s="56"/>
      <c r="O108" s="59"/>
      <c r="P108" s="56"/>
      <c r="Q108" s="56"/>
      <c r="R108" s="55"/>
      <c r="S108" s="55"/>
      <c r="T108" s="56"/>
      <c r="U108" s="55"/>
      <c r="V108" s="55"/>
      <c r="W108" s="56"/>
      <c r="X108" s="56"/>
      <c r="Y108" s="56"/>
      <c r="Z108" s="60"/>
      <c r="AA108" s="56"/>
      <c r="AB108" s="56"/>
      <c r="AC108" s="55"/>
      <c r="AD108" s="55"/>
      <c r="AE108" s="56"/>
      <c r="AF108" s="55"/>
      <c r="AG108" s="55"/>
      <c r="AH108" s="56"/>
      <c r="AI108" s="56"/>
      <c r="AJ108" s="56"/>
      <c r="AK108" s="60"/>
      <c r="AL108" s="56"/>
      <c r="AM108" s="56"/>
      <c r="AN108" s="55"/>
      <c r="AO108" s="55"/>
      <c r="AP108" s="56"/>
      <c r="AQ108" s="55"/>
      <c r="AR108" s="55"/>
      <c r="AS108" s="56"/>
      <c r="AT108" s="56"/>
      <c r="AU108" s="56"/>
      <c r="AV108" s="60"/>
      <c r="AW108" s="56"/>
      <c r="AX108" s="56"/>
      <c r="AY108" s="55"/>
      <c r="AZ108" s="55"/>
      <c r="BA108" s="56"/>
      <c r="BB108" s="55"/>
      <c r="BC108" s="55"/>
      <c r="BD108" s="56"/>
      <c r="BE108" s="56"/>
      <c r="BF108" s="56"/>
      <c r="BG108" s="60"/>
      <c r="BL108" s="4"/>
      <c r="BM108" s="5"/>
      <c r="BN108" s="5"/>
    </row>
    <row r="109" spans="2:66">
      <c r="B109" s="62"/>
      <c r="C109" s="62"/>
      <c r="D109" s="62"/>
      <c r="E109" s="62"/>
      <c r="F109" s="62"/>
      <c r="G109" s="62"/>
      <c r="H109" s="59"/>
      <c r="I109" s="56"/>
      <c r="J109" s="59"/>
      <c r="K109" s="63"/>
      <c r="L109" s="59"/>
      <c r="M109" s="59"/>
      <c r="N109" s="56"/>
      <c r="O109" s="59"/>
      <c r="P109" s="56"/>
      <c r="Q109" s="56"/>
      <c r="R109" s="55"/>
      <c r="S109" s="55"/>
      <c r="T109" s="56"/>
      <c r="U109" s="55"/>
      <c r="V109" s="55"/>
      <c r="W109" s="56"/>
      <c r="X109" s="56"/>
      <c r="Y109" s="56"/>
      <c r="Z109" s="60"/>
      <c r="AA109" s="56"/>
      <c r="AB109" s="56"/>
      <c r="AC109" s="55"/>
      <c r="AD109" s="55"/>
      <c r="AE109" s="56"/>
      <c r="AF109" s="55"/>
      <c r="AG109" s="55"/>
      <c r="AH109" s="56"/>
      <c r="AI109" s="56"/>
      <c r="AJ109" s="56"/>
      <c r="AK109" s="60"/>
      <c r="AL109" s="56"/>
      <c r="AM109" s="56"/>
      <c r="AN109" s="55"/>
      <c r="AO109" s="55"/>
      <c r="AP109" s="56"/>
      <c r="AQ109" s="55"/>
      <c r="AR109" s="55"/>
      <c r="AS109" s="56"/>
      <c r="AT109" s="56"/>
      <c r="AU109" s="56"/>
      <c r="AV109" s="60"/>
      <c r="AW109" s="56"/>
      <c r="AX109" s="56"/>
      <c r="AY109" s="55"/>
      <c r="AZ109" s="55"/>
      <c r="BA109" s="56"/>
      <c r="BB109" s="55"/>
      <c r="BC109" s="55"/>
      <c r="BD109" s="56"/>
      <c r="BE109" s="56"/>
      <c r="BF109" s="56"/>
      <c r="BG109" s="60"/>
      <c r="BL109" s="4"/>
      <c r="BM109" s="5"/>
      <c r="BN109" s="5"/>
    </row>
    <row r="110" spans="2:66">
      <c r="B110" s="62"/>
      <c r="C110" s="62"/>
      <c r="D110" s="62"/>
      <c r="E110" s="62"/>
      <c r="F110" s="62"/>
      <c r="G110" s="62"/>
      <c r="H110" s="59"/>
      <c r="I110" s="56"/>
      <c r="J110" s="59"/>
      <c r="K110" s="63"/>
      <c r="L110" s="59" t="s">
        <v>1969</v>
      </c>
      <c r="M110" s="59" t="s">
        <v>1970</v>
      </c>
      <c r="N110" s="61">
        <v>2</v>
      </c>
      <c r="O110" s="59" t="s">
        <v>111</v>
      </c>
      <c r="P110" s="56"/>
      <c r="Q110" s="56"/>
      <c r="R110" s="55">
        <v>0</v>
      </c>
      <c r="S110" s="55">
        <v>1</v>
      </c>
      <c r="T110" s="61">
        <v>0</v>
      </c>
      <c r="U110" s="55">
        <v>0</v>
      </c>
      <c r="V110" s="55">
        <v>1</v>
      </c>
      <c r="W110" s="61">
        <v>0</v>
      </c>
      <c r="X110" s="56">
        <v>0</v>
      </c>
      <c r="Y110" s="61">
        <v>2</v>
      </c>
      <c r="Z110" s="60"/>
      <c r="AA110" s="56"/>
      <c r="AB110" s="56"/>
      <c r="AC110" s="55">
        <v>0</v>
      </c>
      <c r="AD110" s="55">
        <v>1</v>
      </c>
      <c r="AE110" s="61">
        <v>0</v>
      </c>
      <c r="AF110" s="55">
        <v>0</v>
      </c>
      <c r="AG110" s="55">
        <v>1</v>
      </c>
      <c r="AH110" s="61">
        <v>0</v>
      </c>
      <c r="AI110" s="56">
        <v>0</v>
      </c>
      <c r="AJ110" s="61">
        <v>2</v>
      </c>
      <c r="AK110" s="60"/>
      <c r="AL110" s="56"/>
      <c r="AM110" s="56"/>
      <c r="AN110" s="55">
        <v>1</v>
      </c>
      <c r="AO110" s="55">
        <v>1</v>
      </c>
      <c r="AP110" s="61">
        <v>1</v>
      </c>
      <c r="AQ110" s="55">
        <v>1</v>
      </c>
      <c r="AR110" s="55">
        <v>1</v>
      </c>
      <c r="AS110" s="61">
        <v>1</v>
      </c>
      <c r="AT110" s="56">
        <v>0.5</v>
      </c>
      <c r="AU110" s="61">
        <v>1.5</v>
      </c>
      <c r="AV110" s="60"/>
      <c r="AW110" s="56"/>
      <c r="AX110" s="56"/>
      <c r="AY110" s="55">
        <v>0</v>
      </c>
      <c r="AZ110" s="55">
        <v>0</v>
      </c>
      <c r="BA110" s="61">
        <v>0</v>
      </c>
      <c r="BB110" s="55">
        <v>0</v>
      </c>
      <c r="BC110" s="55">
        <v>0</v>
      </c>
      <c r="BD110" s="61">
        <v>0</v>
      </c>
      <c r="BE110" s="56">
        <v>0</v>
      </c>
      <c r="BF110" s="61">
        <v>0</v>
      </c>
      <c r="BG110" s="60"/>
      <c r="BL110" s="4"/>
      <c r="BM110" s="5"/>
      <c r="BN110" s="5"/>
    </row>
    <row r="111" spans="2:66">
      <c r="B111" s="62"/>
      <c r="C111" s="62"/>
      <c r="D111" s="62"/>
      <c r="E111" s="62"/>
      <c r="F111" s="62"/>
      <c r="G111" s="62"/>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56"/>
      <c r="AM111" s="56"/>
      <c r="AN111" s="55"/>
      <c r="AO111" s="55"/>
      <c r="AP111" s="61"/>
      <c r="AQ111" s="55"/>
      <c r="AR111" s="55"/>
      <c r="AS111" s="61"/>
      <c r="AT111" s="56"/>
      <c r="AU111" s="61"/>
      <c r="AV111" s="60"/>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56"/>
      <c r="AM112" s="56"/>
      <c r="AN112" s="55"/>
      <c r="AO112" s="55"/>
      <c r="AP112" s="61"/>
      <c r="AQ112" s="55"/>
      <c r="AR112" s="55"/>
      <c r="AS112" s="61"/>
      <c r="AT112" s="56"/>
      <c r="AU112" s="61"/>
      <c r="AV112" s="60"/>
      <c r="AW112" s="56"/>
      <c r="AX112" s="56"/>
      <c r="AY112" s="55"/>
      <c r="AZ112" s="55"/>
      <c r="BA112" s="61"/>
      <c r="BB112" s="55"/>
      <c r="BC112" s="55"/>
      <c r="BD112" s="61"/>
      <c r="BE112" s="56"/>
      <c r="BF112" s="61"/>
      <c r="BG112" s="60"/>
      <c r="BL112" s="4"/>
      <c r="BM112" s="5"/>
      <c r="BN112" s="5"/>
    </row>
    <row r="113" spans="2:66">
      <c r="B113" s="62"/>
      <c r="C113" s="62"/>
      <c r="D113" s="62"/>
      <c r="E113" s="62"/>
      <c r="F113" s="62"/>
      <c r="G113" s="62"/>
      <c r="H113" s="59"/>
      <c r="I113" s="56"/>
      <c r="J113" s="59"/>
      <c r="K113" s="63"/>
      <c r="L113" s="59" t="s">
        <v>1971</v>
      </c>
      <c r="M113" s="59" t="s">
        <v>1972</v>
      </c>
      <c r="N113" s="56">
        <v>1</v>
      </c>
      <c r="O113" s="59" t="s">
        <v>87</v>
      </c>
      <c r="P113" s="56"/>
      <c r="Q113" s="56"/>
      <c r="R113" s="55">
        <v>1</v>
      </c>
      <c r="S113" s="55">
        <v>5</v>
      </c>
      <c r="T113" s="56">
        <v>0.2</v>
      </c>
      <c r="U113" s="55">
        <v>1</v>
      </c>
      <c r="V113" s="55">
        <v>5</v>
      </c>
      <c r="W113" s="56">
        <v>0.05</v>
      </c>
      <c r="X113" s="56">
        <v>0.05</v>
      </c>
      <c r="Y113" s="56">
        <v>0.8</v>
      </c>
      <c r="Z113" s="60"/>
      <c r="AA113" s="56"/>
      <c r="AB113" s="56"/>
      <c r="AC113" s="55">
        <v>0</v>
      </c>
      <c r="AD113" s="55">
        <v>0</v>
      </c>
      <c r="AE113" s="56">
        <v>1</v>
      </c>
      <c r="AF113" s="55">
        <v>1</v>
      </c>
      <c r="AG113" s="55">
        <v>5</v>
      </c>
      <c r="AH113" s="56">
        <v>0.1</v>
      </c>
      <c r="AI113" s="56">
        <v>0.1</v>
      </c>
      <c r="AJ113" s="56">
        <v>0.8</v>
      </c>
      <c r="AK113" s="60"/>
      <c r="AL113" s="56"/>
      <c r="AM113" s="56"/>
      <c r="AN113" s="55">
        <v>4</v>
      </c>
      <c r="AO113" s="55">
        <v>12</v>
      </c>
      <c r="AP113" s="56">
        <v>0.33329999999999999</v>
      </c>
      <c r="AQ113" s="55">
        <v>5</v>
      </c>
      <c r="AR113" s="55">
        <v>18</v>
      </c>
      <c r="AS113" s="56">
        <v>0.20833333333333334</v>
      </c>
      <c r="AT113" s="56">
        <v>0.20833333333333334</v>
      </c>
      <c r="AU113" s="56">
        <v>0.79159999999999997</v>
      </c>
      <c r="AV113" s="60"/>
      <c r="AW113" s="56"/>
      <c r="AX113" s="56"/>
      <c r="AY113" s="55">
        <v>0</v>
      </c>
      <c r="AZ113" s="55">
        <v>0</v>
      </c>
      <c r="BA113" s="56">
        <v>0</v>
      </c>
      <c r="BB113" s="55">
        <v>0</v>
      </c>
      <c r="BC113" s="55">
        <v>0</v>
      </c>
      <c r="BD113" s="56">
        <v>0</v>
      </c>
      <c r="BE113" s="56">
        <v>0</v>
      </c>
      <c r="BF113" s="56">
        <v>0</v>
      </c>
      <c r="BG113" s="60"/>
      <c r="BL113" s="4"/>
      <c r="BM113" s="5"/>
      <c r="BN113" s="5"/>
    </row>
    <row r="114" spans="2:66">
      <c r="B114" s="62"/>
      <c r="C114" s="62"/>
      <c r="D114" s="62"/>
      <c r="E114" s="62"/>
      <c r="F114" s="62"/>
      <c r="G114" s="62"/>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2"/>
      <c r="C115" s="62"/>
      <c r="D115" s="62"/>
      <c r="E115" s="62"/>
      <c r="F115" s="62"/>
      <c r="G115" s="62"/>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c r="H116" s="50" t="s">
        <v>222</v>
      </c>
      <c r="I116" s="50"/>
      <c r="J116" s="50"/>
      <c r="K116" s="50"/>
      <c r="L116" s="50"/>
      <c r="M116" s="50"/>
      <c r="N116" s="50"/>
      <c r="O116" s="50"/>
      <c r="P116" s="3" t="s">
        <v>136</v>
      </c>
      <c r="Q116" s="3" t="s">
        <v>136</v>
      </c>
      <c r="R116" s="3" t="s">
        <v>136</v>
      </c>
      <c r="S116" s="3" t="s">
        <v>136</v>
      </c>
      <c r="T116" s="3" t="s">
        <v>136</v>
      </c>
      <c r="U116" s="3" t="s">
        <v>136</v>
      </c>
      <c r="V116" s="3" t="s">
        <v>136</v>
      </c>
      <c r="W116" s="3" t="s">
        <v>136</v>
      </c>
      <c r="X116" s="3" t="s">
        <v>136</v>
      </c>
      <c r="Y116" s="3" t="s">
        <v>136</v>
      </c>
      <c r="Z116" s="6">
        <f>SUMPRODUCT(I23:I115,Z23:Z115)</f>
        <v>0.38653999999999999</v>
      </c>
      <c r="AA116" s="3" t="s">
        <v>136</v>
      </c>
      <c r="AB116" s="3" t="s">
        <v>136</v>
      </c>
      <c r="AC116" s="3" t="s">
        <v>136</v>
      </c>
      <c r="AD116" s="3" t="s">
        <v>136</v>
      </c>
      <c r="AE116" s="3" t="s">
        <v>136</v>
      </c>
      <c r="AF116" s="3" t="s">
        <v>136</v>
      </c>
      <c r="AG116" s="3" t="s">
        <v>136</v>
      </c>
      <c r="AH116" s="3" t="s">
        <v>136</v>
      </c>
      <c r="AI116" s="3" t="s">
        <v>136</v>
      </c>
      <c r="AJ116" s="3" t="s">
        <v>136</v>
      </c>
      <c r="AK116" s="6">
        <f>SUMPRODUCT(I23:I115,AK23:AK115)</f>
        <v>0.42034999999999995</v>
      </c>
      <c r="AL116" s="3" t="s">
        <v>136</v>
      </c>
      <c r="AM116" s="3" t="s">
        <v>136</v>
      </c>
      <c r="AN116" s="3" t="s">
        <v>136</v>
      </c>
      <c r="AO116" s="3" t="s">
        <v>136</v>
      </c>
      <c r="AP116" s="3" t="s">
        <v>136</v>
      </c>
      <c r="AQ116" s="3" t="s">
        <v>136</v>
      </c>
      <c r="AR116" s="3" t="s">
        <v>136</v>
      </c>
      <c r="AS116" s="3" t="s">
        <v>136</v>
      </c>
      <c r="AT116" s="3" t="s">
        <v>136</v>
      </c>
      <c r="AU116" s="3" t="s">
        <v>136</v>
      </c>
      <c r="AV116" s="6">
        <f>SUMPRODUCT(I23:I115,AV23:AV115)</f>
        <v>0.59144999999999992</v>
      </c>
      <c r="AW116" s="3" t="s">
        <v>136</v>
      </c>
      <c r="AX116" s="3" t="s">
        <v>136</v>
      </c>
      <c r="AY116" s="3" t="s">
        <v>136</v>
      </c>
      <c r="AZ116" s="3" t="s">
        <v>136</v>
      </c>
      <c r="BA116" s="3" t="s">
        <v>136</v>
      </c>
      <c r="BB116" s="3" t="s">
        <v>136</v>
      </c>
      <c r="BC116" s="3" t="s">
        <v>136</v>
      </c>
      <c r="BD116" s="3" t="s">
        <v>136</v>
      </c>
      <c r="BE116" s="3" t="s">
        <v>136</v>
      </c>
      <c r="BF116" s="3" t="s">
        <v>136</v>
      </c>
      <c r="BG116" s="6">
        <f>SUMPRODUCT(I23:I115,BG23:BG115)</f>
        <v>0</v>
      </c>
      <c r="BL116" s="4" t="s">
        <v>223</v>
      </c>
      <c r="BM116" s="5">
        <f>IF(E4="Trimestre I",Z116,IF(E4="Trimestre II",AK116,IF(E4="Trimestre III",AV116,IF(E4="Trimestre IV",BG116))))</f>
        <v>0.59144999999999992</v>
      </c>
      <c r="BN116" s="5">
        <f>100%-BM116</f>
        <v>0.40855000000000008</v>
      </c>
    </row>
    <row r="117" spans="2:66">
      <c r="BL117" s="4"/>
      <c r="BM117" s="5" t="s">
        <v>6</v>
      </c>
      <c r="BN117" s="5" t="s">
        <v>7</v>
      </c>
    </row>
  </sheetData>
  <sheetProtection algorithmName="SHA-512" hashValue="GjNXAPy7xkk+rePvvA9NUrtvBNLMf8dOSazfjnKEZgkqkalKK/+ulLYbl/SF77aYV/4/zePXzpN7XXy8d68IIw==" saltValue="vE46y7vDKpH0dm/YLK7Ipg==" spinCount="100000" sheet="1" objects="1" scenarios="1"/>
  <mergeCells count="1402">
    <mergeCell ref="B4:D4"/>
    <mergeCell ref="B19:E19"/>
    <mergeCell ref="BL19:BM19"/>
    <mergeCell ref="B21:D21"/>
    <mergeCell ref="E21:G21"/>
    <mergeCell ref="H21:H22"/>
    <mergeCell ref="I21:I22"/>
    <mergeCell ref="J21:J22"/>
    <mergeCell ref="K21:K22"/>
    <mergeCell ref="L21:L22"/>
    <mergeCell ref="A6:A21"/>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 ref="H23:H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B29:B37"/>
    <mergeCell ref="C29:C37"/>
    <mergeCell ref="D29:D37"/>
    <mergeCell ref="E29:E37"/>
    <mergeCell ref="F29:F37"/>
    <mergeCell ref="G29:G37"/>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T29:T31"/>
    <mergeCell ref="U29:U31"/>
    <mergeCell ref="V29:V31"/>
    <mergeCell ref="W29:W31"/>
    <mergeCell ref="X29:X31"/>
    <mergeCell ref="Y29:Y31"/>
    <mergeCell ref="N29:N31"/>
    <mergeCell ref="O29:O31"/>
    <mergeCell ref="P29:P37"/>
    <mergeCell ref="Q29:Q37"/>
    <mergeCell ref="R29:R31"/>
    <mergeCell ref="S29:S31"/>
    <mergeCell ref="H29:H37"/>
    <mergeCell ref="I29:I37"/>
    <mergeCell ref="J29:J37"/>
    <mergeCell ref="K29:K37"/>
    <mergeCell ref="L29:L31"/>
    <mergeCell ref="M29:M31"/>
    <mergeCell ref="AN29:AN31"/>
    <mergeCell ref="AO29:AO31"/>
    <mergeCell ref="AP29:AP31"/>
    <mergeCell ref="AQ29:AQ31"/>
    <mergeCell ref="AF29:AF31"/>
    <mergeCell ref="AG29:AG31"/>
    <mergeCell ref="AH29:AH31"/>
    <mergeCell ref="AI29:AI31"/>
    <mergeCell ref="AJ29:AJ31"/>
    <mergeCell ref="AK29:AK37"/>
    <mergeCell ref="AF32:AF34"/>
    <mergeCell ref="AG32:AG34"/>
    <mergeCell ref="AH32:AH34"/>
    <mergeCell ref="AI32:AI34"/>
    <mergeCell ref="Z29:Z37"/>
    <mergeCell ref="AA29:AA37"/>
    <mergeCell ref="AB29:AB37"/>
    <mergeCell ref="AC29:AC31"/>
    <mergeCell ref="AD29:AD31"/>
    <mergeCell ref="AE29:AE31"/>
    <mergeCell ref="AC32:AC34"/>
    <mergeCell ref="AD32:AD34"/>
    <mergeCell ref="AE32:AE34"/>
    <mergeCell ref="AC35:AC37"/>
    <mergeCell ref="BD29:BD31"/>
    <mergeCell ref="BE29:BE31"/>
    <mergeCell ref="BF29:BF31"/>
    <mergeCell ref="BG29:BG37"/>
    <mergeCell ref="L32:L34"/>
    <mergeCell ref="M32:M34"/>
    <mergeCell ref="N32:N34"/>
    <mergeCell ref="O32:O34"/>
    <mergeCell ref="R32:R34"/>
    <mergeCell ref="S32:S34"/>
    <mergeCell ref="AX29:AX37"/>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V29:AV37"/>
    <mergeCell ref="AW29:AW37"/>
    <mergeCell ref="AS32:AS34"/>
    <mergeCell ref="AT32:AT34"/>
    <mergeCell ref="AU32:AU34"/>
    <mergeCell ref="AS35:AS37"/>
    <mergeCell ref="AL29:AL37"/>
    <mergeCell ref="AM29:AM37"/>
    <mergeCell ref="AH35:AH37"/>
    <mergeCell ref="AI35:AI37"/>
    <mergeCell ref="T35:T37"/>
    <mergeCell ref="U35:U37"/>
    <mergeCell ref="V35:V37"/>
    <mergeCell ref="W35:W37"/>
    <mergeCell ref="X35:X37"/>
    <mergeCell ref="Y35:Y37"/>
    <mergeCell ref="BC32:BC34"/>
    <mergeCell ref="BD32:BD34"/>
    <mergeCell ref="BE32:BE34"/>
    <mergeCell ref="BF32:BF34"/>
    <mergeCell ref="L35:L37"/>
    <mergeCell ref="M35:M37"/>
    <mergeCell ref="N35:N37"/>
    <mergeCell ref="O35:O37"/>
    <mergeCell ref="R35:R37"/>
    <mergeCell ref="S35:S37"/>
    <mergeCell ref="AJ32:AJ34"/>
    <mergeCell ref="AN32:AN34"/>
    <mergeCell ref="AO32:AO34"/>
    <mergeCell ref="AP32:AP34"/>
    <mergeCell ref="AQ32:AQ34"/>
    <mergeCell ref="AR32:AR34"/>
    <mergeCell ref="T32:T34"/>
    <mergeCell ref="U32:U34"/>
    <mergeCell ref="V32:V34"/>
    <mergeCell ref="W32:W34"/>
    <mergeCell ref="X32:X34"/>
    <mergeCell ref="Y32:Y34"/>
    <mergeCell ref="H38:H40"/>
    <mergeCell ref="I38:I40"/>
    <mergeCell ref="J38:J40"/>
    <mergeCell ref="K38:K40"/>
    <mergeCell ref="L38:L40"/>
    <mergeCell ref="M38:M40"/>
    <mergeCell ref="BC35:BC37"/>
    <mergeCell ref="BD35:BD37"/>
    <mergeCell ref="BE35:BE37"/>
    <mergeCell ref="BF35:BF37"/>
    <mergeCell ref="B38:B40"/>
    <mergeCell ref="C38:C40"/>
    <mergeCell ref="D38:D40"/>
    <mergeCell ref="E38:E40"/>
    <mergeCell ref="F38:F40"/>
    <mergeCell ref="G38:G40"/>
    <mergeCell ref="AT35:AT37"/>
    <mergeCell ref="AU35:AU37"/>
    <mergeCell ref="AY35:AY37"/>
    <mergeCell ref="AZ35:AZ37"/>
    <mergeCell ref="BA35:BA37"/>
    <mergeCell ref="BB35:BB37"/>
    <mergeCell ref="AJ35:AJ37"/>
    <mergeCell ref="AN35:AN37"/>
    <mergeCell ref="AO35:AO37"/>
    <mergeCell ref="AP35:AP37"/>
    <mergeCell ref="AQ35:AQ37"/>
    <mergeCell ref="AR35:AR37"/>
    <mergeCell ref="AD35:AD37"/>
    <mergeCell ref="AE35:AE37"/>
    <mergeCell ref="AF35:AF37"/>
    <mergeCell ref="AG35:AG37"/>
    <mergeCell ref="AJ38:AJ40"/>
    <mergeCell ref="AK38:AK40"/>
    <mergeCell ref="Z38:Z40"/>
    <mergeCell ref="AA38:AA40"/>
    <mergeCell ref="AB38:AB40"/>
    <mergeCell ref="AC38:AC40"/>
    <mergeCell ref="AD38:AD40"/>
    <mergeCell ref="AE38:AE40"/>
    <mergeCell ref="T38:T40"/>
    <mergeCell ref="U38:U40"/>
    <mergeCell ref="V38:V40"/>
    <mergeCell ref="W38:W40"/>
    <mergeCell ref="X38:X40"/>
    <mergeCell ref="Y38:Y40"/>
    <mergeCell ref="N38:N40"/>
    <mergeCell ref="O38:O40"/>
    <mergeCell ref="P38:P40"/>
    <mergeCell ref="Q38:Q40"/>
    <mergeCell ref="R38:R40"/>
    <mergeCell ref="S38:S40"/>
    <mergeCell ref="BD38:BD40"/>
    <mergeCell ref="BE38:BE40"/>
    <mergeCell ref="BF38:BF40"/>
    <mergeCell ref="BG38:BG40"/>
    <mergeCell ref="B41:B49"/>
    <mergeCell ref="C41:C49"/>
    <mergeCell ref="D41:D49"/>
    <mergeCell ref="E41:E49"/>
    <mergeCell ref="F41:F49"/>
    <mergeCell ref="G41:G49"/>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P38:AP40"/>
    <mergeCell ref="AQ38:AQ40"/>
    <mergeCell ref="AF38:AF40"/>
    <mergeCell ref="AG38:AG40"/>
    <mergeCell ref="AH38:AH40"/>
    <mergeCell ref="AI38:AI40"/>
    <mergeCell ref="T41:T43"/>
    <mergeCell ref="U41:U43"/>
    <mergeCell ref="V41:V43"/>
    <mergeCell ref="W41:W43"/>
    <mergeCell ref="X41:X43"/>
    <mergeCell ref="Y41:Y43"/>
    <mergeCell ref="N41:N43"/>
    <mergeCell ref="O41:O43"/>
    <mergeCell ref="P41:P49"/>
    <mergeCell ref="Q41:Q49"/>
    <mergeCell ref="R41:R43"/>
    <mergeCell ref="S41:S43"/>
    <mergeCell ref="H41:H49"/>
    <mergeCell ref="I41:I49"/>
    <mergeCell ref="J41:J49"/>
    <mergeCell ref="K41:K49"/>
    <mergeCell ref="L41:L43"/>
    <mergeCell ref="M41:M43"/>
    <mergeCell ref="X47:X49"/>
    <mergeCell ref="Y47:Y49"/>
    <mergeCell ref="AN41:AN43"/>
    <mergeCell ref="AO41:AO43"/>
    <mergeCell ref="AP41:AP43"/>
    <mergeCell ref="AQ41:AQ43"/>
    <mergeCell ref="AF41:AF43"/>
    <mergeCell ref="AG41:AG43"/>
    <mergeCell ref="AH41:AH43"/>
    <mergeCell ref="AI41:AI43"/>
    <mergeCell ref="AJ41:AJ43"/>
    <mergeCell ref="AK41:AK49"/>
    <mergeCell ref="AF44:AF46"/>
    <mergeCell ref="AG44:AG46"/>
    <mergeCell ref="AH44:AH46"/>
    <mergeCell ref="AI44:AI46"/>
    <mergeCell ref="Z41:Z49"/>
    <mergeCell ref="AA41:AA49"/>
    <mergeCell ref="AB41:AB49"/>
    <mergeCell ref="AC41:AC43"/>
    <mergeCell ref="AD41:AD43"/>
    <mergeCell ref="AE41:AE43"/>
    <mergeCell ref="AC44:AC46"/>
    <mergeCell ref="AD44:AD46"/>
    <mergeCell ref="AE44:AE46"/>
    <mergeCell ref="AC47:AC49"/>
    <mergeCell ref="BD41:BD43"/>
    <mergeCell ref="BE41:BE43"/>
    <mergeCell ref="BF41:BF43"/>
    <mergeCell ref="BG41:BG49"/>
    <mergeCell ref="L44:L46"/>
    <mergeCell ref="M44:M46"/>
    <mergeCell ref="N44:N46"/>
    <mergeCell ref="O44:O46"/>
    <mergeCell ref="R44:R46"/>
    <mergeCell ref="S44:S46"/>
    <mergeCell ref="AX41:AX49"/>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V41:AV49"/>
    <mergeCell ref="AW41:AW49"/>
    <mergeCell ref="AS44:AS46"/>
    <mergeCell ref="AT44:AT46"/>
    <mergeCell ref="AU44:AU46"/>
    <mergeCell ref="AS47:AS49"/>
    <mergeCell ref="AL41:AL49"/>
    <mergeCell ref="AM41:AM49"/>
    <mergeCell ref="BC44:BC46"/>
    <mergeCell ref="BD44:BD46"/>
    <mergeCell ref="BE44:BE46"/>
    <mergeCell ref="BF44:BF46"/>
    <mergeCell ref="L47:L49"/>
    <mergeCell ref="M47:M49"/>
    <mergeCell ref="N47:N49"/>
    <mergeCell ref="O47:O49"/>
    <mergeCell ref="R47:R49"/>
    <mergeCell ref="S47:S49"/>
    <mergeCell ref="AJ44:AJ46"/>
    <mergeCell ref="AN44:AN46"/>
    <mergeCell ref="AO44:AO46"/>
    <mergeCell ref="AP44:AP46"/>
    <mergeCell ref="AQ44:AQ46"/>
    <mergeCell ref="AR44:AR46"/>
    <mergeCell ref="T44:T46"/>
    <mergeCell ref="U44:U46"/>
    <mergeCell ref="V44:V46"/>
    <mergeCell ref="W44:W46"/>
    <mergeCell ref="X44:X46"/>
    <mergeCell ref="Y44:Y46"/>
    <mergeCell ref="BC47:BC49"/>
    <mergeCell ref="BD47:BD49"/>
    <mergeCell ref="BE47:BE49"/>
    <mergeCell ref="BF47:BF49"/>
    <mergeCell ref="B50:B55"/>
    <mergeCell ref="C50:C55"/>
    <mergeCell ref="D50:D55"/>
    <mergeCell ref="E50:E55"/>
    <mergeCell ref="F50:F55"/>
    <mergeCell ref="G50:G55"/>
    <mergeCell ref="AT47:AT49"/>
    <mergeCell ref="AU47:AU49"/>
    <mergeCell ref="AY47:AY49"/>
    <mergeCell ref="AZ47:AZ49"/>
    <mergeCell ref="BA47:BA49"/>
    <mergeCell ref="BB47:BB49"/>
    <mergeCell ref="AJ47:AJ49"/>
    <mergeCell ref="AN47:AN49"/>
    <mergeCell ref="AO47:AO49"/>
    <mergeCell ref="AP47:AP49"/>
    <mergeCell ref="AQ47:AQ49"/>
    <mergeCell ref="AR47:AR49"/>
    <mergeCell ref="AD47:AD49"/>
    <mergeCell ref="AE47:AE49"/>
    <mergeCell ref="AF47:AF49"/>
    <mergeCell ref="AG47:AG49"/>
    <mergeCell ref="AH47:AH49"/>
    <mergeCell ref="AI47:AI49"/>
    <mergeCell ref="T47:T49"/>
    <mergeCell ref="U47:U49"/>
    <mergeCell ref="V47:V49"/>
    <mergeCell ref="W47:W49"/>
    <mergeCell ref="T50:T52"/>
    <mergeCell ref="U50:U52"/>
    <mergeCell ref="V50:V52"/>
    <mergeCell ref="W50:W52"/>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AI53:AI55"/>
    <mergeCell ref="Z50:Z55"/>
    <mergeCell ref="AA50:AA55"/>
    <mergeCell ref="AB50:AB55"/>
    <mergeCell ref="AC50:AC52"/>
    <mergeCell ref="AD50:AD52"/>
    <mergeCell ref="AE50:AE52"/>
    <mergeCell ref="AC53:AC55"/>
    <mergeCell ref="AD53:AD55"/>
    <mergeCell ref="AE53:AE55"/>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V50:AV55"/>
    <mergeCell ref="AW50:AW55"/>
    <mergeCell ref="AS53:AS55"/>
    <mergeCell ref="AT53:AT55"/>
    <mergeCell ref="AU53:AU55"/>
    <mergeCell ref="AL50:AL55"/>
    <mergeCell ref="AM50:AM55"/>
    <mergeCell ref="AN50:AN52"/>
    <mergeCell ref="BC53:BC55"/>
    <mergeCell ref="BD53:BD55"/>
    <mergeCell ref="BE53:BE55"/>
    <mergeCell ref="BF53:BF55"/>
    <mergeCell ref="B56:B64"/>
    <mergeCell ref="C56:C64"/>
    <mergeCell ref="D56:D64"/>
    <mergeCell ref="E56:E64"/>
    <mergeCell ref="F56:F64"/>
    <mergeCell ref="G56:G64"/>
    <mergeCell ref="AJ53:AJ55"/>
    <mergeCell ref="AN53:AN55"/>
    <mergeCell ref="AO53:AO55"/>
    <mergeCell ref="AP53:AP55"/>
    <mergeCell ref="AQ53:AQ55"/>
    <mergeCell ref="AR53:AR55"/>
    <mergeCell ref="T53:T55"/>
    <mergeCell ref="U53:U55"/>
    <mergeCell ref="V53:V55"/>
    <mergeCell ref="W53:W55"/>
    <mergeCell ref="X53:X55"/>
    <mergeCell ref="Y53:Y55"/>
    <mergeCell ref="T56:T58"/>
    <mergeCell ref="U56:U58"/>
    <mergeCell ref="V56:V58"/>
    <mergeCell ref="W56:W58"/>
    <mergeCell ref="X56:X58"/>
    <mergeCell ref="Y56:Y58"/>
    <mergeCell ref="N56:N58"/>
    <mergeCell ref="O56:O58"/>
    <mergeCell ref="P56:P64"/>
    <mergeCell ref="Q56:Q64"/>
    <mergeCell ref="R56:R58"/>
    <mergeCell ref="S56:S58"/>
    <mergeCell ref="H56:H64"/>
    <mergeCell ref="I56:I64"/>
    <mergeCell ref="J56:J64"/>
    <mergeCell ref="K56:K64"/>
    <mergeCell ref="L56:L58"/>
    <mergeCell ref="M56:M58"/>
    <mergeCell ref="AN56:AN58"/>
    <mergeCell ref="AO56:AO58"/>
    <mergeCell ref="AP56:AP58"/>
    <mergeCell ref="AQ56:AQ58"/>
    <mergeCell ref="AF56:AF58"/>
    <mergeCell ref="AG56:AG58"/>
    <mergeCell ref="AH56:AH58"/>
    <mergeCell ref="AI56:AI58"/>
    <mergeCell ref="AJ56:AJ58"/>
    <mergeCell ref="AK56:AK64"/>
    <mergeCell ref="AF59:AF61"/>
    <mergeCell ref="AG59:AG61"/>
    <mergeCell ref="AH59:AH61"/>
    <mergeCell ref="AI59:AI61"/>
    <mergeCell ref="Z56:Z64"/>
    <mergeCell ref="AA56:AA64"/>
    <mergeCell ref="AB56:AB64"/>
    <mergeCell ref="AC56:AC58"/>
    <mergeCell ref="AD56:AD58"/>
    <mergeCell ref="AE56:AE58"/>
    <mergeCell ref="AC59:AC61"/>
    <mergeCell ref="AD59:AD61"/>
    <mergeCell ref="AE59:AE61"/>
    <mergeCell ref="AC62:AC64"/>
    <mergeCell ref="BD56:BD58"/>
    <mergeCell ref="BE56:BE58"/>
    <mergeCell ref="BF56:BF58"/>
    <mergeCell ref="BG56:BG64"/>
    <mergeCell ref="L59:L61"/>
    <mergeCell ref="M59:M61"/>
    <mergeCell ref="N59:N61"/>
    <mergeCell ref="O59:O61"/>
    <mergeCell ref="R59:R61"/>
    <mergeCell ref="S59:S61"/>
    <mergeCell ref="AX56:AX64"/>
    <mergeCell ref="AY56:AY58"/>
    <mergeCell ref="AZ56:AZ58"/>
    <mergeCell ref="BA56:BA58"/>
    <mergeCell ref="BB56:BB58"/>
    <mergeCell ref="BC56:BC58"/>
    <mergeCell ref="AY59:AY61"/>
    <mergeCell ref="AZ59:AZ61"/>
    <mergeCell ref="BA59:BA61"/>
    <mergeCell ref="BB59:BB61"/>
    <mergeCell ref="AR56:AR58"/>
    <mergeCell ref="AS56:AS58"/>
    <mergeCell ref="AT56:AT58"/>
    <mergeCell ref="AU56:AU58"/>
    <mergeCell ref="AV56:AV64"/>
    <mergeCell ref="AW56:AW64"/>
    <mergeCell ref="AS59:AS61"/>
    <mergeCell ref="AT59:AT61"/>
    <mergeCell ref="AU59:AU61"/>
    <mergeCell ref="AS62:AS64"/>
    <mergeCell ref="AL56:AL64"/>
    <mergeCell ref="AM56:AM64"/>
    <mergeCell ref="AH62:AH64"/>
    <mergeCell ref="AI62:AI64"/>
    <mergeCell ref="T62:T64"/>
    <mergeCell ref="U62:U64"/>
    <mergeCell ref="V62:V64"/>
    <mergeCell ref="W62:W64"/>
    <mergeCell ref="X62:X64"/>
    <mergeCell ref="Y62:Y64"/>
    <mergeCell ref="BC59:BC61"/>
    <mergeCell ref="BD59:BD61"/>
    <mergeCell ref="BE59:BE61"/>
    <mergeCell ref="BF59:BF61"/>
    <mergeCell ref="L62:L64"/>
    <mergeCell ref="M62:M64"/>
    <mergeCell ref="N62:N64"/>
    <mergeCell ref="O62:O64"/>
    <mergeCell ref="R62:R64"/>
    <mergeCell ref="S62:S64"/>
    <mergeCell ref="AJ59:AJ61"/>
    <mergeCell ref="AN59:AN61"/>
    <mergeCell ref="AO59:AO61"/>
    <mergeCell ref="AP59:AP61"/>
    <mergeCell ref="AQ59:AQ61"/>
    <mergeCell ref="AR59:AR61"/>
    <mergeCell ref="T59:T61"/>
    <mergeCell ref="U59:U61"/>
    <mergeCell ref="V59:V61"/>
    <mergeCell ref="W59:W61"/>
    <mergeCell ref="X59:X61"/>
    <mergeCell ref="Y59:Y61"/>
    <mergeCell ref="H65:H67"/>
    <mergeCell ref="I65:I67"/>
    <mergeCell ref="J65:J67"/>
    <mergeCell ref="K65:K67"/>
    <mergeCell ref="L65:L67"/>
    <mergeCell ref="M65:M67"/>
    <mergeCell ref="BC62:BC64"/>
    <mergeCell ref="BD62:BD64"/>
    <mergeCell ref="BE62:BE64"/>
    <mergeCell ref="BF62:BF64"/>
    <mergeCell ref="B65:B67"/>
    <mergeCell ref="C65:C67"/>
    <mergeCell ref="D65:D67"/>
    <mergeCell ref="E65:E67"/>
    <mergeCell ref="F65:F67"/>
    <mergeCell ref="G65:G67"/>
    <mergeCell ref="AT62:AT64"/>
    <mergeCell ref="AU62:AU64"/>
    <mergeCell ref="AY62:AY64"/>
    <mergeCell ref="AZ62:AZ64"/>
    <mergeCell ref="BA62:BA64"/>
    <mergeCell ref="BB62:BB64"/>
    <mergeCell ref="AJ62:AJ64"/>
    <mergeCell ref="AN62:AN64"/>
    <mergeCell ref="AO62:AO64"/>
    <mergeCell ref="AP62:AP64"/>
    <mergeCell ref="AQ62:AQ64"/>
    <mergeCell ref="AR62:AR64"/>
    <mergeCell ref="AD62:AD64"/>
    <mergeCell ref="AE62:AE64"/>
    <mergeCell ref="AF62:AF64"/>
    <mergeCell ref="AG62:AG64"/>
    <mergeCell ref="AJ65:AJ67"/>
    <mergeCell ref="AK65:AK67"/>
    <mergeCell ref="Z65:Z67"/>
    <mergeCell ref="AA65:AA67"/>
    <mergeCell ref="AB65:AB67"/>
    <mergeCell ref="AC65:AC67"/>
    <mergeCell ref="AD65:AD67"/>
    <mergeCell ref="AE65:AE67"/>
    <mergeCell ref="T65:T67"/>
    <mergeCell ref="U65:U67"/>
    <mergeCell ref="V65:V67"/>
    <mergeCell ref="W65:W67"/>
    <mergeCell ref="X65:X67"/>
    <mergeCell ref="Y65:Y67"/>
    <mergeCell ref="N65:N67"/>
    <mergeCell ref="O65:O67"/>
    <mergeCell ref="P65:P67"/>
    <mergeCell ref="Q65:Q67"/>
    <mergeCell ref="R65:R67"/>
    <mergeCell ref="S65:S67"/>
    <mergeCell ref="BD65:BD67"/>
    <mergeCell ref="BE65:BE67"/>
    <mergeCell ref="BF65:BF67"/>
    <mergeCell ref="BG65:BG67"/>
    <mergeCell ref="B68:B76"/>
    <mergeCell ref="C68:C76"/>
    <mergeCell ref="D68:D76"/>
    <mergeCell ref="E68:E76"/>
    <mergeCell ref="F68:F76"/>
    <mergeCell ref="G68:G76"/>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 ref="AF65:AF67"/>
    <mergeCell ref="AG65:AG67"/>
    <mergeCell ref="AH65:AH67"/>
    <mergeCell ref="AI65:AI67"/>
    <mergeCell ref="T68:T70"/>
    <mergeCell ref="U68:U70"/>
    <mergeCell ref="V68:V70"/>
    <mergeCell ref="W68:W70"/>
    <mergeCell ref="X68:X70"/>
    <mergeCell ref="Y68:Y70"/>
    <mergeCell ref="N68:N70"/>
    <mergeCell ref="O68:O70"/>
    <mergeCell ref="P68:P76"/>
    <mergeCell ref="Q68:Q76"/>
    <mergeCell ref="R68:R70"/>
    <mergeCell ref="S68:S70"/>
    <mergeCell ref="H68:H76"/>
    <mergeCell ref="I68:I76"/>
    <mergeCell ref="J68:J76"/>
    <mergeCell ref="K68:K76"/>
    <mergeCell ref="L68:L70"/>
    <mergeCell ref="M68:M70"/>
    <mergeCell ref="X74:X76"/>
    <mergeCell ref="Y74:Y76"/>
    <mergeCell ref="AN68:AN70"/>
    <mergeCell ref="AO68:AO70"/>
    <mergeCell ref="AP68:AP70"/>
    <mergeCell ref="AQ68:AQ70"/>
    <mergeCell ref="AF68:AF70"/>
    <mergeCell ref="AG68:AG70"/>
    <mergeCell ref="AH68:AH70"/>
    <mergeCell ref="AI68:AI70"/>
    <mergeCell ref="AJ68:AJ70"/>
    <mergeCell ref="AK68:AK76"/>
    <mergeCell ref="AF71:AF73"/>
    <mergeCell ref="AG71:AG73"/>
    <mergeCell ref="AH71:AH73"/>
    <mergeCell ref="AI71:AI73"/>
    <mergeCell ref="Z68:Z76"/>
    <mergeCell ref="AA68:AA76"/>
    <mergeCell ref="AB68:AB76"/>
    <mergeCell ref="AC68:AC70"/>
    <mergeCell ref="AD68:AD70"/>
    <mergeCell ref="AE68:AE70"/>
    <mergeCell ref="AC71:AC73"/>
    <mergeCell ref="AD71:AD73"/>
    <mergeCell ref="AE71:AE73"/>
    <mergeCell ref="AC74:AC76"/>
    <mergeCell ref="BD68:BD70"/>
    <mergeCell ref="BE68:BE70"/>
    <mergeCell ref="BF68:BF70"/>
    <mergeCell ref="BG68:BG76"/>
    <mergeCell ref="L71:L73"/>
    <mergeCell ref="M71:M73"/>
    <mergeCell ref="N71:N73"/>
    <mergeCell ref="O71:O73"/>
    <mergeCell ref="R71:R73"/>
    <mergeCell ref="S71:S73"/>
    <mergeCell ref="AX68:AX76"/>
    <mergeCell ref="AY68:AY70"/>
    <mergeCell ref="AZ68:AZ70"/>
    <mergeCell ref="BA68:BA70"/>
    <mergeCell ref="BB68:BB70"/>
    <mergeCell ref="BC68:BC70"/>
    <mergeCell ref="AY71:AY73"/>
    <mergeCell ref="AZ71:AZ73"/>
    <mergeCell ref="BA71:BA73"/>
    <mergeCell ref="BB71:BB73"/>
    <mergeCell ref="AR68:AR70"/>
    <mergeCell ref="AS68:AS70"/>
    <mergeCell ref="AT68:AT70"/>
    <mergeCell ref="AU68:AU70"/>
    <mergeCell ref="AV68:AV76"/>
    <mergeCell ref="AW68:AW76"/>
    <mergeCell ref="AS71:AS73"/>
    <mergeCell ref="AT71:AT73"/>
    <mergeCell ref="AU71:AU73"/>
    <mergeCell ref="AS74:AS76"/>
    <mergeCell ref="AL68:AL76"/>
    <mergeCell ref="AM68:AM76"/>
    <mergeCell ref="BC71:BC73"/>
    <mergeCell ref="BD71:BD73"/>
    <mergeCell ref="BE71:BE73"/>
    <mergeCell ref="BF71:BF73"/>
    <mergeCell ref="L74:L76"/>
    <mergeCell ref="M74:M76"/>
    <mergeCell ref="N74:N76"/>
    <mergeCell ref="O74:O76"/>
    <mergeCell ref="R74:R76"/>
    <mergeCell ref="S74:S76"/>
    <mergeCell ref="AJ71:AJ73"/>
    <mergeCell ref="AN71:AN73"/>
    <mergeCell ref="AO71:AO73"/>
    <mergeCell ref="AP71:AP73"/>
    <mergeCell ref="AQ71:AQ73"/>
    <mergeCell ref="AR71:AR73"/>
    <mergeCell ref="T71:T73"/>
    <mergeCell ref="U71:U73"/>
    <mergeCell ref="V71:V73"/>
    <mergeCell ref="W71:W73"/>
    <mergeCell ref="X71:X73"/>
    <mergeCell ref="Y71:Y73"/>
    <mergeCell ref="BC74:BC76"/>
    <mergeCell ref="BD74:BD76"/>
    <mergeCell ref="BE74:BE76"/>
    <mergeCell ref="BF74:BF76"/>
    <mergeCell ref="B77:B88"/>
    <mergeCell ref="C77:C88"/>
    <mergeCell ref="D77:D88"/>
    <mergeCell ref="E77:E88"/>
    <mergeCell ref="F77:F88"/>
    <mergeCell ref="G77:G88"/>
    <mergeCell ref="AT74:AT76"/>
    <mergeCell ref="AU74:AU76"/>
    <mergeCell ref="AY74:AY76"/>
    <mergeCell ref="AZ74:AZ76"/>
    <mergeCell ref="BA74:BA76"/>
    <mergeCell ref="BB74:BB76"/>
    <mergeCell ref="AJ74:AJ76"/>
    <mergeCell ref="AN74:AN76"/>
    <mergeCell ref="AO74:AO76"/>
    <mergeCell ref="AP74:AP76"/>
    <mergeCell ref="AQ74:AQ76"/>
    <mergeCell ref="AR74:AR76"/>
    <mergeCell ref="AD74:AD76"/>
    <mergeCell ref="AE74:AE76"/>
    <mergeCell ref="AF74:AF76"/>
    <mergeCell ref="AG74:AG76"/>
    <mergeCell ref="AH74:AH76"/>
    <mergeCell ref="AI74:AI76"/>
    <mergeCell ref="T74:T76"/>
    <mergeCell ref="U74:U76"/>
    <mergeCell ref="V74:V76"/>
    <mergeCell ref="W74:W76"/>
    <mergeCell ref="T77:T79"/>
    <mergeCell ref="U77:U79"/>
    <mergeCell ref="V77:V79"/>
    <mergeCell ref="W77:W79"/>
    <mergeCell ref="X77:X79"/>
    <mergeCell ref="Y77:Y79"/>
    <mergeCell ref="N77:N79"/>
    <mergeCell ref="O77:O79"/>
    <mergeCell ref="P77:P88"/>
    <mergeCell ref="Q77:Q88"/>
    <mergeCell ref="R77:R79"/>
    <mergeCell ref="S77:S79"/>
    <mergeCell ref="H77:H88"/>
    <mergeCell ref="I77:I88"/>
    <mergeCell ref="J77:J88"/>
    <mergeCell ref="K77:K88"/>
    <mergeCell ref="L77:L79"/>
    <mergeCell ref="M77:M79"/>
    <mergeCell ref="AN77:AN79"/>
    <mergeCell ref="AO77:AO79"/>
    <mergeCell ref="AP77:AP79"/>
    <mergeCell ref="T83:T85"/>
    <mergeCell ref="U83:U85"/>
    <mergeCell ref="V83:V85"/>
    <mergeCell ref="W83:W85"/>
    <mergeCell ref="X83:X85"/>
    <mergeCell ref="Y83:Y85"/>
    <mergeCell ref="V86:V88"/>
    <mergeCell ref="W86:W88"/>
    <mergeCell ref="X86:X88"/>
    <mergeCell ref="Y86:Y88"/>
    <mergeCell ref="L86:L88"/>
    <mergeCell ref="M86:M88"/>
    <mergeCell ref="N86:N88"/>
    <mergeCell ref="O86:O88"/>
    <mergeCell ref="R86:R88"/>
    <mergeCell ref="AQ77:AQ79"/>
    <mergeCell ref="AF77:AF79"/>
    <mergeCell ref="AG77:AG79"/>
    <mergeCell ref="AH77:AH79"/>
    <mergeCell ref="AI77:AI79"/>
    <mergeCell ref="AJ77:AJ79"/>
    <mergeCell ref="AK77:AK88"/>
    <mergeCell ref="AF80:AF82"/>
    <mergeCell ref="AG80:AG82"/>
    <mergeCell ref="AH80:AH82"/>
    <mergeCell ref="AI80:AI82"/>
    <mergeCell ref="Z77:Z88"/>
    <mergeCell ref="AA77:AA88"/>
    <mergeCell ref="AB77:AB88"/>
    <mergeCell ref="AC77:AC79"/>
    <mergeCell ref="AD77:AD79"/>
    <mergeCell ref="AE77:AE79"/>
    <mergeCell ref="AC80:AC82"/>
    <mergeCell ref="AD80:AD82"/>
    <mergeCell ref="AE80:AE82"/>
    <mergeCell ref="AC83:AC85"/>
    <mergeCell ref="AC86:AC88"/>
    <mergeCell ref="AD86:AD88"/>
    <mergeCell ref="AE86:AE88"/>
    <mergeCell ref="AF86:AF88"/>
    <mergeCell ref="AG86:AG88"/>
    <mergeCell ref="AH86:AH88"/>
    <mergeCell ref="BD77:BD79"/>
    <mergeCell ref="BE77:BE79"/>
    <mergeCell ref="BF77:BF79"/>
    <mergeCell ref="BG77:BG88"/>
    <mergeCell ref="L80:L82"/>
    <mergeCell ref="M80:M82"/>
    <mergeCell ref="N80:N82"/>
    <mergeCell ref="O80:O82"/>
    <mergeCell ref="R80:R82"/>
    <mergeCell ref="S80:S82"/>
    <mergeCell ref="AX77:AX88"/>
    <mergeCell ref="AY77:AY79"/>
    <mergeCell ref="AZ77:AZ79"/>
    <mergeCell ref="BA77:BA79"/>
    <mergeCell ref="BB77:BB79"/>
    <mergeCell ref="BC77:BC79"/>
    <mergeCell ref="AY80:AY82"/>
    <mergeCell ref="AZ80:AZ82"/>
    <mergeCell ref="BA80:BA82"/>
    <mergeCell ref="BB80:BB82"/>
    <mergeCell ref="AR77:AR79"/>
    <mergeCell ref="AS77:AS79"/>
    <mergeCell ref="AT77:AT79"/>
    <mergeCell ref="AU77:AU79"/>
    <mergeCell ref="AV77:AV88"/>
    <mergeCell ref="AW77:AW88"/>
    <mergeCell ref="AS80:AS82"/>
    <mergeCell ref="AT80:AT82"/>
    <mergeCell ref="AU80:AU82"/>
    <mergeCell ref="AS83:AS85"/>
    <mergeCell ref="AL77:AL88"/>
    <mergeCell ref="AM77:AM88"/>
    <mergeCell ref="BC80:BC82"/>
    <mergeCell ref="BD80:BD82"/>
    <mergeCell ref="BE80:BE82"/>
    <mergeCell ref="BF80:BF82"/>
    <mergeCell ref="L83:L85"/>
    <mergeCell ref="M83:M85"/>
    <mergeCell ref="N83:N85"/>
    <mergeCell ref="O83:O85"/>
    <mergeCell ref="R83:R85"/>
    <mergeCell ref="S83:S85"/>
    <mergeCell ref="AJ80:AJ82"/>
    <mergeCell ref="AN80:AN82"/>
    <mergeCell ref="AO80:AO82"/>
    <mergeCell ref="AP80:AP82"/>
    <mergeCell ref="AQ80:AQ82"/>
    <mergeCell ref="AR80:AR82"/>
    <mergeCell ref="T80:T82"/>
    <mergeCell ref="U80:U82"/>
    <mergeCell ref="V80:V82"/>
    <mergeCell ref="W80:W82"/>
    <mergeCell ref="X80:X82"/>
    <mergeCell ref="Y80:Y82"/>
    <mergeCell ref="BC83:BC85"/>
    <mergeCell ref="BD83:BD85"/>
    <mergeCell ref="BE83:BE85"/>
    <mergeCell ref="BF83:BF85"/>
    <mergeCell ref="T86:T88"/>
    <mergeCell ref="U86:U88"/>
    <mergeCell ref="S86:S88"/>
    <mergeCell ref="AT83:AT85"/>
    <mergeCell ref="AU83:AU85"/>
    <mergeCell ref="AY83:AY85"/>
    <mergeCell ref="AZ83:AZ85"/>
    <mergeCell ref="BA83:BA85"/>
    <mergeCell ref="BB83:BB85"/>
    <mergeCell ref="AJ83:AJ85"/>
    <mergeCell ref="AN83:AN85"/>
    <mergeCell ref="AO83:AO85"/>
    <mergeCell ref="AP83:AP85"/>
    <mergeCell ref="AQ83:AQ85"/>
    <mergeCell ref="AR83:AR85"/>
    <mergeCell ref="AD83:AD85"/>
    <mergeCell ref="AE83:AE85"/>
    <mergeCell ref="AF83:AF85"/>
    <mergeCell ref="AG83:AG85"/>
    <mergeCell ref="AH83:AH85"/>
    <mergeCell ref="AI83:AI85"/>
    <mergeCell ref="BA86:BA88"/>
    <mergeCell ref="BB86:BB88"/>
    <mergeCell ref="BC86:BC88"/>
    <mergeCell ref="BD86:BD88"/>
    <mergeCell ref="BE86:BE88"/>
    <mergeCell ref="BF86:BF88"/>
    <mergeCell ref="AR86:AR88"/>
    <mergeCell ref="AS86:AS88"/>
    <mergeCell ref="AT86:AT88"/>
    <mergeCell ref="AU86:AU88"/>
    <mergeCell ref="AY86:AY88"/>
    <mergeCell ref="AZ86:AZ88"/>
    <mergeCell ref="AI86:AI88"/>
    <mergeCell ref="AJ86:AJ88"/>
    <mergeCell ref="AN86:AN88"/>
    <mergeCell ref="AO86:AO88"/>
    <mergeCell ref="AP86:AP88"/>
    <mergeCell ref="AQ86:AQ88"/>
    <mergeCell ref="N89:N91"/>
    <mergeCell ref="O89:O91"/>
    <mergeCell ref="P89:P97"/>
    <mergeCell ref="Q89:Q97"/>
    <mergeCell ref="R89:R91"/>
    <mergeCell ref="S89:S91"/>
    <mergeCell ref="BE95:BE97"/>
    <mergeCell ref="BF95:BF97"/>
    <mergeCell ref="BD89:BD91"/>
    <mergeCell ref="BE89:BE91"/>
    <mergeCell ref="BF89:BF91"/>
    <mergeCell ref="BB95:BB97"/>
    <mergeCell ref="AJ95:AJ97"/>
    <mergeCell ref="AN95:AN97"/>
    <mergeCell ref="AO95:AO97"/>
    <mergeCell ref="AP95:AP97"/>
    <mergeCell ref="H89:H97"/>
    <mergeCell ref="I89:I97"/>
    <mergeCell ref="J89:J97"/>
    <mergeCell ref="K89:K97"/>
    <mergeCell ref="L89:L91"/>
    <mergeCell ref="M89:M91"/>
    <mergeCell ref="X95:X97"/>
    <mergeCell ref="Y95:Y97"/>
    <mergeCell ref="B89:B97"/>
    <mergeCell ref="C89:C97"/>
    <mergeCell ref="D89:D97"/>
    <mergeCell ref="E89:E97"/>
    <mergeCell ref="F89:F97"/>
    <mergeCell ref="G89:G97"/>
    <mergeCell ref="AH92:AH94"/>
    <mergeCell ref="AI92:AI94"/>
    <mergeCell ref="Z89:Z97"/>
    <mergeCell ref="AA89:AA97"/>
    <mergeCell ref="AB89:AB97"/>
    <mergeCell ref="AC89:AC91"/>
    <mergeCell ref="AD89:AD91"/>
    <mergeCell ref="AE89:AE91"/>
    <mergeCell ref="AC92:AC94"/>
    <mergeCell ref="AD92:AD94"/>
    <mergeCell ref="AE92:AE94"/>
    <mergeCell ref="AC95:AC97"/>
    <mergeCell ref="T89:T91"/>
    <mergeCell ref="U89:U91"/>
    <mergeCell ref="V89:V91"/>
    <mergeCell ref="W89:W91"/>
    <mergeCell ref="X89:X91"/>
    <mergeCell ref="Y89:Y91"/>
    <mergeCell ref="BG89:BG97"/>
    <mergeCell ref="L92:L94"/>
    <mergeCell ref="M92:M94"/>
    <mergeCell ref="N92:N94"/>
    <mergeCell ref="O92:O94"/>
    <mergeCell ref="R92:R94"/>
    <mergeCell ref="S92:S94"/>
    <mergeCell ref="AX89:AX97"/>
    <mergeCell ref="AY89:AY91"/>
    <mergeCell ref="AZ89:AZ91"/>
    <mergeCell ref="BA89:BA91"/>
    <mergeCell ref="BB89:BB91"/>
    <mergeCell ref="BC89:BC91"/>
    <mergeCell ref="AY92:AY94"/>
    <mergeCell ref="AZ92:AZ94"/>
    <mergeCell ref="BA92:BA94"/>
    <mergeCell ref="BB92:BB94"/>
    <mergeCell ref="AR89:AR91"/>
    <mergeCell ref="AS89:AS91"/>
    <mergeCell ref="AT89:AT91"/>
    <mergeCell ref="AU89:AU91"/>
    <mergeCell ref="AV89:AV97"/>
    <mergeCell ref="AW89:AW97"/>
    <mergeCell ref="AS92:AS94"/>
    <mergeCell ref="AT92:AT94"/>
    <mergeCell ref="AU92:AU94"/>
    <mergeCell ref="AS95:AS97"/>
    <mergeCell ref="T95:T97"/>
    <mergeCell ref="U95:U97"/>
    <mergeCell ref="V95:V97"/>
    <mergeCell ref="W95:W97"/>
    <mergeCell ref="BA95:BA97"/>
    <mergeCell ref="BC92:BC94"/>
    <mergeCell ref="BD92:BD94"/>
    <mergeCell ref="BE92:BE94"/>
    <mergeCell ref="BF92:BF94"/>
    <mergeCell ref="L95:L97"/>
    <mergeCell ref="M95:M97"/>
    <mergeCell ref="N95:N97"/>
    <mergeCell ref="O95:O97"/>
    <mergeCell ref="R95:R97"/>
    <mergeCell ref="S95:S97"/>
    <mergeCell ref="AJ92:AJ94"/>
    <mergeCell ref="AN92:AN94"/>
    <mergeCell ref="AO92:AO94"/>
    <mergeCell ref="AP92:AP94"/>
    <mergeCell ref="AQ92:AQ94"/>
    <mergeCell ref="AR92:AR94"/>
    <mergeCell ref="T92:T94"/>
    <mergeCell ref="U92:U94"/>
    <mergeCell ref="V92:V94"/>
    <mergeCell ref="W92:W94"/>
    <mergeCell ref="X92:X94"/>
    <mergeCell ref="Y92:Y94"/>
    <mergeCell ref="BC95:BC97"/>
    <mergeCell ref="BD95:BD97"/>
    <mergeCell ref="AT95:AT97"/>
    <mergeCell ref="AU95:AU97"/>
    <mergeCell ref="AY95:AY97"/>
    <mergeCell ref="AZ95:AZ97"/>
    <mergeCell ref="AQ95:AQ97"/>
    <mergeCell ref="AR95:AR97"/>
    <mergeCell ref="AD95:AD97"/>
    <mergeCell ref="AE95:AE97"/>
    <mergeCell ref="AF95:AF97"/>
    <mergeCell ref="AG95:AG97"/>
    <mergeCell ref="AH95:AH97"/>
    <mergeCell ref="AI95:AI97"/>
    <mergeCell ref="AL89:AL97"/>
    <mergeCell ref="AM89:AM97"/>
    <mergeCell ref="AN89:AN91"/>
    <mergeCell ref="AO89:AO91"/>
    <mergeCell ref="AP89:AP91"/>
    <mergeCell ref="AQ89:AQ91"/>
    <mergeCell ref="AF89:AF91"/>
    <mergeCell ref="AG89:AG91"/>
    <mergeCell ref="AH89:AH91"/>
    <mergeCell ref="AI89:AI91"/>
    <mergeCell ref="AJ89:AJ91"/>
    <mergeCell ref="AK89:AK97"/>
    <mergeCell ref="AF92:AF94"/>
    <mergeCell ref="AG92:AG94"/>
    <mergeCell ref="X98:X100"/>
    <mergeCell ref="Y98:Y100"/>
    <mergeCell ref="N98:N100"/>
    <mergeCell ref="O98:O100"/>
    <mergeCell ref="P98:P106"/>
    <mergeCell ref="Q98:Q106"/>
    <mergeCell ref="R98:R100"/>
    <mergeCell ref="S98:S100"/>
    <mergeCell ref="H98:H106"/>
    <mergeCell ref="I98:I106"/>
    <mergeCell ref="J98:J106"/>
    <mergeCell ref="K98:K106"/>
    <mergeCell ref="L98:L100"/>
    <mergeCell ref="M98:M100"/>
    <mergeCell ref="AN98:AN100"/>
    <mergeCell ref="AO98:AO100"/>
    <mergeCell ref="AP98:AP100"/>
    <mergeCell ref="X104:X106"/>
    <mergeCell ref="Y104:Y106"/>
    <mergeCell ref="T98:T100"/>
    <mergeCell ref="U98:U100"/>
    <mergeCell ref="V98:V100"/>
    <mergeCell ref="W98:W100"/>
    <mergeCell ref="AQ98:AQ100"/>
    <mergeCell ref="AF98:AF100"/>
    <mergeCell ref="AG98:AG100"/>
    <mergeCell ref="AH98:AH100"/>
    <mergeCell ref="AI98:AI100"/>
    <mergeCell ref="AJ98:AJ100"/>
    <mergeCell ref="AK98:AK106"/>
    <mergeCell ref="AF101:AF103"/>
    <mergeCell ref="AG101:AG103"/>
    <mergeCell ref="AH101:AH103"/>
    <mergeCell ref="AI101:AI103"/>
    <mergeCell ref="Z98:Z106"/>
    <mergeCell ref="AA98:AA106"/>
    <mergeCell ref="AB98:AB106"/>
    <mergeCell ref="AC98:AC100"/>
    <mergeCell ref="AD98:AD100"/>
    <mergeCell ref="AE98:AE100"/>
    <mergeCell ref="AC101:AC103"/>
    <mergeCell ref="AD101:AD103"/>
    <mergeCell ref="AE101:AE103"/>
    <mergeCell ref="AC104:AC106"/>
    <mergeCell ref="AO104:AO106"/>
    <mergeCell ref="AP104:AP106"/>
    <mergeCell ref="AQ104:AQ106"/>
    <mergeCell ref="BD98:BD100"/>
    <mergeCell ref="BE98:BE100"/>
    <mergeCell ref="BF98:BF100"/>
    <mergeCell ref="BG98:BG106"/>
    <mergeCell ref="L101:L103"/>
    <mergeCell ref="M101:M103"/>
    <mergeCell ref="N101:N103"/>
    <mergeCell ref="O101:O103"/>
    <mergeCell ref="R101:R103"/>
    <mergeCell ref="S101:S103"/>
    <mergeCell ref="AX98:AX106"/>
    <mergeCell ref="AY98:AY100"/>
    <mergeCell ref="AZ98:AZ100"/>
    <mergeCell ref="BA98:BA100"/>
    <mergeCell ref="BB98:BB100"/>
    <mergeCell ref="BC98:BC100"/>
    <mergeCell ref="AY101:AY103"/>
    <mergeCell ref="AZ101:AZ103"/>
    <mergeCell ref="BA101:BA103"/>
    <mergeCell ref="BB101:BB103"/>
    <mergeCell ref="AR98:AR100"/>
    <mergeCell ref="AS98:AS100"/>
    <mergeCell ref="AT98:AT100"/>
    <mergeCell ref="AU98:AU100"/>
    <mergeCell ref="AV98:AV106"/>
    <mergeCell ref="AW98:AW106"/>
    <mergeCell ref="AS101:AS103"/>
    <mergeCell ref="AT101:AT103"/>
    <mergeCell ref="AU101:AU103"/>
    <mergeCell ref="AS104:AS106"/>
    <mergeCell ref="AL98:AL106"/>
    <mergeCell ref="AM98:AM106"/>
    <mergeCell ref="BC101:BC103"/>
    <mergeCell ref="BD101:BD103"/>
    <mergeCell ref="BE101:BE103"/>
    <mergeCell ref="BF101:BF103"/>
    <mergeCell ref="L104:L106"/>
    <mergeCell ref="M104:M106"/>
    <mergeCell ref="N104:N106"/>
    <mergeCell ref="O104:O106"/>
    <mergeCell ref="R104:R106"/>
    <mergeCell ref="S104:S106"/>
    <mergeCell ref="AJ101:AJ103"/>
    <mergeCell ref="AN101:AN103"/>
    <mergeCell ref="AO101:AO103"/>
    <mergeCell ref="AP101:AP103"/>
    <mergeCell ref="AQ101:AQ103"/>
    <mergeCell ref="AR101:AR103"/>
    <mergeCell ref="T101:T103"/>
    <mergeCell ref="U101:U103"/>
    <mergeCell ref="V101:V103"/>
    <mergeCell ref="W101:W103"/>
    <mergeCell ref="X101:X103"/>
    <mergeCell ref="Y101:Y103"/>
    <mergeCell ref="BC104:BC106"/>
    <mergeCell ref="BD104:BD106"/>
    <mergeCell ref="BE104:BE106"/>
    <mergeCell ref="BF104:BF106"/>
    <mergeCell ref="AY104:AY106"/>
    <mergeCell ref="AZ104:AZ106"/>
    <mergeCell ref="BA104:BA106"/>
    <mergeCell ref="BB104:BB106"/>
    <mergeCell ref="AJ104:AJ106"/>
    <mergeCell ref="AN104:AN106"/>
    <mergeCell ref="AR104:AR106"/>
    <mergeCell ref="AD104:AD106"/>
    <mergeCell ref="AE104:AE106"/>
    <mergeCell ref="AF104:AF106"/>
    <mergeCell ref="AG104:AG106"/>
    <mergeCell ref="AH104:AH106"/>
    <mergeCell ref="AI104:AI106"/>
    <mergeCell ref="T104:T106"/>
    <mergeCell ref="U104:U106"/>
    <mergeCell ref="V104:V106"/>
    <mergeCell ref="W104:W106"/>
    <mergeCell ref="H107:H115"/>
    <mergeCell ref="I107:I115"/>
    <mergeCell ref="J107:J115"/>
    <mergeCell ref="K107:K115"/>
    <mergeCell ref="L107:L109"/>
    <mergeCell ref="M107:M109"/>
    <mergeCell ref="AN107:AN109"/>
    <mergeCell ref="AO107:AO109"/>
    <mergeCell ref="AP107:AP109"/>
    <mergeCell ref="Q107:Q115"/>
    <mergeCell ref="R107:R109"/>
    <mergeCell ref="S107:S109"/>
    <mergeCell ref="B107:B115"/>
    <mergeCell ref="C107:C115"/>
    <mergeCell ref="D107:D115"/>
    <mergeCell ref="E107:E115"/>
    <mergeCell ref="F107:F115"/>
    <mergeCell ref="G107:G115"/>
    <mergeCell ref="AT104:AT106"/>
    <mergeCell ref="AU104:AU106"/>
    <mergeCell ref="T107:T109"/>
    <mergeCell ref="U107:U109"/>
    <mergeCell ref="V107:V109"/>
    <mergeCell ref="W107:W109"/>
    <mergeCell ref="B98:B106"/>
    <mergeCell ref="C98:C106"/>
    <mergeCell ref="D98:D106"/>
    <mergeCell ref="E98:E106"/>
    <mergeCell ref="F98:F106"/>
    <mergeCell ref="G98:G106"/>
    <mergeCell ref="AA107:AA115"/>
    <mergeCell ref="AB107:AB115"/>
    <mergeCell ref="AC107:AC109"/>
    <mergeCell ref="AD107:AD109"/>
    <mergeCell ref="AE107:AE109"/>
    <mergeCell ref="AC110:AC112"/>
    <mergeCell ref="AD110:AD112"/>
    <mergeCell ref="AE110:AE112"/>
    <mergeCell ref="AC113:AC115"/>
    <mergeCell ref="X107:X109"/>
    <mergeCell ref="Y107:Y109"/>
    <mergeCell ref="N107:N109"/>
    <mergeCell ref="O107:O109"/>
    <mergeCell ref="P107:P115"/>
    <mergeCell ref="BD107:BD109"/>
    <mergeCell ref="BE107:BE109"/>
    <mergeCell ref="BF107:BF109"/>
    <mergeCell ref="BG107:BG115"/>
    <mergeCell ref="L110:L112"/>
    <mergeCell ref="M110:M112"/>
    <mergeCell ref="N110:N112"/>
    <mergeCell ref="O110:O112"/>
    <mergeCell ref="R110:R112"/>
    <mergeCell ref="S110:S112"/>
    <mergeCell ref="AX107:AX115"/>
    <mergeCell ref="AY107:AY109"/>
    <mergeCell ref="AZ107:AZ109"/>
    <mergeCell ref="BA107:BA109"/>
    <mergeCell ref="BB107:BB109"/>
    <mergeCell ref="BC107:BC109"/>
    <mergeCell ref="AY110:AY112"/>
    <mergeCell ref="AZ110:AZ112"/>
    <mergeCell ref="BA110:BA112"/>
    <mergeCell ref="BB110:BB112"/>
    <mergeCell ref="AR107:AR109"/>
    <mergeCell ref="AS107:AS109"/>
    <mergeCell ref="AT107:AT109"/>
    <mergeCell ref="AU107:AU109"/>
    <mergeCell ref="AV107:AV115"/>
    <mergeCell ref="AW107:AW115"/>
    <mergeCell ref="AS110:AS112"/>
    <mergeCell ref="AT110:AT112"/>
    <mergeCell ref="AU110:AU112"/>
    <mergeCell ref="AS113:AS115"/>
    <mergeCell ref="AL107:AL115"/>
    <mergeCell ref="AM107:AM115"/>
    <mergeCell ref="BC110:BC112"/>
    <mergeCell ref="BD110:BD112"/>
    <mergeCell ref="BE110:BE112"/>
    <mergeCell ref="BF110:BF112"/>
    <mergeCell ref="L113:L115"/>
    <mergeCell ref="M113:M115"/>
    <mergeCell ref="N113:N115"/>
    <mergeCell ref="O113:O115"/>
    <mergeCell ref="R113:R115"/>
    <mergeCell ref="S113:S115"/>
    <mergeCell ref="AJ110:AJ112"/>
    <mergeCell ref="AN110:AN112"/>
    <mergeCell ref="AO110:AO112"/>
    <mergeCell ref="AP110:AP112"/>
    <mergeCell ref="AQ110:AQ112"/>
    <mergeCell ref="AR110:AR112"/>
    <mergeCell ref="T110:T112"/>
    <mergeCell ref="U110:U112"/>
    <mergeCell ref="V110:V112"/>
    <mergeCell ref="W110:W112"/>
    <mergeCell ref="X110:X112"/>
    <mergeCell ref="Y110:Y112"/>
    <mergeCell ref="BC113:BC115"/>
    <mergeCell ref="BD113:BD115"/>
    <mergeCell ref="BE113:BE115"/>
    <mergeCell ref="BF113:BF115"/>
    <mergeCell ref="AK107:AK115"/>
    <mergeCell ref="AF110:AF112"/>
    <mergeCell ref="AG110:AG112"/>
    <mergeCell ref="AH110:AH112"/>
    <mergeCell ref="AI110:AI112"/>
    <mergeCell ref="Z107:Z115"/>
    <mergeCell ref="B2:M2"/>
    <mergeCell ref="H116:O116"/>
    <mergeCell ref="AT113:AT115"/>
    <mergeCell ref="AU113:AU115"/>
    <mergeCell ref="AY113:AY115"/>
    <mergeCell ref="AZ113:AZ115"/>
    <mergeCell ref="BA113:BA115"/>
    <mergeCell ref="BB113:BB115"/>
    <mergeCell ref="AJ113:AJ115"/>
    <mergeCell ref="AN113:AN115"/>
    <mergeCell ref="AO113:AO115"/>
    <mergeCell ref="AP113:AP115"/>
    <mergeCell ref="AQ113:AQ115"/>
    <mergeCell ref="AR113:AR115"/>
    <mergeCell ref="AD113:AD115"/>
    <mergeCell ref="AE113:AE115"/>
    <mergeCell ref="AF113:AF115"/>
    <mergeCell ref="AG113:AG115"/>
    <mergeCell ref="AH113:AH115"/>
    <mergeCell ref="AI113:AI115"/>
    <mergeCell ref="T113:T115"/>
    <mergeCell ref="U113:U115"/>
    <mergeCell ref="V113:V115"/>
    <mergeCell ref="W113:W115"/>
    <mergeCell ref="X113:X115"/>
    <mergeCell ref="Y113:Y115"/>
    <mergeCell ref="AQ107:AQ109"/>
    <mergeCell ref="AF107:AF109"/>
    <mergeCell ref="AG107:AG109"/>
    <mergeCell ref="AH107:AH109"/>
    <mergeCell ref="AI107:AI109"/>
    <mergeCell ref="AJ107:AJ109"/>
  </mergeCells>
  <dataValidations count="1">
    <dataValidation type="list" allowBlank="1" sqref="E4" xr:uid="{EAA8BEC6-7614-4964-8B61-B588E3C50A14}">
      <formula1>"Trimestre I,Trimestre II,Trimestre III,Trimestre IV"</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37048-B4AD-48C3-8224-E6613944A7EE}">
  <dimension ref="A1:H27"/>
  <sheetViews>
    <sheetView showGridLines="0" showRowColHeaders="0" workbookViewId="0">
      <selection activeCell="C16" sqref="C16:G16"/>
    </sheetView>
  </sheetViews>
  <sheetFormatPr baseColWidth="10" defaultColWidth="0" defaultRowHeight="15" zeroHeight="1"/>
  <cols>
    <col min="1" max="7" width="11.42578125" customWidth="1"/>
    <col min="8" max="8" width="2.28515625" customWidth="1"/>
    <col min="9" max="16384" width="11.42578125" hidden="1"/>
  </cols>
  <sheetData>
    <row r="1" spans="1:7"/>
    <row r="2" spans="1:7"/>
    <row r="3" spans="1:7"/>
    <row r="4" spans="1:7"/>
    <row r="5" spans="1:7"/>
    <row r="6" spans="1:7"/>
    <row r="7" spans="1:7"/>
    <row r="8" spans="1:7"/>
    <row r="9" spans="1:7"/>
    <row r="10" spans="1:7"/>
    <row r="11" spans="1:7"/>
    <row r="12" spans="1:7"/>
    <row r="13" spans="1:7"/>
    <row r="14" spans="1:7"/>
    <row r="15" spans="1:7">
      <c r="A15" s="31" t="s">
        <v>0</v>
      </c>
      <c r="B15" s="31" t="s">
        <v>1</v>
      </c>
      <c r="C15" s="48" t="s">
        <v>2</v>
      </c>
      <c r="D15" s="48"/>
      <c r="E15" s="48"/>
      <c r="F15" s="48"/>
      <c r="G15" s="48"/>
    </row>
    <row r="16" spans="1:7" ht="66.75" customHeight="1">
      <c r="A16" s="32" t="s">
        <v>3</v>
      </c>
      <c r="B16" s="33">
        <v>45622</v>
      </c>
      <c r="C16" s="49" t="s">
        <v>4</v>
      </c>
      <c r="D16" s="49"/>
      <c r="E16" s="49"/>
      <c r="F16" s="49"/>
      <c r="G16" s="49"/>
    </row>
    <row r="17" customFormat="1"/>
    <row r="18" customFormat="1"/>
    <row r="19" customFormat="1" hidden="1"/>
    <row r="20" customFormat="1" hidden="1"/>
    <row r="21" customFormat="1" hidden="1"/>
    <row r="22" customFormat="1" hidden="1"/>
    <row r="23" customFormat="1" hidden="1"/>
    <row r="24" customFormat="1" hidden="1"/>
    <row r="25" customFormat="1" hidden="1"/>
    <row r="26" customFormat="1" hidden="1"/>
    <row r="27" customFormat="1" hidden="1"/>
  </sheetData>
  <sheetProtection algorithmName="SHA-512" hashValue="0TglBwsT/P7PQ2990thvIQSPnRH69QQ5/QgAdIFye7P/vq2iefeGHi5D1fmeoaxL3mF+Ct+cR2SWoV/sUPMjvQ==" saltValue="tqgp74Jcp2Qnyb33/gGaZA==" spinCount="100000" sheet="1" objects="1" scenarios="1"/>
  <mergeCells count="2">
    <mergeCell ref="C15:G15"/>
    <mergeCell ref="C16:G1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C4D31-B20D-4759-839E-0E848BA03850}">
  <dimension ref="A1:BN126"/>
  <sheetViews>
    <sheetView showGridLines="0" zoomScale="65" zoomScaleNormal="65"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1973</v>
      </c>
      <c r="C2" s="68"/>
      <c r="D2" s="68"/>
      <c r="E2" s="68"/>
      <c r="F2" s="68"/>
      <c r="G2" s="68"/>
      <c r="H2" s="68"/>
      <c r="I2" s="68"/>
      <c r="J2" s="68"/>
      <c r="K2" s="68"/>
      <c r="L2" s="68"/>
      <c r="M2" s="68"/>
      <c r="N2" s="20">
        <f>+AV125</f>
        <v>0.75291999999999992</v>
      </c>
      <c r="O2" s="13"/>
      <c r="P2" s="13"/>
      <c r="Q2" s="13"/>
      <c r="R2" s="13"/>
      <c r="S2" s="13"/>
      <c r="T2" s="13"/>
    </row>
    <row r="4" spans="1:20">
      <c r="B4" s="50" t="s">
        <v>46</v>
      </c>
      <c r="C4" s="50"/>
      <c r="D4" s="50"/>
      <c r="E4" s="1" t="s">
        <v>47</v>
      </c>
    </row>
    <row r="6" spans="1:20" ht="14.45" customHeight="1">
      <c r="A6" s="66" t="s">
        <v>1974</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1975</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81</v>
      </c>
      <c r="C23" s="59" t="s">
        <v>81</v>
      </c>
      <c r="D23" s="63" t="s">
        <v>1976</v>
      </c>
      <c r="E23" s="59" t="s">
        <v>810</v>
      </c>
      <c r="F23" s="59" t="s">
        <v>81</v>
      </c>
      <c r="G23" s="59" t="s">
        <v>81</v>
      </c>
      <c r="H23" s="59">
        <v>1</v>
      </c>
      <c r="I23" s="56">
        <v>0.12</v>
      </c>
      <c r="J23" s="59" t="s">
        <v>83</v>
      </c>
      <c r="K23" s="146" t="s">
        <v>1941</v>
      </c>
      <c r="L23" s="59" t="s">
        <v>1977</v>
      </c>
      <c r="M23" s="59" t="s">
        <v>1978</v>
      </c>
      <c r="N23" s="61">
        <v>3</v>
      </c>
      <c r="O23" s="59" t="s">
        <v>111</v>
      </c>
      <c r="P23" s="56" t="s">
        <v>1979</v>
      </c>
      <c r="Q23" s="56" t="s">
        <v>1980</v>
      </c>
      <c r="R23" s="55">
        <v>1</v>
      </c>
      <c r="S23" s="55">
        <v>1</v>
      </c>
      <c r="T23" s="61">
        <v>1</v>
      </c>
      <c r="U23" s="55">
        <v>1</v>
      </c>
      <c r="V23" s="55">
        <v>1</v>
      </c>
      <c r="W23" s="61">
        <v>1</v>
      </c>
      <c r="X23" s="56">
        <v>0.33300000000000002</v>
      </c>
      <c r="Y23" s="61">
        <v>2</v>
      </c>
      <c r="Z23" s="60">
        <v>0.34499999999999997</v>
      </c>
      <c r="AA23" s="56" t="s">
        <v>1981</v>
      </c>
      <c r="AB23" s="56" t="s">
        <v>1982</v>
      </c>
      <c r="AC23" s="55">
        <v>1</v>
      </c>
      <c r="AD23" s="55">
        <v>1</v>
      </c>
      <c r="AE23" s="61">
        <v>1</v>
      </c>
      <c r="AF23" s="55">
        <v>2</v>
      </c>
      <c r="AG23" s="55">
        <v>1</v>
      </c>
      <c r="AH23" s="61">
        <v>2</v>
      </c>
      <c r="AI23" s="56">
        <v>0.66700000000000004</v>
      </c>
      <c r="AJ23" s="61">
        <v>1</v>
      </c>
      <c r="AK23" s="60">
        <v>0.69</v>
      </c>
      <c r="AL23" s="56" t="s">
        <v>1983</v>
      </c>
      <c r="AM23" s="56" t="s">
        <v>1984</v>
      </c>
      <c r="AN23" s="55">
        <v>0.4</v>
      </c>
      <c r="AO23" s="55">
        <v>1</v>
      </c>
      <c r="AP23" s="61">
        <v>0</v>
      </c>
      <c r="AQ23" s="55">
        <v>2.4</v>
      </c>
      <c r="AR23" s="55">
        <v>1</v>
      </c>
      <c r="AS23" s="61">
        <v>2.4</v>
      </c>
      <c r="AT23" s="56">
        <v>0.8</v>
      </c>
      <c r="AU23" s="61">
        <v>2.2000000000000002</v>
      </c>
      <c r="AV23" s="60">
        <v>0.9</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0.9</v>
      </c>
      <c r="BN23" s="5"/>
    </row>
    <row r="24" spans="1:66">
      <c r="B24" s="62"/>
      <c r="C24" s="59"/>
      <c r="D24" s="63"/>
      <c r="E24" s="59"/>
      <c r="F24" s="59"/>
      <c r="G24" s="59"/>
      <c r="H24" s="59"/>
      <c r="I24" s="56"/>
      <c r="J24" s="59"/>
      <c r="K24" s="146"/>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56"/>
      <c r="AM24" s="56"/>
      <c r="AN24" s="55"/>
      <c r="AO24" s="55"/>
      <c r="AP24" s="61"/>
      <c r="AQ24" s="55"/>
      <c r="AR24" s="55"/>
      <c r="AS24" s="61"/>
      <c r="AT24" s="56"/>
      <c r="AU24" s="61"/>
      <c r="AV24" s="60"/>
      <c r="AW24" s="56"/>
      <c r="AX24" s="56"/>
      <c r="AY24" s="55"/>
      <c r="AZ24" s="55"/>
      <c r="BA24" s="61"/>
      <c r="BB24" s="55"/>
      <c r="BC24" s="55"/>
      <c r="BD24" s="61"/>
      <c r="BE24" s="56"/>
      <c r="BF24" s="61"/>
      <c r="BG24" s="60"/>
      <c r="BL24" s="4">
        <f>H47</f>
        <v>2</v>
      </c>
      <c r="BM24" s="5">
        <f>IF(E4="Trimestre I",Z47,IF(E4="Trimestre II",AK47,IF(E4="Trimestre III",AV47,IF(E4="Trimestre IV",BG47))))</f>
        <v>0.73299999999999998</v>
      </c>
      <c r="BN24" s="5"/>
    </row>
    <row r="25" spans="1:66">
      <c r="B25" s="62"/>
      <c r="C25" s="59"/>
      <c r="D25" s="63"/>
      <c r="E25" s="59"/>
      <c r="F25" s="59"/>
      <c r="G25" s="59"/>
      <c r="H25" s="59"/>
      <c r="I25" s="56"/>
      <c r="J25" s="59"/>
      <c r="K25" s="146"/>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56"/>
      <c r="AM25" s="56"/>
      <c r="AN25" s="55"/>
      <c r="AO25" s="55"/>
      <c r="AP25" s="61"/>
      <c r="AQ25" s="55"/>
      <c r="AR25" s="55"/>
      <c r="AS25" s="61"/>
      <c r="AT25" s="56"/>
      <c r="AU25" s="61"/>
      <c r="AV25" s="60"/>
      <c r="AW25" s="56"/>
      <c r="AX25" s="56"/>
      <c r="AY25" s="55"/>
      <c r="AZ25" s="55"/>
      <c r="BA25" s="61"/>
      <c r="BB25" s="55"/>
      <c r="BC25" s="55"/>
      <c r="BD25" s="61"/>
      <c r="BE25" s="56"/>
      <c r="BF25" s="61"/>
      <c r="BG25" s="60"/>
      <c r="BL25" s="4">
        <f>H56</f>
        <v>3</v>
      </c>
      <c r="BM25" s="5">
        <f>IF(E4="Trimestre I",Z56,IF(E4="Trimestre II",AK56,IF(E4="Trimestre III",AV56,IF(E4="Trimestre IV",BG56))))</f>
        <v>0.66600000000000004</v>
      </c>
      <c r="BN25" s="5"/>
    </row>
    <row r="26" spans="1:66">
      <c r="B26" s="62"/>
      <c r="C26" s="59"/>
      <c r="D26" s="63"/>
      <c r="E26" s="59"/>
      <c r="F26" s="59"/>
      <c r="G26" s="59"/>
      <c r="H26" s="59"/>
      <c r="I26" s="56"/>
      <c r="J26" s="59"/>
      <c r="K26" s="146"/>
      <c r="L26" s="59"/>
      <c r="M26" s="59"/>
      <c r="N26" s="61"/>
      <c r="O26" s="59"/>
      <c r="P26" s="56"/>
      <c r="Q26" s="56"/>
      <c r="R26" s="55"/>
      <c r="S26" s="55"/>
      <c r="T26" s="61"/>
      <c r="U26" s="55"/>
      <c r="V26" s="55"/>
      <c r="W26" s="61"/>
      <c r="X26" s="56"/>
      <c r="Y26" s="61"/>
      <c r="Z26" s="60"/>
      <c r="AA26" s="56"/>
      <c r="AB26" s="56"/>
      <c r="AC26" s="55"/>
      <c r="AD26" s="55"/>
      <c r="AE26" s="61"/>
      <c r="AF26" s="55"/>
      <c r="AG26" s="55"/>
      <c r="AH26" s="61"/>
      <c r="AI26" s="56"/>
      <c r="AJ26" s="61"/>
      <c r="AK26" s="60"/>
      <c r="AL26" s="56"/>
      <c r="AM26" s="56"/>
      <c r="AN26" s="55"/>
      <c r="AO26" s="55"/>
      <c r="AP26" s="61"/>
      <c r="AQ26" s="55"/>
      <c r="AR26" s="55"/>
      <c r="AS26" s="61"/>
      <c r="AT26" s="56"/>
      <c r="AU26" s="61"/>
      <c r="AV26" s="60"/>
      <c r="AW26" s="56"/>
      <c r="AX26" s="56"/>
      <c r="AY26" s="55"/>
      <c r="AZ26" s="55"/>
      <c r="BA26" s="61"/>
      <c r="BB26" s="55"/>
      <c r="BC26" s="55"/>
      <c r="BD26" s="61"/>
      <c r="BE26" s="56"/>
      <c r="BF26" s="61"/>
      <c r="BG26" s="60"/>
      <c r="BL26" s="4">
        <f>H65</f>
        <v>4</v>
      </c>
      <c r="BM26" s="5">
        <f>IF(E4="Trimestre I",Z65,IF(E4="Trimestre II",AK65,IF(E4="Trimestre III",AV65,IF(E4="Trimestre IV",BG65))))</f>
        <v>0.63100000000000001</v>
      </c>
      <c r="BN26" s="5"/>
    </row>
    <row r="27" spans="1:66">
      <c r="B27" s="62"/>
      <c r="C27" s="59"/>
      <c r="D27" s="63"/>
      <c r="E27" s="59"/>
      <c r="F27" s="59"/>
      <c r="G27" s="59"/>
      <c r="H27" s="59"/>
      <c r="I27" s="56"/>
      <c r="J27" s="59"/>
      <c r="K27" s="146"/>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56"/>
      <c r="AM27" s="56"/>
      <c r="AN27" s="55"/>
      <c r="AO27" s="55"/>
      <c r="AP27" s="61"/>
      <c r="AQ27" s="55"/>
      <c r="AR27" s="55"/>
      <c r="AS27" s="61"/>
      <c r="AT27" s="56"/>
      <c r="AU27" s="61"/>
      <c r="AV27" s="60"/>
      <c r="AW27" s="56"/>
      <c r="AX27" s="56"/>
      <c r="AY27" s="55"/>
      <c r="AZ27" s="55"/>
      <c r="BA27" s="61"/>
      <c r="BB27" s="55"/>
      <c r="BC27" s="55"/>
      <c r="BD27" s="61"/>
      <c r="BE27" s="56"/>
      <c r="BF27" s="61"/>
      <c r="BG27" s="60"/>
      <c r="BL27" s="4">
        <f>H83</f>
        <v>5</v>
      </c>
      <c r="BM27" s="5">
        <f>IF(E4="Trimestre I",Z83,IF(E4="Trimestre II",AK83,IF(E4="Trimestre III",AV83,IF(E4="Trimestre IV",BG83))))</f>
        <v>1</v>
      </c>
      <c r="BN27" s="5"/>
    </row>
    <row r="28" spans="1:66">
      <c r="B28" s="62"/>
      <c r="C28" s="59"/>
      <c r="D28" s="63"/>
      <c r="E28" s="59"/>
      <c r="F28" s="59"/>
      <c r="G28" s="59"/>
      <c r="H28" s="59"/>
      <c r="I28" s="56"/>
      <c r="J28" s="59"/>
      <c r="K28" s="146"/>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56"/>
      <c r="AM28" s="56"/>
      <c r="AN28" s="55"/>
      <c r="AO28" s="55"/>
      <c r="AP28" s="61"/>
      <c r="AQ28" s="55"/>
      <c r="AR28" s="55"/>
      <c r="AS28" s="61"/>
      <c r="AT28" s="56"/>
      <c r="AU28" s="61"/>
      <c r="AV28" s="60"/>
      <c r="AW28" s="56"/>
      <c r="AX28" s="56"/>
      <c r="AY28" s="55"/>
      <c r="AZ28" s="55"/>
      <c r="BA28" s="61"/>
      <c r="BB28" s="55"/>
      <c r="BC28" s="55"/>
      <c r="BD28" s="61"/>
      <c r="BE28" s="56"/>
      <c r="BF28" s="61"/>
      <c r="BG28" s="60"/>
      <c r="BL28" s="4">
        <f>H86</f>
        <v>6</v>
      </c>
      <c r="BM28" s="5">
        <f>IF(E4="Trimestre I",Z86,IF(E4="Trimestre II",AK86,IF(E4="Trimestre III",AV86,IF(E4="Trimestre IV",BG86))))</f>
        <v>0.55000000000000004</v>
      </c>
      <c r="BN28" s="5"/>
    </row>
    <row r="29" spans="1:66">
      <c r="B29" s="62" t="s">
        <v>81</v>
      </c>
      <c r="C29" s="59" t="s">
        <v>81</v>
      </c>
      <c r="D29" s="63" t="s">
        <v>1985</v>
      </c>
      <c r="E29" s="59"/>
      <c r="F29" s="59"/>
      <c r="G29" s="59"/>
      <c r="H29" s="59"/>
      <c r="I29" s="56"/>
      <c r="J29" s="59"/>
      <c r="K29" s="146"/>
      <c r="L29" s="59"/>
      <c r="M29" s="59"/>
      <c r="N29" s="61"/>
      <c r="O29" s="59"/>
      <c r="P29" s="56"/>
      <c r="Q29" s="56"/>
      <c r="R29" s="55"/>
      <c r="S29" s="55"/>
      <c r="T29" s="61"/>
      <c r="U29" s="55"/>
      <c r="V29" s="55"/>
      <c r="W29" s="61"/>
      <c r="X29" s="56"/>
      <c r="Y29" s="61"/>
      <c r="Z29" s="60"/>
      <c r="AA29" s="56"/>
      <c r="AB29" s="56"/>
      <c r="AC29" s="55"/>
      <c r="AD29" s="55"/>
      <c r="AE29" s="61"/>
      <c r="AF29" s="55"/>
      <c r="AG29" s="55"/>
      <c r="AH29" s="61"/>
      <c r="AI29" s="56"/>
      <c r="AJ29" s="61"/>
      <c r="AK29" s="60"/>
      <c r="AL29" s="56"/>
      <c r="AM29" s="56"/>
      <c r="AN29" s="55"/>
      <c r="AO29" s="55"/>
      <c r="AP29" s="61"/>
      <c r="AQ29" s="55"/>
      <c r="AR29" s="55"/>
      <c r="AS29" s="61"/>
      <c r="AT29" s="56"/>
      <c r="AU29" s="61"/>
      <c r="AV29" s="60"/>
      <c r="AW29" s="56"/>
      <c r="AX29" s="56"/>
      <c r="AY29" s="55"/>
      <c r="AZ29" s="55"/>
      <c r="BA29" s="61"/>
      <c r="BB29" s="55"/>
      <c r="BC29" s="55"/>
      <c r="BD29" s="61"/>
      <c r="BE29" s="56"/>
      <c r="BF29" s="61"/>
      <c r="BG29" s="60"/>
      <c r="BL29" s="4">
        <f>H92</f>
        <v>7</v>
      </c>
      <c r="BM29" s="5">
        <f>IF(E4="Trimestre I",Z92,IF(E4="Trimestre II",AK92,IF(E4="Trimestre III",AV92,IF(E4="Trimestre IV",BG92))))</f>
        <v>0.86099999999999999</v>
      </c>
      <c r="BN29" s="5"/>
    </row>
    <row r="30" spans="1:66">
      <c r="B30" s="62"/>
      <c r="C30" s="59"/>
      <c r="D30" s="63"/>
      <c r="E30" s="59"/>
      <c r="F30" s="59"/>
      <c r="G30" s="59"/>
      <c r="H30" s="59"/>
      <c r="I30" s="56"/>
      <c r="J30" s="59"/>
      <c r="K30" s="146"/>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56"/>
      <c r="AM30" s="56"/>
      <c r="AN30" s="55"/>
      <c r="AO30" s="55"/>
      <c r="AP30" s="61"/>
      <c r="AQ30" s="55"/>
      <c r="AR30" s="55"/>
      <c r="AS30" s="61"/>
      <c r="AT30" s="56"/>
      <c r="AU30" s="61"/>
      <c r="AV30" s="60"/>
      <c r="AW30" s="56"/>
      <c r="AX30" s="56"/>
      <c r="AY30" s="55"/>
      <c r="AZ30" s="55"/>
      <c r="BA30" s="61"/>
      <c r="BB30" s="55"/>
      <c r="BC30" s="55"/>
      <c r="BD30" s="61"/>
      <c r="BE30" s="56"/>
      <c r="BF30" s="61"/>
      <c r="BG30" s="60"/>
      <c r="BL30" s="4">
        <f>H110</f>
        <v>8</v>
      </c>
      <c r="BM30" s="5">
        <f>IF(E4="Trimestre I",Z110,IF(E4="Trimestre II",AK110,IF(E4="Trimestre III",AV110,IF(E4="Trimestre IV",BG110))))</f>
        <v>0.6</v>
      </c>
      <c r="BN30" s="5"/>
    </row>
    <row r="31" spans="1:66">
      <c r="B31" s="62"/>
      <c r="C31" s="59"/>
      <c r="D31" s="63"/>
      <c r="E31" s="59"/>
      <c r="F31" s="59"/>
      <c r="G31" s="59"/>
      <c r="H31" s="59"/>
      <c r="I31" s="56"/>
      <c r="J31" s="59"/>
      <c r="K31" s="146"/>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56"/>
      <c r="AM31" s="56"/>
      <c r="AN31" s="55"/>
      <c r="AO31" s="55"/>
      <c r="AP31" s="61"/>
      <c r="AQ31" s="55"/>
      <c r="AR31" s="55"/>
      <c r="AS31" s="61"/>
      <c r="AT31" s="56"/>
      <c r="AU31" s="61"/>
      <c r="AV31" s="60"/>
      <c r="AW31" s="56"/>
      <c r="AX31" s="56"/>
      <c r="AY31" s="55"/>
      <c r="AZ31" s="55"/>
      <c r="BA31" s="61"/>
      <c r="BB31" s="55"/>
      <c r="BC31" s="55"/>
      <c r="BD31" s="61"/>
      <c r="BE31" s="56"/>
      <c r="BF31" s="61"/>
      <c r="BG31" s="60"/>
      <c r="BL31" s="4">
        <f>H119</f>
        <v>9</v>
      </c>
      <c r="BM31" s="5">
        <f>IF(E4="Trimestre I",Z119,IF(E4="Trimestre II",AK119,IF(E4="Trimestre III",AV119,IF(E4="Trimestre IV",BG119))))</f>
        <v>0.85</v>
      </c>
      <c r="BN31" s="5"/>
    </row>
    <row r="32" spans="1:66">
      <c r="B32" s="62"/>
      <c r="C32" s="59"/>
      <c r="D32" s="63" t="s">
        <v>1986</v>
      </c>
      <c r="E32" s="59"/>
      <c r="F32" s="59"/>
      <c r="G32" s="59"/>
      <c r="H32" s="59"/>
      <c r="I32" s="56"/>
      <c r="J32" s="59"/>
      <c r="K32" s="146"/>
      <c r="L32" s="59"/>
      <c r="M32" s="59"/>
      <c r="N32" s="61"/>
      <c r="O32" s="59"/>
      <c r="P32" s="56"/>
      <c r="Q32" s="56"/>
      <c r="R32" s="55"/>
      <c r="S32" s="55"/>
      <c r="T32" s="61"/>
      <c r="U32" s="55"/>
      <c r="V32" s="55"/>
      <c r="W32" s="61"/>
      <c r="X32" s="56"/>
      <c r="Y32" s="61"/>
      <c r="Z32" s="60"/>
      <c r="AA32" s="56"/>
      <c r="AB32" s="56"/>
      <c r="AC32" s="55"/>
      <c r="AD32" s="55"/>
      <c r="AE32" s="61"/>
      <c r="AF32" s="55"/>
      <c r="AG32" s="55"/>
      <c r="AH32" s="61"/>
      <c r="AI32" s="56"/>
      <c r="AJ32" s="61"/>
      <c r="AK32" s="60"/>
      <c r="AL32" s="56"/>
      <c r="AM32" s="56"/>
      <c r="AN32" s="55"/>
      <c r="AO32" s="55"/>
      <c r="AP32" s="61"/>
      <c r="AQ32" s="55"/>
      <c r="AR32" s="55"/>
      <c r="AS32" s="61"/>
      <c r="AT32" s="56"/>
      <c r="AU32" s="61"/>
      <c r="AV32" s="60"/>
      <c r="AW32" s="56"/>
      <c r="AX32" s="56"/>
      <c r="AY32" s="55"/>
      <c r="AZ32" s="55"/>
      <c r="BA32" s="61"/>
      <c r="BB32" s="55"/>
      <c r="BC32" s="55"/>
      <c r="BD32" s="61"/>
      <c r="BE32" s="56"/>
      <c r="BF32" s="61"/>
      <c r="BG32" s="60"/>
      <c r="BL32" s="4"/>
      <c r="BM32" s="5"/>
      <c r="BN32" s="5"/>
    </row>
    <row r="33" spans="2:66">
      <c r="B33" s="62"/>
      <c r="C33" s="59"/>
      <c r="D33" s="63"/>
      <c r="E33" s="59"/>
      <c r="F33" s="59"/>
      <c r="G33" s="59"/>
      <c r="H33" s="59"/>
      <c r="I33" s="56"/>
      <c r="J33" s="59"/>
      <c r="K33" s="146"/>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56"/>
      <c r="AM33" s="56"/>
      <c r="AN33" s="55"/>
      <c r="AO33" s="55"/>
      <c r="AP33" s="61"/>
      <c r="AQ33" s="55"/>
      <c r="AR33" s="55"/>
      <c r="AS33" s="61"/>
      <c r="AT33" s="56"/>
      <c r="AU33" s="61"/>
      <c r="AV33" s="60"/>
      <c r="AW33" s="56"/>
      <c r="AX33" s="56"/>
      <c r="AY33" s="55"/>
      <c r="AZ33" s="55"/>
      <c r="BA33" s="61"/>
      <c r="BB33" s="55"/>
      <c r="BC33" s="55"/>
      <c r="BD33" s="61"/>
      <c r="BE33" s="56"/>
      <c r="BF33" s="61"/>
      <c r="BG33" s="60"/>
      <c r="BL33" s="4"/>
      <c r="BM33" s="5"/>
      <c r="BN33" s="5"/>
    </row>
    <row r="34" spans="2:66">
      <c r="B34" s="62"/>
      <c r="C34" s="62"/>
      <c r="D34" s="62"/>
      <c r="E34" s="62"/>
      <c r="F34" s="62"/>
      <c r="G34" s="62"/>
      <c r="H34" s="59"/>
      <c r="I34" s="56"/>
      <c r="J34" s="59"/>
      <c r="K34" s="146"/>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56"/>
      <c r="AM34" s="56"/>
      <c r="AN34" s="55"/>
      <c r="AO34" s="55"/>
      <c r="AP34" s="61"/>
      <c r="AQ34" s="55"/>
      <c r="AR34" s="55"/>
      <c r="AS34" s="61"/>
      <c r="AT34" s="56"/>
      <c r="AU34" s="61"/>
      <c r="AV34" s="60"/>
      <c r="AW34" s="56"/>
      <c r="AX34" s="56"/>
      <c r="AY34" s="55"/>
      <c r="AZ34" s="55"/>
      <c r="BA34" s="61"/>
      <c r="BB34" s="55"/>
      <c r="BC34" s="55"/>
      <c r="BD34" s="61"/>
      <c r="BE34" s="56"/>
      <c r="BF34" s="61"/>
      <c r="BG34" s="60"/>
      <c r="BL34" s="4"/>
      <c r="BM34" s="5"/>
      <c r="BN34" s="5"/>
    </row>
    <row r="35" spans="2:66">
      <c r="B35" s="62"/>
      <c r="C35" s="62"/>
      <c r="D35" s="62"/>
      <c r="E35" s="62"/>
      <c r="F35" s="62"/>
      <c r="G35" s="62"/>
      <c r="H35" s="59"/>
      <c r="I35" s="56"/>
      <c r="J35" s="59"/>
      <c r="K35" s="146"/>
      <c r="L35" s="59" t="s">
        <v>1987</v>
      </c>
      <c r="M35" s="59" t="s">
        <v>1988</v>
      </c>
      <c r="N35" s="56">
        <v>0.7</v>
      </c>
      <c r="O35" s="59" t="s">
        <v>87</v>
      </c>
      <c r="P35" s="56" t="s">
        <v>1979</v>
      </c>
      <c r="Q35" s="56" t="s">
        <v>1980</v>
      </c>
      <c r="R35" s="55">
        <v>1</v>
      </c>
      <c r="S35" s="55">
        <v>4</v>
      </c>
      <c r="T35" s="56">
        <v>0.25</v>
      </c>
      <c r="U35" s="55">
        <v>1</v>
      </c>
      <c r="V35" s="55">
        <v>4</v>
      </c>
      <c r="W35" s="56">
        <v>0.25</v>
      </c>
      <c r="X35" s="56">
        <v>0.35709999999999997</v>
      </c>
      <c r="Y35" s="56">
        <v>0.45</v>
      </c>
      <c r="Z35" s="60"/>
      <c r="AA35" s="56"/>
      <c r="AB35" s="56"/>
      <c r="AC35" s="55">
        <v>1</v>
      </c>
      <c r="AD35" s="55">
        <v>4</v>
      </c>
      <c r="AE35" s="56">
        <v>0.25</v>
      </c>
      <c r="AF35" s="55">
        <v>2</v>
      </c>
      <c r="AG35" s="55">
        <v>4</v>
      </c>
      <c r="AH35" s="56">
        <v>0.5</v>
      </c>
      <c r="AI35" s="56">
        <v>0.71430000000000005</v>
      </c>
      <c r="AJ35" s="56">
        <v>0.2</v>
      </c>
      <c r="AK35" s="60"/>
      <c r="AL35" s="56"/>
      <c r="AM35" s="56"/>
      <c r="AN35" s="55">
        <v>0.2</v>
      </c>
      <c r="AO35" s="55">
        <v>1</v>
      </c>
      <c r="AP35" s="56">
        <v>0.2</v>
      </c>
      <c r="AQ35" s="55">
        <v>2.2000000000000002</v>
      </c>
      <c r="AR35" s="55">
        <v>1</v>
      </c>
      <c r="AS35" s="56">
        <v>2.2000000000000002</v>
      </c>
      <c r="AT35" s="56">
        <v>3.1429</v>
      </c>
      <c r="AU35" s="56">
        <v>0</v>
      </c>
      <c r="AV35" s="60"/>
      <c r="AW35" s="56"/>
      <c r="AX35" s="56"/>
      <c r="AY35" s="55">
        <v>0</v>
      </c>
      <c r="AZ35" s="55">
        <v>0</v>
      </c>
      <c r="BA35" s="56">
        <v>0</v>
      </c>
      <c r="BB35" s="55">
        <v>0</v>
      </c>
      <c r="BC35" s="55">
        <v>0</v>
      </c>
      <c r="BD35" s="56">
        <v>0</v>
      </c>
      <c r="BE35" s="56">
        <v>0</v>
      </c>
      <c r="BF35" s="56">
        <v>0</v>
      </c>
      <c r="BG35" s="60"/>
      <c r="BL35" s="4"/>
      <c r="BM35" s="5"/>
      <c r="BN35" s="5"/>
    </row>
    <row r="36" spans="2:66">
      <c r="B36" s="62"/>
      <c r="C36" s="62"/>
      <c r="D36" s="62"/>
      <c r="E36" s="62"/>
      <c r="F36" s="62"/>
      <c r="G36" s="62"/>
      <c r="H36" s="59"/>
      <c r="I36" s="56"/>
      <c r="J36" s="59"/>
      <c r="K36" s="146"/>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56"/>
      <c r="AN36" s="55"/>
      <c r="AO36" s="55"/>
      <c r="AP36" s="56"/>
      <c r="AQ36" s="55"/>
      <c r="AR36" s="55"/>
      <c r="AS36" s="56"/>
      <c r="AT36" s="56"/>
      <c r="AU36" s="56"/>
      <c r="AV36" s="60"/>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146"/>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56"/>
      <c r="AN37" s="55"/>
      <c r="AO37" s="55"/>
      <c r="AP37" s="56"/>
      <c r="AQ37" s="55"/>
      <c r="AR37" s="55"/>
      <c r="AS37" s="56"/>
      <c r="AT37" s="56"/>
      <c r="AU37" s="56"/>
      <c r="AV37" s="60"/>
      <c r="AW37" s="5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146"/>
      <c r="L38" s="59"/>
      <c r="M38" s="59"/>
      <c r="N38" s="56"/>
      <c r="O38" s="59"/>
      <c r="P38" s="56"/>
      <c r="Q38" s="56"/>
      <c r="R38" s="55"/>
      <c r="S38" s="55"/>
      <c r="T38" s="56"/>
      <c r="U38" s="55"/>
      <c r="V38" s="55"/>
      <c r="W38" s="56"/>
      <c r="X38" s="56"/>
      <c r="Y38" s="56"/>
      <c r="Z38" s="60"/>
      <c r="AA38" s="56"/>
      <c r="AB38" s="56"/>
      <c r="AC38" s="55"/>
      <c r="AD38" s="55"/>
      <c r="AE38" s="56"/>
      <c r="AF38" s="55"/>
      <c r="AG38" s="55"/>
      <c r="AH38" s="56"/>
      <c r="AI38" s="56"/>
      <c r="AJ38" s="56"/>
      <c r="AK38" s="60"/>
      <c r="AL38" s="56"/>
      <c r="AM38" s="56"/>
      <c r="AN38" s="55"/>
      <c r="AO38" s="55"/>
      <c r="AP38" s="56"/>
      <c r="AQ38" s="55"/>
      <c r="AR38" s="55"/>
      <c r="AS38" s="56"/>
      <c r="AT38" s="56"/>
      <c r="AU38" s="56"/>
      <c r="AV38" s="60"/>
      <c r="AW38" s="56"/>
      <c r="AX38" s="56"/>
      <c r="AY38" s="55"/>
      <c r="AZ38" s="55"/>
      <c r="BA38" s="56"/>
      <c r="BB38" s="55"/>
      <c r="BC38" s="55"/>
      <c r="BD38" s="56"/>
      <c r="BE38" s="56"/>
      <c r="BF38" s="56"/>
      <c r="BG38" s="60"/>
      <c r="BL38" s="4"/>
      <c r="BM38" s="5"/>
      <c r="BN38" s="5"/>
    </row>
    <row r="39" spans="2:66">
      <c r="B39" s="62"/>
      <c r="C39" s="62"/>
      <c r="D39" s="62"/>
      <c r="E39" s="62"/>
      <c r="F39" s="62"/>
      <c r="G39" s="62"/>
      <c r="H39" s="59"/>
      <c r="I39" s="56"/>
      <c r="J39" s="59"/>
      <c r="K39" s="146"/>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146"/>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c r="BM40" s="5"/>
      <c r="BN40" s="5"/>
    </row>
    <row r="41" spans="2:66">
      <c r="B41" s="62"/>
      <c r="C41" s="62"/>
      <c r="D41" s="62"/>
      <c r="E41" s="62"/>
      <c r="F41" s="62"/>
      <c r="G41" s="62"/>
      <c r="H41" s="59"/>
      <c r="I41" s="56"/>
      <c r="J41" s="59"/>
      <c r="K41" s="146"/>
      <c r="L41" s="59"/>
      <c r="M41" s="59"/>
      <c r="N41" s="56"/>
      <c r="O41" s="59"/>
      <c r="P41" s="56"/>
      <c r="Q41" s="56"/>
      <c r="R41" s="55"/>
      <c r="S41" s="55"/>
      <c r="T41" s="56"/>
      <c r="U41" s="55"/>
      <c r="V41" s="55"/>
      <c r="W41" s="56"/>
      <c r="X41" s="56"/>
      <c r="Y41" s="56"/>
      <c r="Z41" s="60"/>
      <c r="AA41" s="56"/>
      <c r="AB41" s="56"/>
      <c r="AC41" s="55"/>
      <c r="AD41" s="55"/>
      <c r="AE41" s="56"/>
      <c r="AF41" s="55"/>
      <c r="AG41" s="55"/>
      <c r="AH41" s="56"/>
      <c r="AI41" s="56"/>
      <c r="AJ41" s="56"/>
      <c r="AK41" s="60"/>
      <c r="AL41" s="56"/>
      <c r="AM41" s="56"/>
      <c r="AN41" s="55"/>
      <c r="AO41" s="55"/>
      <c r="AP41" s="56"/>
      <c r="AQ41" s="55"/>
      <c r="AR41" s="55"/>
      <c r="AS41" s="56"/>
      <c r="AT41" s="56"/>
      <c r="AU41" s="56"/>
      <c r="AV41" s="60"/>
      <c r="AW41" s="56"/>
      <c r="AX41" s="56"/>
      <c r="AY41" s="55"/>
      <c r="AZ41" s="55"/>
      <c r="BA41" s="56"/>
      <c r="BB41" s="55"/>
      <c r="BC41" s="55"/>
      <c r="BD41" s="56"/>
      <c r="BE41" s="56"/>
      <c r="BF41" s="56"/>
      <c r="BG41" s="60"/>
      <c r="BL41" s="4"/>
      <c r="BM41" s="5"/>
      <c r="BN41" s="5"/>
    </row>
    <row r="42" spans="2:66">
      <c r="B42" s="62"/>
      <c r="C42" s="62"/>
      <c r="D42" s="62"/>
      <c r="E42" s="62"/>
      <c r="F42" s="62"/>
      <c r="G42" s="62"/>
      <c r="H42" s="59"/>
      <c r="I42" s="56"/>
      <c r="J42" s="59"/>
      <c r="K42" s="146"/>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2"/>
      <c r="C43" s="62"/>
      <c r="D43" s="62"/>
      <c r="E43" s="62"/>
      <c r="F43" s="62"/>
      <c r="G43" s="62"/>
      <c r="H43" s="59"/>
      <c r="I43" s="56"/>
      <c r="J43" s="59"/>
      <c r="K43" s="146"/>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c r="B44" s="62"/>
      <c r="C44" s="62"/>
      <c r="D44" s="62"/>
      <c r="E44" s="62"/>
      <c r="F44" s="62"/>
      <c r="G44" s="62"/>
      <c r="H44" s="59"/>
      <c r="I44" s="56"/>
      <c r="J44" s="59"/>
      <c r="K44" s="146"/>
      <c r="L44" s="59"/>
      <c r="M44" s="59"/>
      <c r="N44" s="56"/>
      <c r="O44" s="59"/>
      <c r="P44" s="56"/>
      <c r="Q44" s="56"/>
      <c r="R44" s="55"/>
      <c r="S44" s="55"/>
      <c r="T44" s="56"/>
      <c r="U44" s="55"/>
      <c r="V44" s="55"/>
      <c r="W44" s="56"/>
      <c r="X44" s="56"/>
      <c r="Y44" s="56"/>
      <c r="Z44" s="60"/>
      <c r="AA44" s="56"/>
      <c r="AB44" s="56"/>
      <c r="AC44" s="55"/>
      <c r="AD44" s="55"/>
      <c r="AE44" s="56"/>
      <c r="AF44" s="55"/>
      <c r="AG44" s="55"/>
      <c r="AH44" s="56"/>
      <c r="AI44" s="56"/>
      <c r="AJ44" s="56"/>
      <c r="AK44" s="60"/>
      <c r="AL44" s="56"/>
      <c r="AM44" s="56"/>
      <c r="AN44" s="55"/>
      <c r="AO44" s="55"/>
      <c r="AP44" s="56"/>
      <c r="AQ44" s="55"/>
      <c r="AR44" s="55"/>
      <c r="AS44" s="56"/>
      <c r="AT44" s="56"/>
      <c r="AU44" s="56"/>
      <c r="AV44" s="60"/>
      <c r="AW44" s="56"/>
      <c r="AX44" s="56"/>
      <c r="AY44" s="55"/>
      <c r="AZ44" s="55"/>
      <c r="BA44" s="56"/>
      <c r="BB44" s="55"/>
      <c r="BC44" s="55"/>
      <c r="BD44" s="56"/>
      <c r="BE44" s="56"/>
      <c r="BF44" s="56"/>
      <c r="BG44" s="60"/>
      <c r="BL44" s="4"/>
      <c r="BM44" s="5"/>
      <c r="BN44" s="5"/>
    </row>
    <row r="45" spans="2:66">
      <c r="B45" s="62"/>
      <c r="C45" s="62"/>
      <c r="D45" s="62"/>
      <c r="E45" s="62"/>
      <c r="F45" s="62"/>
      <c r="G45" s="62"/>
      <c r="H45" s="59"/>
      <c r="I45" s="56"/>
      <c r="J45" s="59"/>
      <c r="K45" s="146"/>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146"/>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ht="135" customHeight="1">
      <c r="B47" s="64" t="s">
        <v>81</v>
      </c>
      <c r="C47" s="65" t="s">
        <v>316</v>
      </c>
      <c r="D47" s="65" t="s">
        <v>81</v>
      </c>
      <c r="E47" s="65" t="s">
        <v>81</v>
      </c>
      <c r="F47" s="65" t="s">
        <v>1389</v>
      </c>
      <c r="G47" s="65" t="s">
        <v>81</v>
      </c>
      <c r="H47" s="59">
        <v>2</v>
      </c>
      <c r="I47" s="56">
        <v>0.12</v>
      </c>
      <c r="J47" s="59" t="s">
        <v>83</v>
      </c>
      <c r="K47" s="63" t="s">
        <v>1989</v>
      </c>
      <c r="L47" s="59" t="s">
        <v>1990</v>
      </c>
      <c r="M47" s="59" t="s">
        <v>1991</v>
      </c>
      <c r="N47" s="61">
        <v>10</v>
      </c>
      <c r="O47" s="59" t="s">
        <v>111</v>
      </c>
      <c r="P47" s="56" t="s">
        <v>1992</v>
      </c>
      <c r="Q47" s="56" t="s">
        <v>1993</v>
      </c>
      <c r="R47" s="55">
        <v>5</v>
      </c>
      <c r="S47" s="55">
        <v>1</v>
      </c>
      <c r="T47" s="61">
        <v>5</v>
      </c>
      <c r="U47" s="55">
        <v>5</v>
      </c>
      <c r="V47" s="55">
        <v>1</v>
      </c>
      <c r="W47" s="61">
        <v>5</v>
      </c>
      <c r="X47" s="56">
        <v>0.5</v>
      </c>
      <c r="Y47" s="61">
        <v>5</v>
      </c>
      <c r="Z47" s="60">
        <v>0.377</v>
      </c>
      <c r="AA47" s="56" t="s">
        <v>1994</v>
      </c>
      <c r="AB47" s="56" t="s">
        <v>1995</v>
      </c>
      <c r="AC47" s="55">
        <v>1</v>
      </c>
      <c r="AD47" s="55">
        <v>1</v>
      </c>
      <c r="AE47" s="61">
        <v>1</v>
      </c>
      <c r="AF47" s="55">
        <v>6</v>
      </c>
      <c r="AG47" s="55">
        <v>1</v>
      </c>
      <c r="AH47" s="61">
        <v>6</v>
      </c>
      <c r="AI47" s="56">
        <v>0.6</v>
      </c>
      <c r="AJ47" s="61">
        <v>4</v>
      </c>
      <c r="AK47" s="60">
        <v>0.53300000000000003</v>
      </c>
      <c r="AL47" s="56" t="s">
        <v>1996</v>
      </c>
      <c r="AM47" s="56" t="s">
        <v>271</v>
      </c>
      <c r="AN47" s="55">
        <v>2</v>
      </c>
      <c r="AO47" s="55">
        <v>1</v>
      </c>
      <c r="AP47" s="61">
        <v>2</v>
      </c>
      <c r="AQ47" s="55">
        <v>8</v>
      </c>
      <c r="AR47" s="55">
        <v>1</v>
      </c>
      <c r="AS47" s="61">
        <v>8</v>
      </c>
      <c r="AT47" s="56">
        <v>0.8</v>
      </c>
      <c r="AU47" s="61">
        <v>9.1999999999999993</v>
      </c>
      <c r="AV47" s="60">
        <v>0.73299999999999998</v>
      </c>
      <c r="AW47" s="56" t="s">
        <v>94</v>
      </c>
      <c r="AX47" s="56" t="s">
        <v>94</v>
      </c>
      <c r="AY47" s="55">
        <v>0</v>
      </c>
      <c r="AZ47" s="55">
        <v>0</v>
      </c>
      <c r="BA47" s="61">
        <v>0</v>
      </c>
      <c r="BB47" s="55">
        <v>0</v>
      </c>
      <c r="BC47" s="55">
        <v>0</v>
      </c>
      <c r="BD47" s="61">
        <v>0</v>
      </c>
      <c r="BE47" s="56">
        <v>0</v>
      </c>
      <c r="BF47" s="61">
        <v>0</v>
      </c>
      <c r="BG47" s="60">
        <v>0</v>
      </c>
      <c r="BL47" s="4"/>
      <c r="BM47" s="5"/>
      <c r="BN47" s="5"/>
    </row>
    <row r="48" spans="2:66">
      <c r="B48" s="64"/>
      <c r="C48" s="65"/>
      <c r="D48" s="65"/>
      <c r="E48" s="65"/>
      <c r="F48" s="65"/>
      <c r="G48" s="65"/>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c r="BM48" s="5"/>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c r="BM49" s="5"/>
      <c r="BN49" s="5"/>
    </row>
    <row r="50" spans="2:66">
      <c r="B50" s="62"/>
      <c r="C50" s="62"/>
      <c r="D50" s="62"/>
      <c r="E50" s="62"/>
      <c r="F50" s="62"/>
      <c r="G50" s="62"/>
      <c r="H50" s="59"/>
      <c r="I50" s="56"/>
      <c r="J50" s="59"/>
      <c r="K50" s="63"/>
      <c r="L50" s="59" t="s">
        <v>1997</v>
      </c>
      <c r="M50" s="59" t="s">
        <v>1998</v>
      </c>
      <c r="N50" s="61">
        <v>150</v>
      </c>
      <c r="O50" s="59" t="s">
        <v>111</v>
      </c>
      <c r="P50" s="56" t="s">
        <v>1992</v>
      </c>
      <c r="Q50" s="56" t="s">
        <v>1993</v>
      </c>
      <c r="R50" s="55">
        <v>50</v>
      </c>
      <c r="S50" s="55">
        <v>1</v>
      </c>
      <c r="T50" s="61">
        <v>50</v>
      </c>
      <c r="U50" s="55">
        <v>50</v>
      </c>
      <c r="V50" s="55">
        <v>1</v>
      </c>
      <c r="W50" s="61">
        <v>50</v>
      </c>
      <c r="X50" s="56">
        <v>0.33300000000000002</v>
      </c>
      <c r="Y50" s="61">
        <v>100</v>
      </c>
      <c r="Z50" s="60"/>
      <c r="AA50" s="56"/>
      <c r="AB50" s="56"/>
      <c r="AC50" s="55">
        <v>10</v>
      </c>
      <c r="AD50" s="55">
        <v>1</v>
      </c>
      <c r="AE50" s="61">
        <v>10</v>
      </c>
      <c r="AF50" s="55">
        <v>60</v>
      </c>
      <c r="AG50" s="55">
        <v>1</v>
      </c>
      <c r="AH50" s="61">
        <v>60</v>
      </c>
      <c r="AI50" s="56">
        <v>0.4</v>
      </c>
      <c r="AJ50" s="61">
        <v>90</v>
      </c>
      <c r="AK50" s="60"/>
      <c r="AL50" s="56"/>
      <c r="AM50" s="56"/>
      <c r="AN50" s="55">
        <v>40</v>
      </c>
      <c r="AO50" s="55">
        <v>1</v>
      </c>
      <c r="AP50" s="61">
        <v>40</v>
      </c>
      <c r="AQ50" s="55">
        <v>90</v>
      </c>
      <c r="AR50" s="55">
        <v>1</v>
      </c>
      <c r="AS50" s="61">
        <v>90</v>
      </c>
      <c r="AT50" s="56">
        <v>0.6</v>
      </c>
      <c r="AU50" s="61">
        <v>149.4</v>
      </c>
      <c r="AV50" s="60"/>
      <c r="AW50" s="56"/>
      <c r="AX50" s="56"/>
      <c r="AY50" s="55">
        <v>0</v>
      </c>
      <c r="AZ50" s="55">
        <v>0</v>
      </c>
      <c r="BA50" s="61">
        <v>0</v>
      </c>
      <c r="BB50" s="55">
        <v>0</v>
      </c>
      <c r="BC50" s="55">
        <v>0</v>
      </c>
      <c r="BD50" s="61">
        <v>0</v>
      </c>
      <c r="BE50" s="56">
        <v>0</v>
      </c>
      <c r="BF50" s="61">
        <v>0</v>
      </c>
      <c r="BG50" s="60"/>
      <c r="BL50" s="4"/>
      <c r="BM50" s="5"/>
      <c r="BN50" s="5"/>
    </row>
    <row r="51" spans="2:66">
      <c r="B51" s="62"/>
      <c r="C51" s="62"/>
      <c r="D51" s="62"/>
      <c r="E51" s="62"/>
      <c r="F51" s="62"/>
      <c r="G51" s="62"/>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56"/>
      <c r="AM51" s="56"/>
      <c r="AN51" s="55"/>
      <c r="AO51" s="55"/>
      <c r="AP51" s="61"/>
      <c r="AQ51" s="55"/>
      <c r="AR51" s="55"/>
      <c r="AS51" s="61"/>
      <c r="AT51" s="56"/>
      <c r="AU51" s="61"/>
      <c r="AV51" s="60"/>
      <c r="AW51" s="56"/>
      <c r="AX51" s="56"/>
      <c r="AY51" s="55"/>
      <c r="AZ51" s="55"/>
      <c r="BA51" s="61"/>
      <c r="BB51" s="55"/>
      <c r="BC51" s="55"/>
      <c r="BD51" s="61"/>
      <c r="BE51" s="56"/>
      <c r="BF51" s="61"/>
      <c r="BG51" s="60"/>
      <c r="BL51" s="4"/>
      <c r="BM51" s="5"/>
      <c r="BN51" s="5"/>
    </row>
    <row r="52" spans="2:66">
      <c r="B52" s="62"/>
      <c r="C52" s="62"/>
      <c r="D52" s="62"/>
      <c r="E52" s="62"/>
      <c r="F52" s="62"/>
      <c r="G52" s="62"/>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56"/>
      <c r="AM52" s="56"/>
      <c r="AN52" s="55"/>
      <c r="AO52" s="55"/>
      <c r="AP52" s="61"/>
      <c r="AQ52" s="55"/>
      <c r="AR52" s="55"/>
      <c r="AS52" s="61"/>
      <c r="AT52" s="56"/>
      <c r="AU52" s="61"/>
      <c r="AV52" s="60"/>
      <c r="AW52" s="56"/>
      <c r="AX52" s="56"/>
      <c r="AY52" s="55"/>
      <c r="AZ52" s="55"/>
      <c r="BA52" s="61"/>
      <c r="BB52" s="55"/>
      <c r="BC52" s="55"/>
      <c r="BD52" s="61"/>
      <c r="BE52" s="56"/>
      <c r="BF52" s="61"/>
      <c r="BG52" s="60"/>
      <c r="BL52" s="4"/>
      <c r="BM52" s="5"/>
      <c r="BN52" s="5"/>
    </row>
    <row r="53" spans="2:66">
      <c r="B53" s="62"/>
      <c r="C53" s="62"/>
      <c r="D53" s="62"/>
      <c r="E53" s="62"/>
      <c r="F53" s="62"/>
      <c r="G53" s="62"/>
      <c r="H53" s="59"/>
      <c r="I53" s="56"/>
      <c r="J53" s="59"/>
      <c r="K53" s="63"/>
      <c r="L53" s="59" t="s">
        <v>1999</v>
      </c>
      <c r="M53" s="59" t="s">
        <v>2000</v>
      </c>
      <c r="N53" s="61">
        <v>250</v>
      </c>
      <c r="O53" s="59" t="s">
        <v>111</v>
      </c>
      <c r="P53" s="56" t="s">
        <v>1992</v>
      </c>
      <c r="Q53" s="56" t="s">
        <v>1993</v>
      </c>
      <c r="R53" s="55">
        <v>75</v>
      </c>
      <c r="S53" s="55">
        <v>1</v>
      </c>
      <c r="T53" s="61">
        <v>75</v>
      </c>
      <c r="U53" s="55">
        <v>75</v>
      </c>
      <c r="V53" s="55">
        <v>1</v>
      </c>
      <c r="W53" s="61">
        <v>75</v>
      </c>
      <c r="X53" s="56">
        <v>0.3</v>
      </c>
      <c r="Y53" s="61">
        <v>175</v>
      </c>
      <c r="Z53" s="60"/>
      <c r="AA53" s="56"/>
      <c r="AB53" s="56"/>
      <c r="AC53" s="55">
        <v>75</v>
      </c>
      <c r="AD53" s="55">
        <v>1</v>
      </c>
      <c r="AE53" s="61">
        <v>75</v>
      </c>
      <c r="AF53" s="55">
        <v>150</v>
      </c>
      <c r="AG53" s="55">
        <v>1</v>
      </c>
      <c r="AH53" s="61">
        <v>150</v>
      </c>
      <c r="AI53" s="56">
        <v>0.6</v>
      </c>
      <c r="AJ53" s="61">
        <v>100</v>
      </c>
      <c r="AK53" s="60"/>
      <c r="AL53" s="56"/>
      <c r="AM53" s="56"/>
      <c r="AN53" s="55">
        <v>50</v>
      </c>
      <c r="AO53" s="55">
        <v>1</v>
      </c>
      <c r="AP53" s="61">
        <v>50</v>
      </c>
      <c r="AQ53" s="55">
        <v>200</v>
      </c>
      <c r="AR53" s="55">
        <v>1</v>
      </c>
      <c r="AS53" s="61">
        <v>200</v>
      </c>
      <c r="AT53" s="56">
        <v>0.8</v>
      </c>
      <c r="AU53" s="61">
        <v>249.2</v>
      </c>
      <c r="AV53" s="60"/>
      <c r="AW53" s="56"/>
      <c r="AX53" s="56"/>
      <c r="AY53" s="55">
        <v>0</v>
      </c>
      <c r="AZ53" s="55">
        <v>0</v>
      </c>
      <c r="BA53" s="61">
        <v>0</v>
      </c>
      <c r="BB53" s="55">
        <v>0</v>
      </c>
      <c r="BC53" s="55">
        <v>0</v>
      </c>
      <c r="BD53" s="61">
        <v>0</v>
      </c>
      <c r="BE53" s="56">
        <v>0</v>
      </c>
      <c r="BF53" s="61">
        <v>0</v>
      </c>
      <c r="BG53" s="60"/>
      <c r="BL53" s="4"/>
      <c r="BM53" s="5"/>
      <c r="BN53" s="5"/>
    </row>
    <row r="54" spans="2:66">
      <c r="B54" s="62"/>
      <c r="C54" s="62"/>
      <c r="D54" s="62"/>
      <c r="E54" s="62"/>
      <c r="F54" s="62"/>
      <c r="G54" s="62"/>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55"/>
      <c r="AO54" s="55"/>
      <c r="AP54" s="61"/>
      <c r="AQ54" s="55"/>
      <c r="AR54" s="55"/>
      <c r="AS54" s="61"/>
      <c r="AT54" s="56"/>
      <c r="AU54" s="61"/>
      <c r="AV54" s="60"/>
      <c r="AW54" s="56"/>
      <c r="AX54" s="56"/>
      <c r="AY54" s="55"/>
      <c r="AZ54" s="55"/>
      <c r="BA54" s="61"/>
      <c r="BB54" s="55"/>
      <c r="BC54" s="55"/>
      <c r="BD54" s="61"/>
      <c r="BE54" s="56"/>
      <c r="BF54" s="61"/>
      <c r="BG54" s="60"/>
      <c r="BL54" s="4"/>
      <c r="BM54" s="5"/>
      <c r="BN54" s="5"/>
    </row>
    <row r="55" spans="2:66">
      <c r="B55" s="62"/>
      <c r="C55" s="62"/>
      <c r="D55" s="62"/>
      <c r="E55" s="62"/>
      <c r="F55" s="62"/>
      <c r="G55" s="6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55"/>
      <c r="AO55" s="55"/>
      <c r="AP55" s="61"/>
      <c r="AQ55" s="55"/>
      <c r="AR55" s="55"/>
      <c r="AS55" s="61"/>
      <c r="AT55" s="56"/>
      <c r="AU55" s="61"/>
      <c r="AV55" s="60"/>
      <c r="AW55" s="56"/>
      <c r="AX55" s="56"/>
      <c r="AY55" s="55"/>
      <c r="AZ55" s="55"/>
      <c r="BA55" s="61"/>
      <c r="BB55" s="55"/>
      <c r="BC55" s="55"/>
      <c r="BD55" s="61"/>
      <c r="BE55" s="56"/>
      <c r="BF55" s="61"/>
      <c r="BG55" s="60"/>
      <c r="BL55" s="4"/>
      <c r="BM55" s="5"/>
      <c r="BN55" s="5"/>
    </row>
    <row r="56" spans="2:66" ht="135" customHeight="1">
      <c r="B56" s="62" t="s">
        <v>107</v>
      </c>
      <c r="C56" s="59" t="s">
        <v>1120</v>
      </c>
      <c r="D56" s="59" t="s">
        <v>81</v>
      </c>
      <c r="E56" s="59" t="s">
        <v>97</v>
      </c>
      <c r="F56" s="59" t="s">
        <v>1168</v>
      </c>
      <c r="G56" s="63" t="s">
        <v>1169</v>
      </c>
      <c r="H56" s="59">
        <v>3</v>
      </c>
      <c r="I56" s="56">
        <v>0.12</v>
      </c>
      <c r="J56" s="59" t="s">
        <v>83</v>
      </c>
      <c r="K56" s="63" t="s">
        <v>1777</v>
      </c>
      <c r="L56" s="59" t="s">
        <v>1778</v>
      </c>
      <c r="M56" s="59" t="s">
        <v>2001</v>
      </c>
      <c r="N56" s="56">
        <v>1</v>
      </c>
      <c r="O56" s="59" t="s">
        <v>87</v>
      </c>
      <c r="P56" s="56" t="s">
        <v>2002</v>
      </c>
      <c r="Q56" s="56" t="s">
        <v>2003</v>
      </c>
      <c r="R56" s="55">
        <v>2</v>
      </c>
      <c r="S56" s="55">
        <v>4</v>
      </c>
      <c r="T56" s="56">
        <v>0.5</v>
      </c>
      <c r="U56" s="55">
        <v>2</v>
      </c>
      <c r="V56" s="55">
        <v>4</v>
      </c>
      <c r="W56" s="56">
        <v>0.5</v>
      </c>
      <c r="X56" s="56">
        <v>0.5</v>
      </c>
      <c r="Y56" s="56">
        <v>0.5</v>
      </c>
      <c r="Z56" s="60">
        <v>0.3</v>
      </c>
      <c r="AA56" s="56" t="s">
        <v>2004</v>
      </c>
      <c r="AB56" s="56" t="s">
        <v>2005</v>
      </c>
      <c r="AC56" s="55">
        <v>1</v>
      </c>
      <c r="AD56" s="55">
        <v>4</v>
      </c>
      <c r="AE56" s="56">
        <v>0.25</v>
      </c>
      <c r="AF56" s="55">
        <v>3</v>
      </c>
      <c r="AG56" s="55">
        <v>4</v>
      </c>
      <c r="AH56" s="56">
        <v>0.75</v>
      </c>
      <c r="AI56" s="56">
        <v>0.75</v>
      </c>
      <c r="AJ56" s="56">
        <v>0.25</v>
      </c>
      <c r="AK56" s="60">
        <v>0.51600000000000001</v>
      </c>
      <c r="AL56" s="56" t="s">
        <v>2006</v>
      </c>
      <c r="AM56" s="56" t="s">
        <v>2007</v>
      </c>
      <c r="AN56" s="55">
        <v>0</v>
      </c>
      <c r="AO56" s="55">
        <v>1</v>
      </c>
      <c r="AP56" s="56">
        <v>0</v>
      </c>
      <c r="AQ56" s="55">
        <v>3</v>
      </c>
      <c r="AR56" s="55">
        <v>1</v>
      </c>
      <c r="AS56" s="56">
        <v>3</v>
      </c>
      <c r="AT56" s="56">
        <v>3</v>
      </c>
      <c r="AU56" s="56">
        <v>0</v>
      </c>
      <c r="AV56" s="60">
        <v>0.66600000000000004</v>
      </c>
      <c r="AW56" s="56" t="s">
        <v>94</v>
      </c>
      <c r="AX56" s="56" t="s">
        <v>94</v>
      </c>
      <c r="AY56" s="55">
        <v>0</v>
      </c>
      <c r="AZ56" s="55">
        <v>0</v>
      </c>
      <c r="BA56" s="56">
        <v>0</v>
      </c>
      <c r="BB56" s="55">
        <v>0</v>
      </c>
      <c r="BC56" s="55">
        <v>0</v>
      </c>
      <c r="BD56" s="56">
        <v>0</v>
      </c>
      <c r="BE56" s="56">
        <v>0</v>
      </c>
      <c r="BF56" s="56">
        <v>0</v>
      </c>
      <c r="BG56" s="60">
        <v>0</v>
      </c>
      <c r="BL56" s="4"/>
      <c r="BM56" s="5"/>
      <c r="BN56" s="5"/>
    </row>
    <row r="57" spans="2:66">
      <c r="B57" s="62"/>
      <c r="C57" s="59"/>
      <c r="D57" s="59"/>
      <c r="E57" s="59"/>
      <c r="F57" s="59"/>
      <c r="G57" s="63"/>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t="s">
        <v>2008</v>
      </c>
      <c r="M59" s="59" t="s">
        <v>1806</v>
      </c>
      <c r="N59" s="56">
        <v>1</v>
      </c>
      <c r="O59" s="59" t="s">
        <v>87</v>
      </c>
      <c r="P59" s="56" t="s">
        <v>2002</v>
      </c>
      <c r="Q59" s="56" t="s">
        <v>2003</v>
      </c>
      <c r="R59" s="55">
        <v>0.2</v>
      </c>
      <c r="S59" s="55">
        <v>1</v>
      </c>
      <c r="T59" s="56">
        <v>0.2</v>
      </c>
      <c r="U59" s="55">
        <v>0.2</v>
      </c>
      <c r="V59" s="55">
        <v>1</v>
      </c>
      <c r="W59" s="56">
        <v>0.2</v>
      </c>
      <c r="X59" s="56">
        <v>0.2</v>
      </c>
      <c r="Y59" s="56">
        <v>0.8</v>
      </c>
      <c r="Z59" s="60"/>
      <c r="AA59" s="56"/>
      <c r="AB59" s="56"/>
      <c r="AC59" s="55">
        <v>0.2</v>
      </c>
      <c r="AD59" s="55">
        <v>1</v>
      </c>
      <c r="AE59" s="56">
        <v>0.2</v>
      </c>
      <c r="AF59" s="55">
        <v>0.40000000000000008</v>
      </c>
      <c r="AG59" s="55">
        <v>1</v>
      </c>
      <c r="AH59" s="56">
        <v>0.4</v>
      </c>
      <c r="AI59" s="56">
        <v>0.4</v>
      </c>
      <c r="AJ59" s="56">
        <v>0.6</v>
      </c>
      <c r="AK59" s="60"/>
      <c r="AL59" s="56"/>
      <c r="AM59" s="56"/>
      <c r="AN59" s="55">
        <v>0.1</v>
      </c>
      <c r="AO59" s="55">
        <v>1</v>
      </c>
      <c r="AP59" s="56">
        <v>0.1</v>
      </c>
      <c r="AQ59" s="55">
        <v>0.50000000000000011</v>
      </c>
      <c r="AR59" s="55">
        <v>1</v>
      </c>
      <c r="AS59" s="56">
        <v>0.5</v>
      </c>
      <c r="AT59" s="56">
        <v>0.5</v>
      </c>
      <c r="AU59" s="56">
        <v>0.5</v>
      </c>
      <c r="AV59" s="60"/>
      <c r="AW59" s="56"/>
      <c r="AX59" s="56"/>
      <c r="AY59" s="55">
        <v>0</v>
      </c>
      <c r="AZ59" s="55">
        <v>0</v>
      </c>
      <c r="BA59" s="56">
        <v>0</v>
      </c>
      <c r="BB59" s="55">
        <v>0</v>
      </c>
      <c r="BC59" s="55">
        <v>0</v>
      </c>
      <c r="BD59" s="56">
        <v>0</v>
      </c>
      <c r="BE59" s="56">
        <v>0</v>
      </c>
      <c r="BF59" s="56">
        <v>0</v>
      </c>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62"/>
      <c r="C62" s="62"/>
      <c r="D62" s="62"/>
      <c r="E62" s="62"/>
      <c r="F62" s="62"/>
      <c r="G62" s="62"/>
      <c r="H62" s="59"/>
      <c r="I62" s="56"/>
      <c r="J62" s="59"/>
      <c r="K62" s="63"/>
      <c r="L62" s="59" t="s">
        <v>2009</v>
      </c>
      <c r="M62" s="59" t="s">
        <v>1806</v>
      </c>
      <c r="N62" s="56">
        <v>1</v>
      </c>
      <c r="O62" s="59" t="s">
        <v>87</v>
      </c>
      <c r="P62" s="56" t="s">
        <v>2002</v>
      </c>
      <c r="Q62" s="56" t="s">
        <v>2003</v>
      </c>
      <c r="R62" s="55">
        <v>0.2</v>
      </c>
      <c r="S62" s="55">
        <v>1</v>
      </c>
      <c r="T62" s="56">
        <v>0.2</v>
      </c>
      <c r="U62" s="55">
        <v>0.2</v>
      </c>
      <c r="V62" s="55">
        <v>1</v>
      </c>
      <c r="W62" s="56">
        <v>0.2</v>
      </c>
      <c r="X62" s="56">
        <v>0.2</v>
      </c>
      <c r="Y62" s="56">
        <v>0.8</v>
      </c>
      <c r="Z62" s="60"/>
      <c r="AA62" s="56"/>
      <c r="AB62" s="56"/>
      <c r="AC62" s="55">
        <v>0.2</v>
      </c>
      <c r="AD62" s="55">
        <v>1</v>
      </c>
      <c r="AE62" s="56">
        <v>0.2</v>
      </c>
      <c r="AF62" s="55">
        <v>0.4</v>
      </c>
      <c r="AG62" s="55">
        <v>1</v>
      </c>
      <c r="AH62" s="56">
        <v>0.4</v>
      </c>
      <c r="AI62" s="56">
        <v>0.4</v>
      </c>
      <c r="AJ62" s="56">
        <v>0.6</v>
      </c>
      <c r="AK62" s="60"/>
      <c r="AL62" s="56"/>
      <c r="AM62" s="56"/>
      <c r="AN62" s="55">
        <v>0.1</v>
      </c>
      <c r="AO62" s="55">
        <v>1</v>
      </c>
      <c r="AP62" s="56">
        <v>0.1</v>
      </c>
      <c r="AQ62" s="55">
        <v>0.50000000000000011</v>
      </c>
      <c r="AR62" s="55">
        <v>1</v>
      </c>
      <c r="AS62" s="56">
        <v>0.5</v>
      </c>
      <c r="AT62" s="56">
        <v>0.5</v>
      </c>
      <c r="AU62" s="56">
        <v>0.5</v>
      </c>
      <c r="AV62" s="60"/>
      <c r="AW62" s="56"/>
      <c r="AX62" s="56"/>
      <c r="AY62" s="55">
        <v>0</v>
      </c>
      <c r="AZ62" s="55">
        <v>0</v>
      </c>
      <c r="BA62" s="56">
        <v>0</v>
      </c>
      <c r="BB62" s="55">
        <v>0</v>
      </c>
      <c r="BC62" s="55">
        <v>0</v>
      </c>
      <c r="BD62" s="56">
        <v>0</v>
      </c>
      <c r="BE62" s="56">
        <v>0</v>
      </c>
      <c r="BF62" s="56">
        <v>0</v>
      </c>
      <c r="BG62" s="60"/>
      <c r="BL62" s="4"/>
      <c r="BM62" s="5"/>
      <c r="BN62" s="5"/>
    </row>
    <row r="63" spans="2:66">
      <c r="B63" s="62"/>
      <c r="C63" s="62"/>
      <c r="D63" s="62"/>
      <c r="E63" s="62"/>
      <c r="F63" s="62"/>
      <c r="G63" s="62"/>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ht="135" customHeight="1">
      <c r="B65" s="64" t="s">
        <v>107</v>
      </c>
      <c r="C65" s="65" t="s">
        <v>1306</v>
      </c>
      <c r="D65" s="122" t="s">
        <v>1307</v>
      </c>
      <c r="E65" s="65" t="s">
        <v>97</v>
      </c>
      <c r="F65" s="65" t="s">
        <v>1146</v>
      </c>
      <c r="G65" s="122" t="s">
        <v>1158</v>
      </c>
      <c r="H65" s="59">
        <v>4</v>
      </c>
      <c r="I65" s="56">
        <v>0.12</v>
      </c>
      <c r="J65" s="59" t="s">
        <v>83</v>
      </c>
      <c r="K65" s="63" t="s">
        <v>1790</v>
      </c>
      <c r="L65" s="59" t="s">
        <v>1556</v>
      </c>
      <c r="M65" s="59" t="s">
        <v>1557</v>
      </c>
      <c r="N65" s="56">
        <v>1</v>
      </c>
      <c r="O65" s="59" t="s">
        <v>87</v>
      </c>
      <c r="P65" s="56" t="s">
        <v>2010</v>
      </c>
      <c r="Q65" s="56" t="s">
        <v>2011</v>
      </c>
      <c r="R65" s="55">
        <v>0.25</v>
      </c>
      <c r="S65" s="55">
        <v>1</v>
      </c>
      <c r="T65" s="56">
        <v>0.25</v>
      </c>
      <c r="U65" s="55">
        <v>0.25</v>
      </c>
      <c r="V65" s="55">
        <v>1</v>
      </c>
      <c r="W65" s="56">
        <v>0.25</v>
      </c>
      <c r="X65" s="56">
        <v>0.25</v>
      </c>
      <c r="Y65" s="56">
        <v>0.75</v>
      </c>
      <c r="Z65" s="60">
        <v>0.187</v>
      </c>
      <c r="AA65" s="56" t="s">
        <v>2012</v>
      </c>
      <c r="AB65" s="56" t="s">
        <v>2013</v>
      </c>
      <c r="AC65" s="55">
        <v>2</v>
      </c>
      <c r="AD65" s="55">
        <v>4</v>
      </c>
      <c r="AE65" s="56">
        <v>0.5</v>
      </c>
      <c r="AF65" s="55">
        <v>2.25</v>
      </c>
      <c r="AG65" s="55">
        <v>5</v>
      </c>
      <c r="AH65" s="56">
        <v>0.22500000000000001</v>
      </c>
      <c r="AI65" s="56">
        <v>0.22500000000000003</v>
      </c>
      <c r="AJ65" s="56">
        <v>0.55000000000000004</v>
      </c>
      <c r="AK65" s="60">
        <v>0.32900000000000001</v>
      </c>
      <c r="AL65" s="56" t="s">
        <v>2014</v>
      </c>
      <c r="AM65" s="56" t="s">
        <v>2015</v>
      </c>
      <c r="AN65" s="55">
        <v>2</v>
      </c>
      <c r="AO65" s="55">
        <v>1</v>
      </c>
      <c r="AP65" s="56">
        <v>2</v>
      </c>
      <c r="AQ65" s="55">
        <v>4.25</v>
      </c>
      <c r="AR65" s="55">
        <v>6</v>
      </c>
      <c r="AS65" s="56">
        <v>0.53125</v>
      </c>
      <c r="AT65" s="56">
        <v>0.53125</v>
      </c>
      <c r="AU65" s="56">
        <v>0.46879999999999999</v>
      </c>
      <c r="AV65" s="60">
        <v>0.63100000000000001</v>
      </c>
      <c r="AW65" s="56" t="s">
        <v>94</v>
      </c>
      <c r="AX65" s="56" t="s">
        <v>94</v>
      </c>
      <c r="AY65" s="55">
        <v>0</v>
      </c>
      <c r="AZ65" s="55">
        <v>0</v>
      </c>
      <c r="BA65" s="56">
        <v>0</v>
      </c>
      <c r="BB65" s="55">
        <v>0</v>
      </c>
      <c r="BC65" s="55">
        <v>0</v>
      </c>
      <c r="BD65" s="56">
        <v>0</v>
      </c>
      <c r="BE65" s="56">
        <v>0</v>
      </c>
      <c r="BF65" s="56">
        <v>0</v>
      </c>
      <c r="BG65" s="60">
        <v>0</v>
      </c>
      <c r="BL65" s="4"/>
      <c r="BM65" s="5"/>
      <c r="BN65" s="5"/>
    </row>
    <row r="66" spans="2:66">
      <c r="B66" s="64"/>
      <c r="C66" s="65"/>
      <c r="D66" s="122"/>
      <c r="E66" s="65"/>
      <c r="F66" s="65"/>
      <c r="G66" s="122"/>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4"/>
      <c r="C67" s="65"/>
      <c r="D67" s="122"/>
      <c r="E67" s="65"/>
      <c r="F67" s="65"/>
      <c r="G67" s="12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c r="B68" s="64"/>
      <c r="C68" s="65"/>
      <c r="D68" s="122"/>
      <c r="E68" s="65"/>
      <c r="F68" s="65"/>
      <c r="G68" s="122" t="s">
        <v>1665</v>
      </c>
      <c r="H68" s="59"/>
      <c r="I68" s="56"/>
      <c r="J68" s="59"/>
      <c r="K68" s="63"/>
      <c r="L68" s="59"/>
      <c r="M68" s="59"/>
      <c r="N68" s="56"/>
      <c r="O68" s="59"/>
      <c r="P68" s="56"/>
      <c r="Q68" s="56"/>
      <c r="R68" s="55"/>
      <c r="S68" s="55"/>
      <c r="T68" s="56"/>
      <c r="U68" s="55"/>
      <c r="V68" s="55"/>
      <c r="W68" s="56"/>
      <c r="X68" s="56"/>
      <c r="Y68" s="56"/>
      <c r="Z68" s="60"/>
      <c r="AA68" s="56"/>
      <c r="AB68" s="56"/>
      <c r="AC68" s="55"/>
      <c r="AD68" s="55"/>
      <c r="AE68" s="56"/>
      <c r="AF68" s="55"/>
      <c r="AG68" s="55"/>
      <c r="AH68" s="56"/>
      <c r="AI68" s="56"/>
      <c r="AJ68" s="56"/>
      <c r="AK68" s="60"/>
      <c r="AL68" s="56"/>
      <c r="AM68" s="56"/>
      <c r="AN68" s="55"/>
      <c r="AO68" s="55"/>
      <c r="AP68" s="56"/>
      <c r="AQ68" s="55"/>
      <c r="AR68" s="55"/>
      <c r="AS68" s="56"/>
      <c r="AT68" s="56"/>
      <c r="AU68" s="56"/>
      <c r="AV68" s="60"/>
      <c r="AW68" s="56"/>
      <c r="AX68" s="56"/>
      <c r="AY68" s="55"/>
      <c r="AZ68" s="55"/>
      <c r="BA68" s="56"/>
      <c r="BB68" s="55"/>
      <c r="BC68" s="55"/>
      <c r="BD68" s="56"/>
      <c r="BE68" s="56"/>
      <c r="BF68" s="56"/>
      <c r="BG68" s="60"/>
      <c r="BL68" s="4"/>
      <c r="BM68" s="5"/>
      <c r="BN68" s="5"/>
    </row>
    <row r="69" spans="2:66">
      <c r="B69" s="64"/>
      <c r="C69" s="65"/>
      <c r="D69" s="122"/>
      <c r="E69" s="65"/>
      <c r="F69" s="65"/>
      <c r="G69" s="122"/>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2"/>
      <c r="C70" s="62"/>
      <c r="D70" s="62"/>
      <c r="E70" s="62"/>
      <c r="F70" s="62"/>
      <c r="G70" s="6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c r="B71" s="62"/>
      <c r="C71" s="62"/>
      <c r="D71" s="62"/>
      <c r="E71" s="62"/>
      <c r="F71" s="62"/>
      <c r="G71" s="62"/>
      <c r="H71" s="59"/>
      <c r="I71" s="56"/>
      <c r="J71" s="59"/>
      <c r="K71" s="63"/>
      <c r="L71" s="59" t="s">
        <v>1561</v>
      </c>
      <c r="M71" s="59" t="s">
        <v>1795</v>
      </c>
      <c r="N71" s="56">
        <v>1</v>
      </c>
      <c r="O71" s="59" t="s">
        <v>87</v>
      </c>
      <c r="P71" s="56" t="s">
        <v>2010</v>
      </c>
      <c r="Q71" s="56" t="s">
        <v>2011</v>
      </c>
      <c r="R71" s="55">
        <v>0.25</v>
      </c>
      <c r="S71" s="55">
        <v>1</v>
      </c>
      <c r="T71" s="56">
        <v>0.25</v>
      </c>
      <c r="U71" s="55">
        <v>0.25</v>
      </c>
      <c r="V71" s="55">
        <v>1</v>
      </c>
      <c r="W71" s="56">
        <v>6.25E-2</v>
      </c>
      <c r="X71" s="56">
        <v>6.25E-2</v>
      </c>
      <c r="Y71" s="56">
        <v>0.75</v>
      </c>
      <c r="Z71" s="60"/>
      <c r="AA71" s="56"/>
      <c r="AB71" s="56"/>
      <c r="AC71" s="55">
        <v>0.2</v>
      </c>
      <c r="AD71" s="55">
        <v>1</v>
      </c>
      <c r="AE71" s="56">
        <v>0.2</v>
      </c>
      <c r="AF71" s="55">
        <v>0.45</v>
      </c>
      <c r="AG71" s="55">
        <v>2</v>
      </c>
      <c r="AH71" s="56">
        <v>0.1125</v>
      </c>
      <c r="AI71" s="56">
        <v>0.11250000000000002</v>
      </c>
      <c r="AJ71" s="56">
        <v>0.77500000000000002</v>
      </c>
      <c r="AK71" s="60"/>
      <c r="AL71" s="56"/>
      <c r="AM71" s="56"/>
      <c r="AN71" s="55">
        <v>2</v>
      </c>
      <c r="AO71" s="55">
        <v>1</v>
      </c>
      <c r="AP71" s="56">
        <v>2</v>
      </c>
      <c r="AQ71" s="55">
        <v>2.4500000000000002</v>
      </c>
      <c r="AR71" s="55">
        <v>3</v>
      </c>
      <c r="AS71" s="56">
        <v>0.61250000000000004</v>
      </c>
      <c r="AT71" s="56">
        <v>0.61250000000000004</v>
      </c>
      <c r="AU71" s="56">
        <v>0.38750000000000001</v>
      </c>
      <c r="AV71" s="60"/>
      <c r="AW71" s="56"/>
      <c r="AX71" s="56"/>
      <c r="AY71" s="55">
        <v>0</v>
      </c>
      <c r="AZ71" s="55">
        <v>0</v>
      </c>
      <c r="BA71" s="56">
        <v>0</v>
      </c>
      <c r="BB71" s="55">
        <v>0</v>
      </c>
      <c r="BC71" s="55">
        <v>0</v>
      </c>
      <c r="BD71" s="56">
        <v>0</v>
      </c>
      <c r="BE71" s="56">
        <v>0</v>
      </c>
      <c r="BF71" s="56">
        <v>0</v>
      </c>
      <c r="BG71" s="60"/>
      <c r="BL71" s="4"/>
      <c r="BM71" s="5"/>
      <c r="BN71" s="5"/>
    </row>
    <row r="72" spans="2:66">
      <c r="B72" s="62"/>
      <c r="C72" s="62"/>
      <c r="D72" s="62"/>
      <c r="E72" s="62"/>
      <c r="F72" s="62"/>
      <c r="G72" s="62"/>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62"/>
      <c r="D73" s="62"/>
      <c r="E73" s="62"/>
      <c r="F73" s="62"/>
      <c r="G73" s="6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c r="B74" s="62"/>
      <c r="C74" s="62"/>
      <c r="D74" s="62"/>
      <c r="E74" s="62"/>
      <c r="F74" s="62"/>
      <c r="G74" s="62"/>
      <c r="H74" s="59"/>
      <c r="I74" s="56"/>
      <c r="J74" s="59"/>
      <c r="K74" s="63"/>
      <c r="L74" s="59"/>
      <c r="M74" s="59"/>
      <c r="N74" s="56"/>
      <c r="O74" s="59"/>
      <c r="P74" s="56"/>
      <c r="Q74" s="56"/>
      <c r="R74" s="55"/>
      <c r="S74" s="55"/>
      <c r="T74" s="56"/>
      <c r="U74" s="55"/>
      <c r="V74" s="55"/>
      <c r="W74" s="56"/>
      <c r="X74" s="56"/>
      <c r="Y74" s="56"/>
      <c r="Z74" s="60"/>
      <c r="AA74" s="56"/>
      <c r="AB74" s="56"/>
      <c r="AC74" s="55"/>
      <c r="AD74" s="55"/>
      <c r="AE74" s="56"/>
      <c r="AF74" s="55"/>
      <c r="AG74" s="55"/>
      <c r="AH74" s="56"/>
      <c r="AI74" s="56"/>
      <c r="AJ74" s="56"/>
      <c r="AK74" s="60"/>
      <c r="AL74" s="56"/>
      <c r="AM74" s="56"/>
      <c r="AN74" s="55"/>
      <c r="AO74" s="55"/>
      <c r="AP74" s="56"/>
      <c r="AQ74" s="55"/>
      <c r="AR74" s="55"/>
      <c r="AS74" s="56"/>
      <c r="AT74" s="56"/>
      <c r="AU74" s="56"/>
      <c r="AV74" s="60"/>
      <c r="AW74" s="56"/>
      <c r="AX74" s="56"/>
      <c r="AY74" s="55"/>
      <c r="AZ74" s="55"/>
      <c r="BA74" s="56"/>
      <c r="BB74" s="55"/>
      <c r="BC74" s="55"/>
      <c r="BD74" s="56"/>
      <c r="BE74" s="56"/>
      <c r="BF74" s="56"/>
      <c r="BG74" s="60"/>
      <c r="BL74" s="4"/>
      <c r="BM74" s="5"/>
      <c r="BN74" s="5"/>
    </row>
    <row r="75" spans="2:66">
      <c r="B75" s="62"/>
      <c r="C75" s="62"/>
      <c r="D75" s="62"/>
      <c r="E75" s="62"/>
      <c r="F75" s="62"/>
      <c r="G75" s="62"/>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2"/>
      <c r="C76" s="62"/>
      <c r="D76" s="62"/>
      <c r="E76" s="62"/>
      <c r="F76" s="62"/>
      <c r="G76" s="62"/>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c r="B77" s="62"/>
      <c r="C77" s="62"/>
      <c r="D77" s="62"/>
      <c r="E77" s="62"/>
      <c r="F77" s="62"/>
      <c r="G77" s="62"/>
      <c r="H77" s="59"/>
      <c r="I77" s="56"/>
      <c r="J77" s="59"/>
      <c r="K77" s="63"/>
      <c r="L77" s="59" t="s">
        <v>1562</v>
      </c>
      <c r="M77" s="59" t="s">
        <v>2016</v>
      </c>
      <c r="N77" s="56">
        <v>1</v>
      </c>
      <c r="O77" s="59" t="s">
        <v>87</v>
      </c>
      <c r="P77" s="56" t="s">
        <v>2010</v>
      </c>
      <c r="Q77" s="56" t="s">
        <v>2011</v>
      </c>
      <c r="R77" s="55">
        <v>0.25</v>
      </c>
      <c r="S77" s="55">
        <v>1</v>
      </c>
      <c r="T77" s="56">
        <v>0.25</v>
      </c>
      <c r="U77" s="55">
        <v>0.25</v>
      </c>
      <c r="V77" s="55">
        <v>1</v>
      </c>
      <c r="W77" s="56">
        <v>0.25</v>
      </c>
      <c r="X77" s="56">
        <v>0.25</v>
      </c>
      <c r="Y77" s="56">
        <v>0.75</v>
      </c>
      <c r="Z77" s="60"/>
      <c r="AA77" s="56"/>
      <c r="AB77" s="56"/>
      <c r="AC77" s="55">
        <v>0.4</v>
      </c>
      <c r="AD77" s="55">
        <v>1</v>
      </c>
      <c r="AE77" s="56">
        <v>0.4</v>
      </c>
      <c r="AF77" s="55">
        <v>0.65</v>
      </c>
      <c r="AG77" s="55">
        <v>1</v>
      </c>
      <c r="AH77" s="56">
        <v>0.65</v>
      </c>
      <c r="AI77" s="56">
        <v>0.65</v>
      </c>
      <c r="AJ77" s="56">
        <v>0.35</v>
      </c>
      <c r="AK77" s="60"/>
      <c r="AL77" s="56"/>
      <c r="AM77" s="56"/>
      <c r="AN77" s="55">
        <v>0.1</v>
      </c>
      <c r="AO77" s="55">
        <v>1</v>
      </c>
      <c r="AP77" s="56">
        <v>0.1</v>
      </c>
      <c r="AQ77" s="55">
        <v>0.75000000000000011</v>
      </c>
      <c r="AR77" s="55">
        <v>1</v>
      </c>
      <c r="AS77" s="56">
        <v>0.75</v>
      </c>
      <c r="AT77" s="56">
        <v>0.75</v>
      </c>
      <c r="AU77" s="56">
        <v>0.25</v>
      </c>
      <c r="AV77" s="60"/>
      <c r="AW77" s="56"/>
      <c r="AX77" s="56"/>
      <c r="AY77" s="55">
        <v>0</v>
      </c>
      <c r="AZ77" s="55">
        <v>0</v>
      </c>
      <c r="BA77" s="56">
        <v>0</v>
      </c>
      <c r="BB77" s="55">
        <v>0</v>
      </c>
      <c r="BC77" s="55">
        <v>0</v>
      </c>
      <c r="BD77" s="56">
        <v>0</v>
      </c>
      <c r="BE77" s="56">
        <v>0</v>
      </c>
      <c r="BF77" s="56">
        <v>0</v>
      </c>
      <c r="BG77" s="60"/>
      <c r="BL77" s="4"/>
      <c r="BM77" s="5"/>
      <c r="BN77" s="5"/>
    </row>
    <row r="78" spans="2:66">
      <c r="B78" s="62"/>
      <c r="C78" s="62"/>
      <c r="D78" s="62"/>
      <c r="E78" s="62"/>
      <c r="F78" s="62"/>
      <c r="G78" s="62"/>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2"/>
      <c r="C79" s="62"/>
      <c r="D79" s="62"/>
      <c r="E79" s="62"/>
      <c r="F79" s="62"/>
      <c r="G79" s="62"/>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c r="B80" s="62"/>
      <c r="C80" s="62"/>
      <c r="D80" s="62"/>
      <c r="E80" s="62"/>
      <c r="F80" s="62"/>
      <c r="G80" s="62"/>
      <c r="H80" s="59"/>
      <c r="I80" s="56"/>
      <c r="J80" s="59"/>
      <c r="K80" s="63"/>
      <c r="L80" s="59"/>
      <c r="M80" s="59"/>
      <c r="N80" s="56"/>
      <c r="O80" s="59"/>
      <c r="P80" s="56"/>
      <c r="Q80" s="56"/>
      <c r="R80" s="55"/>
      <c r="S80" s="55"/>
      <c r="T80" s="56"/>
      <c r="U80" s="55"/>
      <c r="V80" s="55"/>
      <c r="W80" s="56"/>
      <c r="X80" s="56"/>
      <c r="Y80" s="56"/>
      <c r="Z80" s="60"/>
      <c r="AA80" s="56"/>
      <c r="AB80" s="56"/>
      <c r="AC80" s="55"/>
      <c r="AD80" s="55"/>
      <c r="AE80" s="56"/>
      <c r="AF80" s="55"/>
      <c r="AG80" s="55"/>
      <c r="AH80" s="56"/>
      <c r="AI80" s="56"/>
      <c r="AJ80" s="56"/>
      <c r="AK80" s="60"/>
      <c r="AL80" s="56"/>
      <c r="AM80" s="56"/>
      <c r="AN80" s="55"/>
      <c r="AO80" s="55"/>
      <c r="AP80" s="56"/>
      <c r="AQ80" s="55"/>
      <c r="AR80" s="55"/>
      <c r="AS80" s="56"/>
      <c r="AT80" s="56"/>
      <c r="AU80" s="56"/>
      <c r="AV80" s="60"/>
      <c r="AW80" s="56"/>
      <c r="AX80" s="56"/>
      <c r="AY80" s="55"/>
      <c r="AZ80" s="55"/>
      <c r="BA80" s="56"/>
      <c r="BB80" s="55"/>
      <c r="BC80" s="55"/>
      <c r="BD80" s="56"/>
      <c r="BE80" s="56"/>
      <c r="BF80" s="56"/>
      <c r="BG80" s="60"/>
      <c r="BL80" s="4"/>
      <c r="BM80" s="5"/>
      <c r="BN80" s="5"/>
    </row>
    <row r="81" spans="2:66">
      <c r="B81" s="62"/>
      <c r="C81" s="62"/>
      <c r="D81" s="62"/>
      <c r="E81" s="62"/>
      <c r="F81" s="62"/>
      <c r="G81" s="62"/>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56"/>
      <c r="AM81" s="56"/>
      <c r="AN81" s="55"/>
      <c r="AO81" s="55"/>
      <c r="AP81" s="56"/>
      <c r="AQ81" s="55"/>
      <c r="AR81" s="55"/>
      <c r="AS81" s="56"/>
      <c r="AT81" s="56"/>
      <c r="AU81" s="56"/>
      <c r="AV81" s="60"/>
      <c r="AW81" s="56"/>
      <c r="AX81" s="56"/>
      <c r="AY81" s="55"/>
      <c r="AZ81" s="55"/>
      <c r="BA81" s="56"/>
      <c r="BB81" s="55"/>
      <c r="BC81" s="55"/>
      <c r="BD81" s="56"/>
      <c r="BE81" s="56"/>
      <c r="BF81" s="56"/>
      <c r="BG81" s="60"/>
      <c r="BL81" s="4"/>
      <c r="BM81" s="5"/>
      <c r="BN81" s="5"/>
    </row>
    <row r="82" spans="2:66">
      <c r="B82" s="62"/>
      <c r="C82" s="62"/>
      <c r="D82" s="62"/>
      <c r="E82" s="62"/>
      <c r="F82" s="62"/>
      <c r="G82" s="62"/>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56"/>
      <c r="AM82" s="56"/>
      <c r="AN82" s="55"/>
      <c r="AO82" s="55"/>
      <c r="AP82" s="56"/>
      <c r="AQ82" s="55"/>
      <c r="AR82" s="55"/>
      <c r="AS82" s="56"/>
      <c r="AT82" s="56"/>
      <c r="AU82" s="56"/>
      <c r="AV82" s="60"/>
      <c r="AW82" s="56"/>
      <c r="AX82" s="56"/>
      <c r="AY82" s="55"/>
      <c r="AZ82" s="55"/>
      <c r="BA82" s="56"/>
      <c r="BB82" s="55"/>
      <c r="BC82" s="55"/>
      <c r="BD82" s="56"/>
      <c r="BE82" s="56"/>
      <c r="BF82" s="56"/>
      <c r="BG82" s="60"/>
      <c r="BL82" s="4"/>
      <c r="BM82" s="5"/>
      <c r="BN82" s="5"/>
    </row>
    <row r="83" spans="2:66" ht="135" customHeight="1">
      <c r="B83" s="62" t="s">
        <v>107</v>
      </c>
      <c r="C83" s="59" t="s">
        <v>108</v>
      </c>
      <c r="D83" s="59" t="s">
        <v>81</v>
      </c>
      <c r="E83" s="59" t="s">
        <v>317</v>
      </c>
      <c r="F83" s="59" t="s">
        <v>1786</v>
      </c>
      <c r="G83" s="59" t="s">
        <v>81</v>
      </c>
      <c r="H83" s="59">
        <v>5</v>
      </c>
      <c r="I83" s="56">
        <v>0.08</v>
      </c>
      <c r="J83" s="59" t="s">
        <v>83</v>
      </c>
      <c r="K83" s="63" t="s">
        <v>1666</v>
      </c>
      <c r="L83" s="59" t="s">
        <v>1667</v>
      </c>
      <c r="M83" s="59" t="s">
        <v>2017</v>
      </c>
      <c r="N83" s="61">
        <v>100</v>
      </c>
      <c r="O83" s="59" t="s">
        <v>111</v>
      </c>
      <c r="P83" s="56" t="s">
        <v>2018</v>
      </c>
      <c r="Q83" s="56" t="s">
        <v>2019</v>
      </c>
      <c r="R83" s="55">
        <v>25</v>
      </c>
      <c r="S83" s="55">
        <v>1</v>
      </c>
      <c r="T83" s="61">
        <v>25</v>
      </c>
      <c r="U83" s="55">
        <v>25</v>
      </c>
      <c r="V83" s="55">
        <v>1</v>
      </c>
      <c r="W83" s="61">
        <v>25</v>
      </c>
      <c r="X83" s="56">
        <v>0.25</v>
      </c>
      <c r="Y83" s="61">
        <v>75</v>
      </c>
      <c r="Z83" s="60">
        <v>0.25</v>
      </c>
      <c r="AA83" s="56" t="s">
        <v>2020</v>
      </c>
      <c r="AB83" s="56" t="s">
        <v>2021</v>
      </c>
      <c r="AC83" s="55">
        <v>0</v>
      </c>
      <c r="AD83" s="55">
        <v>1</v>
      </c>
      <c r="AE83" s="61">
        <v>0</v>
      </c>
      <c r="AF83" s="55">
        <v>25</v>
      </c>
      <c r="AG83" s="55">
        <v>2</v>
      </c>
      <c r="AH83" s="61">
        <v>6.25</v>
      </c>
      <c r="AI83" s="56">
        <v>6.25</v>
      </c>
      <c r="AJ83" s="61">
        <v>87.5</v>
      </c>
      <c r="AK83" s="60">
        <v>1</v>
      </c>
      <c r="AL83" s="56" t="s">
        <v>2022</v>
      </c>
      <c r="AM83" s="56" t="s">
        <v>2023</v>
      </c>
      <c r="AN83" s="55">
        <v>200</v>
      </c>
      <c r="AO83" s="55">
        <v>1</v>
      </c>
      <c r="AP83" s="61">
        <v>200</v>
      </c>
      <c r="AQ83" s="55">
        <v>225</v>
      </c>
      <c r="AR83" s="55">
        <v>3</v>
      </c>
      <c r="AS83" s="61">
        <v>56.25</v>
      </c>
      <c r="AT83" s="56">
        <v>56.25</v>
      </c>
      <c r="AU83" s="61">
        <v>99.436999999999998</v>
      </c>
      <c r="AV83" s="60">
        <v>1</v>
      </c>
      <c r="AW83" s="56" t="s">
        <v>94</v>
      </c>
      <c r="AX83" s="56" t="s">
        <v>94</v>
      </c>
      <c r="AY83" s="55">
        <v>0</v>
      </c>
      <c r="AZ83" s="55">
        <v>0</v>
      </c>
      <c r="BA83" s="61">
        <v>0</v>
      </c>
      <c r="BB83" s="55">
        <v>0</v>
      </c>
      <c r="BC83" s="55">
        <v>0</v>
      </c>
      <c r="BD83" s="61">
        <v>0</v>
      </c>
      <c r="BE83" s="56">
        <v>0</v>
      </c>
      <c r="BF83" s="61">
        <v>0</v>
      </c>
      <c r="BG83" s="60">
        <v>0</v>
      </c>
      <c r="BL83" s="4"/>
      <c r="BM83" s="5"/>
      <c r="BN83" s="5"/>
    </row>
    <row r="84" spans="2:66">
      <c r="B84" s="62"/>
      <c r="C84" s="59"/>
      <c r="D84" s="59"/>
      <c r="E84" s="59"/>
      <c r="F84" s="59"/>
      <c r="G84" s="59"/>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59"/>
      <c r="D85" s="59"/>
      <c r="E85" s="59"/>
      <c r="F85" s="59"/>
      <c r="G85" s="59"/>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ht="135" customHeight="1">
      <c r="B86" s="64" t="s">
        <v>107</v>
      </c>
      <c r="C86" s="65" t="s">
        <v>108</v>
      </c>
      <c r="D86" s="65" t="s">
        <v>81</v>
      </c>
      <c r="E86" s="65" t="s">
        <v>317</v>
      </c>
      <c r="F86" s="65" t="s">
        <v>1786</v>
      </c>
      <c r="G86" s="122" t="s">
        <v>2024</v>
      </c>
      <c r="H86" s="59">
        <v>6</v>
      </c>
      <c r="I86" s="56">
        <v>0.08</v>
      </c>
      <c r="J86" s="59" t="s">
        <v>83</v>
      </c>
      <c r="K86" s="63" t="s">
        <v>1796</v>
      </c>
      <c r="L86" s="59" t="s">
        <v>1637</v>
      </c>
      <c r="M86" s="59" t="s">
        <v>1638</v>
      </c>
      <c r="N86" s="56">
        <v>1</v>
      </c>
      <c r="O86" s="59" t="s">
        <v>87</v>
      </c>
      <c r="P86" s="56" t="s">
        <v>2025</v>
      </c>
      <c r="Q86" s="56" t="s">
        <v>2026</v>
      </c>
      <c r="R86" s="55">
        <v>1</v>
      </c>
      <c r="S86" s="55">
        <v>3</v>
      </c>
      <c r="T86" s="56">
        <v>0.33329999999999999</v>
      </c>
      <c r="U86" s="55">
        <v>1</v>
      </c>
      <c r="V86" s="55">
        <v>3</v>
      </c>
      <c r="W86" s="56">
        <v>0.33329999999999999</v>
      </c>
      <c r="X86" s="56">
        <v>0.33329999999999999</v>
      </c>
      <c r="Y86" s="56">
        <v>0.66669999999999996</v>
      </c>
      <c r="Z86" s="60">
        <v>0.184</v>
      </c>
      <c r="AA86" s="56" t="s">
        <v>2027</v>
      </c>
      <c r="AB86" s="56" t="s">
        <v>2028</v>
      </c>
      <c r="AC86" s="55">
        <v>1</v>
      </c>
      <c r="AD86" s="55">
        <v>3</v>
      </c>
      <c r="AE86" s="56">
        <v>0.33329999999999999</v>
      </c>
      <c r="AF86" s="55">
        <v>2</v>
      </c>
      <c r="AG86" s="55">
        <v>6</v>
      </c>
      <c r="AH86" s="56">
        <v>0.16666666666666666</v>
      </c>
      <c r="AI86" s="56">
        <v>0.16666666666666666</v>
      </c>
      <c r="AJ86" s="56">
        <v>0.66669999999999996</v>
      </c>
      <c r="AK86" s="60">
        <v>0.10100000000000001</v>
      </c>
      <c r="AL86" s="56" t="s">
        <v>2029</v>
      </c>
      <c r="AM86" s="56" t="s">
        <v>2030</v>
      </c>
      <c r="AN86" s="55">
        <v>0.8</v>
      </c>
      <c r="AO86" s="55">
        <v>1</v>
      </c>
      <c r="AP86" s="56">
        <v>0.8</v>
      </c>
      <c r="AQ86" s="55">
        <v>2.8</v>
      </c>
      <c r="AR86" s="55">
        <v>7</v>
      </c>
      <c r="AS86" s="56">
        <v>0.3</v>
      </c>
      <c r="AT86" s="56">
        <v>0.3</v>
      </c>
      <c r="AU86" s="56">
        <v>0.7</v>
      </c>
      <c r="AV86" s="60">
        <v>0.55000000000000004</v>
      </c>
      <c r="AW86" s="56" t="s">
        <v>94</v>
      </c>
      <c r="AX86" s="56" t="s">
        <v>94</v>
      </c>
      <c r="AY86" s="55">
        <v>0</v>
      </c>
      <c r="AZ86" s="55">
        <v>0</v>
      </c>
      <c r="BA86" s="56">
        <v>0</v>
      </c>
      <c r="BB86" s="55">
        <v>0</v>
      </c>
      <c r="BC86" s="55">
        <v>0</v>
      </c>
      <c r="BD86" s="56">
        <v>0</v>
      </c>
      <c r="BE86" s="56">
        <v>0</v>
      </c>
      <c r="BF86" s="56">
        <v>0</v>
      </c>
      <c r="BG86" s="60">
        <v>0</v>
      </c>
      <c r="BL86" s="4"/>
      <c r="BM86" s="5"/>
      <c r="BN86" s="5"/>
    </row>
    <row r="87" spans="2:66">
      <c r="B87" s="64"/>
      <c r="C87" s="65"/>
      <c r="D87" s="65"/>
      <c r="E87" s="65"/>
      <c r="F87" s="65"/>
      <c r="G87" s="122"/>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c r="B89" s="62"/>
      <c r="C89" s="62"/>
      <c r="D89" s="62"/>
      <c r="E89" s="62"/>
      <c r="F89" s="62"/>
      <c r="G89" s="62"/>
      <c r="H89" s="59"/>
      <c r="I89" s="56"/>
      <c r="J89" s="59"/>
      <c r="K89" s="63"/>
      <c r="L89" s="59" t="s">
        <v>1582</v>
      </c>
      <c r="M89" s="59" t="s">
        <v>1583</v>
      </c>
      <c r="N89" s="56">
        <v>1</v>
      </c>
      <c r="O89" s="59" t="s">
        <v>87</v>
      </c>
      <c r="P89" s="56" t="s">
        <v>2025</v>
      </c>
      <c r="Q89" s="56" t="s">
        <v>2026</v>
      </c>
      <c r="R89" s="55">
        <v>1</v>
      </c>
      <c r="S89" s="55">
        <v>7</v>
      </c>
      <c r="T89" s="56">
        <v>0.1429</v>
      </c>
      <c r="U89" s="55">
        <v>1</v>
      </c>
      <c r="V89" s="55">
        <v>7</v>
      </c>
      <c r="W89" s="56">
        <v>3.5714285714285712E-2</v>
      </c>
      <c r="X89" s="56">
        <v>3.5714285714285712E-2</v>
      </c>
      <c r="Y89" s="56">
        <v>0.85709999999999997</v>
      </c>
      <c r="Z89" s="60"/>
      <c r="AA89" s="56"/>
      <c r="AB89" s="56"/>
      <c r="AC89" s="55">
        <v>0</v>
      </c>
      <c r="AD89" s="55">
        <v>7</v>
      </c>
      <c r="AE89" s="56">
        <v>0</v>
      </c>
      <c r="AF89" s="55">
        <v>1</v>
      </c>
      <c r="AG89" s="55">
        <v>14</v>
      </c>
      <c r="AH89" s="56">
        <v>3.5714285714285712E-2</v>
      </c>
      <c r="AI89" s="56">
        <v>3.5714285714285712E-2</v>
      </c>
      <c r="AJ89" s="56">
        <v>0.92859999999999998</v>
      </c>
      <c r="AK89" s="60"/>
      <c r="AL89" s="56"/>
      <c r="AM89" s="56"/>
      <c r="AN89" s="55">
        <v>15</v>
      </c>
      <c r="AO89" s="55">
        <v>1</v>
      </c>
      <c r="AP89" s="56">
        <v>15</v>
      </c>
      <c r="AQ89" s="55">
        <v>16</v>
      </c>
      <c r="AR89" s="55">
        <v>15</v>
      </c>
      <c r="AS89" s="56">
        <v>0.8</v>
      </c>
      <c r="AT89" s="56">
        <v>0.8</v>
      </c>
      <c r="AU89" s="56">
        <v>0.2</v>
      </c>
      <c r="AV89" s="60"/>
      <c r="AW89" s="56"/>
      <c r="AX89" s="56"/>
      <c r="AY89" s="55">
        <v>0</v>
      </c>
      <c r="AZ89" s="55">
        <v>0</v>
      </c>
      <c r="BA89" s="56">
        <v>0</v>
      </c>
      <c r="BB89" s="55">
        <v>0</v>
      </c>
      <c r="BC89" s="55">
        <v>0</v>
      </c>
      <c r="BD89" s="56">
        <v>0</v>
      </c>
      <c r="BE89" s="56">
        <v>0</v>
      </c>
      <c r="BF89" s="56">
        <v>0</v>
      </c>
      <c r="BG89" s="60"/>
      <c r="BL89" s="4"/>
      <c r="BM89" s="5"/>
      <c r="BN89" s="5"/>
    </row>
    <row r="90" spans="2:66">
      <c r="B90" s="62"/>
      <c r="C90" s="62"/>
      <c r="D90" s="62"/>
      <c r="E90" s="62"/>
      <c r="F90" s="62"/>
      <c r="G90" s="62"/>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ht="135" customHeight="1">
      <c r="B92" s="62" t="s">
        <v>107</v>
      </c>
      <c r="C92" s="59" t="s">
        <v>81</v>
      </c>
      <c r="D92" s="59" t="s">
        <v>81</v>
      </c>
      <c r="E92" s="59" t="s">
        <v>385</v>
      </c>
      <c r="F92" s="59" t="s">
        <v>2031</v>
      </c>
      <c r="G92" s="59" t="s">
        <v>81</v>
      </c>
      <c r="H92" s="59">
        <v>7</v>
      </c>
      <c r="I92" s="56">
        <v>0.12</v>
      </c>
      <c r="J92" s="59" t="s">
        <v>83</v>
      </c>
      <c r="K92" s="63" t="s">
        <v>1589</v>
      </c>
      <c r="L92" s="59" t="s">
        <v>1805</v>
      </c>
      <c r="M92" s="59" t="s">
        <v>1554</v>
      </c>
      <c r="N92" s="56">
        <v>1</v>
      </c>
      <c r="O92" s="59" t="s">
        <v>87</v>
      </c>
      <c r="P92" s="56" t="s">
        <v>2032</v>
      </c>
      <c r="Q92" s="56" t="s">
        <v>2033</v>
      </c>
      <c r="R92" s="55">
        <v>1</v>
      </c>
      <c r="S92" s="55">
        <v>4</v>
      </c>
      <c r="T92" s="56">
        <v>0.25</v>
      </c>
      <c r="U92" s="55">
        <v>1</v>
      </c>
      <c r="V92" s="55">
        <v>4</v>
      </c>
      <c r="W92" s="56">
        <v>0.25</v>
      </c>
      <c r="X92" s="56">
        <v>0.25</v>
      </c>
      <c r="Y92" s="56">
        <v>0.75</v>
      </c>
      <c r="Z92" s="60">
        <v>0.75</v>
      </c>
      <c r="AA92" s="56" t="s">
        <v>2032</v>
      </c>
      <c r="AB92" s="56" t="s">
        <v>2034</v>
      </c>
      <c r="AC92" s="55">
        <v>2</v>
      </c>
      <c r="AD92" s="55">
        <v>4</v>
      </c>
      <c r="AE92" s="56">
        <v>0.5</v>
      </c>
      <c r="AF92" s="55">
        <v>3</v>
      </c>
      <c r="AG92" s="55">
        <v>8</v>
      </c>
      <c r="AH92" s="56">
        <v>0.1875</v>
      </c>
      <c r="AI92" s="56">
        <v>0.1875</v>
      </c>
      <c r="AJ92" s="56">
        <v>0.625</v>
      </c>
      <c r="AK92" s="60">
        <v>0.72899999999999998</v>
      </c>
      <c r="AL92" s="56" t="s">
        <v>2035</v>
      </c>
      <c r="AM92" s="56" t="s">
        <v>2036</v>
      </c>
      <c r="AN92" s="55">
        <v>4</v>
      </c>
      <c r="AO92" s="55">
        <v>1</v>
      </c>
      <c r="AP92" s="56">
        <v>4</v>
      </c>
      <c r="AQ92" s="55">
        <v>7</v>
      </c>
      <c r="AR92" s="55">
        <v>9</v>
      </c>
      <c r="AS92" s="56">
        <v>0.58333333333333337</v>
      </c>
      <c r="AT92" s="56">
        <v>0.58333333333333337</v>
      </c>
      <c r="AU92" s="56">
        <v>0.41660000000000003</v>
      </c>
      <c r="AV92" s="60">
        <v>0.86099999999999999</v>
      </c>
      <c r="AW92" s="56" t="s">
        <v>94</v>
      </c>
      <c r="AX92" s="56" t="s">
        <v>94</v>
      </c>
      <c r="AY92" s="55">
        <v>0</v>
      </c>
      <c r="AZ92" s="55">
        <v>0</v>
      </c>
      <c r="BA92" s="56">
        <v>0</v>
      </c>
      <c r="BB92" s="55">
        <v>0</v>
      </c>
      <c r="BC92" s="55">
        <v>0</v>
      </c>
      <c r="BD92" s="56">
        <v>0</v>
      </c>
      <c r="BE92" s="56">
        <v>0</v>
      </c>
      <c r="BF92" s="56">
        <v>0</v>
      </c>
      <c r="BG92" s="60">
        <v>0</v>
      </c>
      <c r="BL92" s="4"/>
      <c r="BM92" s="5"/>
      <c r="BN92" s="5"/>
    </row>
    <row r="93" spans="2:66">
      <c r="B93" s="62"/>
      <c r="C93" s="59"/>
      <c r="D93" s="59"/>
      <c r="E93" s="59"/>
      <c r="F93" s="59"/>
      <c r="G93" s="59"/>
      <c r="H93" s="59"/>
      <c r="I93" s="56"/>
      <c r="J93" s="59"/>
      <c r="K93" s="63"/>
      <c r="L93" s="59"/>
      <c r="M93" s="59"/>
      <c r="N93" s="56"/>
      <c r="O93" s="59"/>
      <c r="P93" s="56"/>
      <c r="Q93" s="56"/>
      <c r="R93" s="55"/>
      <c r="S93" s="55"/>
      <c r="T93" s="56"/>
      <c r="U93" s="55"/>
      <c r="V93" s="55"/>
      <c r="W93" s="56"/>
      <c r="X93" s="56"/>
      <c r="Y93" s="56"/>
      <c r="Z93" s="60"/>
      <c r="AA93" s="56"/>
      <c r="AB93" s="56"/>
      <c r="AC93" s="55"/>
      <c r="AD93" s="55"/>
      <c r="AE93" s="56"/>
      <c r="AF93" s="55"/>
      <c r="AG93" s="55"/>
      <c r="AH93" s="56"/>
      <c r="AI93" s="56"/>
      <c r="AJ93" s="56"/>
      <c r="AK93" s="60"/>
      <c r="AL93" s="56"/>
      <c r="AM93" s="56"/>
      <c r="AN93" s="55"/>
      <c r="AO93" s="55"/>
      <c r="AP93" s="56"/>
      <c r="AQ93" s="55"/>
      <c r="AR93" s="55"/>
      <c r="AS93" s="56"/>
      <c r="AT93" s="56"/>
      <c r="AU93" s="56"/>
      <c r="AV93" s="60"/>
      <c r="AW93" s="56"/>
      <c r="AX93" s="56"/>
      <c r="AY93" s="55"/>
      <c r="AZ93" s="55"/>
      <c r="BA93" s="56"/>
      <c r="BB93" s="55"/>
      <c r="BC93" s="55"/>
      <c r="BD93" s="56"/>
      <c r="BE93" s="56"/>
      <c r="BF93" s="56"/>
      <c r="BG93" s="60"/>
      <c r="BL93" s="4"/>
      <c r="BM93" s="5"/>
      <c r="BN93" s="5"/>
    </row>
    <row r="94" spans="2:66">
      <c r="B94" s="62"/>
      <c r="C94" s="59"/>
      <c r="D94" s="59"/>
      <c r="E94" s="59"/>
      <c r="F94" s="59"/>
      <c r="G94" s="59"/>
      <c r="H94" s="59"/>
      <c r="I94" s="56"/>
      <c r="J94" s="59"/>
      <c r="K94" s="63"/>
      <c r="L94" s="59"/>
      <c r="M94" s="59"/>
      <c r="N94" s="56"/>
      <c r="O94" s="59"/>
      <c r="P94" s="56"/>
      <c r="Q94" s="56"/>
      <c r="R94" s="55"/>
      <c r="S94" s="55"/>
      <c r="T94" s="56"/>
      <c r="U94" s="55"/>
      <c r="V94" s="55"/>
      <c r="W94" s="56"/>
      <c r="X94" s="56"/>
      <c r="Y94" s="56"/>
      <c r="Z94" s="60"/>
      <c r="AA94" s="56"/>
      <c r="AB94" s="56"/>
      <c r="AC94" s="55"/>
      <c r="AD94" s="55"/>
      <c r="AE94" s="56"/>
      <c r="AF94" s="55"/>
      <c r="AG94" s="55"/>
      <c r="AH94" s="56"/>
      <c r="AI94" s="56"/>
      <c r="AJ94" s="56"/>
      <c r="AK94" s="60"/>
      <c r="AL94" s="56"/>
      <c r="AM94" s="56"/>
      <c r="AN94" s="55"/>
      <c r="AO94" s="55"/>
      <c r="AP94" s="56"/>
      <c r="AQ94" s="55"/>
      <c r="AR94" s="55"/>
      <c r="AS94" s="56"/>
      <c r="AT94" s="56"/>
      <c r="AU94" s="56"/>
      <c r="AV94" s="60"/>
      <c r="AW94" s="56"/>
      <c r="AX94" s="56"/>
      <c r="AY94" s="55"/>
      <c r="AZ94" s="55"/>
      <c r="BA94" s="56"/>
      <c r="BB94" s="55"/>
      <c r="BC94" s="55"/>
      <c r="BD94" s="56"/>
      <c r="BE94" s="56"/>
      <c r="BF94" s="56"/>
      <c r="BG94" s="60"/>
      <c r="BL94" s="4"/>
      <c r="BM94" s="5"/>
      <c r="BN94" s="5"/>
    </row>
    <row r="95" spans="2:66">
      <c r="B95" s="62" t="s">
        <v>1350</v>
      </c>
      <c r="C95" s="59" t="s">
        <v>1489</v>
      </c>
      <c r="D95" s="59" t="s">
        <v>81</v>
      </c>
      <c r="E95" s="59"/>
      <c r="F95" s="59"/>
      <c r="G95" s="59"/>
      <c r="H95" s="59"/>
      <c r="I95" s="56"/>
      <c r="J95" s="59"/>
      <c r="K95" s="63"/>
      <c r="L95" s="59"/>
      <c r="M95" s="59"/>
      <c r="N95" s="56"/>
      <c r="O95" s="59"/>
      <c r="P95" s="56"/>
      <c r="Q95" s="56"/>
      <c r="R95" s="55"/>
      <c r="S95" s="55"/>
      <c r="T95" s="56"/>
      <c r="U95" s="55"/>
      <c r="V95" s="55"/>
      <c r="W95" s="56"/>
      <c r="X95" s="56"/>
      <c r="Y95" s="56"/>
      <c r="Z95" s="60"/>
      <c r="AA95" s="56"/>
      <c r="AB95" s="56"/>
      <c r="AC95" s="55"/>
      <c r="AD95" s="55"/>
      <c r="AE95" s="56"/>
      <c r="AF95" s="55"/>
      <c r="AG95" s="55"/>
      <c r="AH95" s="56"/>
      <c r="AI95" s="56"/>
      <c r="AJ95" s="56"/>
      <c r="AK95" s="60"/>
      <c r="AL95" s="56"/>
      <c r="AM95" s="56"/>
      <c r="AN95" s="55"/>
      <c r="AO95" s="55"/>
      <c r="AP95" s="56"/>
      <c r="AQ95" s="55"/>
      <c r="AR95" s="55"/>
      <c r="AS95" s="56"/>
      <c r="AT95" s="56"/>
      <c r="AU95" s="56"/>
      <c r="AV95" s="60"/>
      <c r="AW95" s="56"/>
      <c r="AX95" s="56"/>
      <c r="AY95" s="55"/>
      <c r="AZ95" s="55"/>
      <c r="BA95" s="56"/>
      <c r="BB95" s="55"/>
      <c r="BC95" s="55"/>
      <c r="BD95" s="56"/>
      <c r="BE95" s="56"/>
      <c r="BF95" s="56"/>
      <c r="BG95" s="60"/>
      <c r="BL95" s="4"/>
      <c r="BM95" s="5"/>
      <c r="BN95" s="5"/>
    </row>
    <row r="96" spans="2:66">
      <c r="B96" s="62"/>
      <c r="C96" s="59"/>
      <c r="D96" s="59"/>
      <c r="E96" s="59"/>
      <c r="F96" s="59"/>
      <c r="G96" s="59"/>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2"/>
      <c r="C97" s="62"/>
      <c r="D97" s="62"/>
      <c r="E97" s="62"/>
      <c r="F97" s="62"/>
      <c r="G97" s="62"/>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c r="B98" s="62"/>
      <c r="C98" s="62"/>
      <c r="D98" s="62"/>
      <c r="E98" s="62"/>
      <c r="F98" s="62"/>
      <c r="G98" s="62"/>
      <c r="H98" s="59"/>
      <c r="I98" s="56"/>
      <c r="J98" s="59"/>
      <c r="K98" s="63"/>
      <c r="L98" s="59" t="s">
        <v>1598</v>
      </c>
      <c r="M98" s="59" t="s">
        <v>1599</v>
      </c>
      <c r="N98" s="61">
        <v>5</v>
      </c>
      <c r="O98" s="59" t="s">
        <v>111</v>
      </c>
      <c r="P98" s="56" t="s">
        <v>2032</v>
      </c>
      <c r="Q98" s="56" t="s">
        <v>2033</v>
      </c>
      <c r="R98" s="55">
        <v>1</v>
      </c>
      <c r="S98" s="55">
        <v>1</v>
      </c>
      <c r="T98" s="61">
        <v>1</v>
      </c>
      <c r="U98" s="55">
        <v>1</v>
      </c>
      <c r="V98" s="55">
        <v>1</v>
      </c>
      <c r="W98" s="61">
        <v>0.25</v>
      </c>
      <c r="X98" s="56">
        <v>5</v>
      </c>
      <c r="Y98" s="61">
        <v>4</v>
      </c>
      <c r="Z98" s="60"/>
      <c r="AA98" s="56"/>
      <c r="AB98" s="56"/>
      <c r="AC98" s="55">
        <v>2</v>
      </c>
      <c r="AD98" s="55">
        <v>1</v>
      </c>
      <c r="AE98" s="61">
        <v>2</v>
      </c>
      <c r="AF98" s="55">
        <v>3</v>
      </c>
      <c r="AG98" s="55">
        <v>2</v>
      </c>
      <c r="AH98" s="61">
        <v>0.75</v>
      </c>
      <c r="AI98" s="56">
        <v>15</v>
      </c>
      <c r="AJ98" s="61">
        <v>3.5</v>
      </c>
      <c r="AK98" s="60"/>
      <c r="AL98" s="56"/>
      <c r="AM98" s="56"/>
      <c r="AN98" s="55">
        <v>8</v>
      </c>
      <c r="AO98" s="55">
        <v>1</v>
      </c>
      <c r="AP98" s="61">
        <v>8</v>
      </c>
      <c r="AQ98" s="55">
        <v>11</v>
      </c>
      <c r="AR98" s="55">
        <v>3</v>
      </c>
      <c r="AS98" s="61">
        <v>2.75</v>
      </c>
      <c r="AT98" s="56">
        <v>55.000000000000007</v>
      </c>
      <c r="AU98" s="61">
        <v>4.4489999999999998</v>
      </c>
      <c r="AV98" s="60"/>
      <c r="AW98" s="56"/>
      <c r="AX98" s="56"/>
      <c r="AY98" s="55">
        <v>0</v>
      </c>
      <c r="AZ98" s="55">
        <v>0</v>
      </c>
      <c r="BA98" s="61">
        <v>0</v>
      </c>
      <c r="BB98" s="55">
        <v>0</v>
      </c>
      <c r="BC98" s="55">
        <v>0</v>
      </c>
      <c r="BD98" s="61">
        <v>0</v>
      </c>
      <c r="BE98" s="56">
        <v>0</v>
      </c>
      <c r="BF98" s="61">
        <v>0</v>
      </c>
      <c r="BG98" s="60"/>
      <c r="BL98" s="4"/>
      <c r="BM98" s="5"/>
      <c r="BN98" s="5"/>
    </row>
    <row r="99" spans="2:66">
      <c r="B99" s="62"/>
      <c r="C99" s="62"/>
      <c r="D99" s="62"/>
      <c r="E99" s="62"/>
      <c r="F99" s="62"/>
      <c r="G99" s="62"/>
      <c r="H99" s="59"/>
      <c r="I99" s="56"/>
      <c r="J99" s="59"/>
      <c r="K99" s="63"/>
      <c r="L99" s="59"/>
      <c r="M99" s="59"/>
      <c r="N99" s="61"/>
      <c r="O99" s="59"/>
      <c r="P99" s="56"/>
      <c r="Q99" s="56"/>
      <c r="R99" s="55"/>
      <c r="S99" s="55"/>
      <c r="T99" s="61"/>
      <c r="U99" s="55"/>
      <c r="V99" s="55"/>
      <c r="W99" s="61"/>
      <c r="X99" s="56"/>
      <c r="Y99" s="61"/>
      <c r="Z99" s="60"/>
      <c r="AA99" s="56"/>
      <c r="AB99" s="56"/>
      <c r="AC99" s="55"/>
      <c r="AD99" s="55"/>
      <c r="AE99" s="61"/>
      <c r="AF99" s="55"/>
      <c r="AG99" s="55"/>
      <c r="AH99" s="61"/>
      <c r="AI99" s="56"/>
      <c r="AJ99" s="61"/>
      <c r="AK99" s="60"/>
      <c r="AL99" s="56"/>
      <c r="AM99" s="56"/>
      <c r="AN99" s="55"/>
      <c r="AO99" s="55"/>
      <c r="AP99" s="61"/>
      <c r="AQ99" s="55"/>
      <c r="AR99" s="55"/>
      <c r="AS99" s="61"/>
      <c r="AT99" s="56"/>
      <c r="AU99" s="61"/>
      <c r="AV99" s="60"/>
      <c r="AW99" s="56"/>
      <c r="AX99" s="56"/>
      <c r="AY99" s="55"/>
      <c r="AZ99" s="55"/>
      <c r="BA99" s="61"/>
      <c r="BB99" s="55"/>
      <c r="BC99" s="55"/>
      <c r="BD99" s="61"/>
      <c r="BE99" s="56"/>
      <c r="BF99" s="61"/>
      <c r="BG99" s="60"/>
      <c r="BL99" s="4"/>
      <c r="BM99" s="5"/>
      <c r="BN99" s="5"/>
    </row>
    <row r="100" spans="2:66">
      <c r="B100" s="62"/>
      <c r="C100" s="62"/>
      <c r="D100" s="62"/>
      <c r="E100" s="62"/>
      <c r="F100" s="62"/>
      <c r="G100" s="62"/>
      <c r="H100" s="59"/>
      <c r="I100" s="56"/>
      <c r="J100" s="59"/>
      <c r="K100" s="63"/>
      <c r="L100" s="59"/>
      <c r="M100" s="59"/>
      <c r="N100" s="61"/>
      <c r="O100" s="59"/>
      <c r="P100" s="56"/>
      <c r="Q100" s="56"/>
      <c r="R100" s="55"/>
      <c r="S100" s="55"/>
      <c r="T100" s="61"/>
      <c r="U100" s="55"/>
      <c r="V100" s="55"/>
      <c r="W100" s="61"/>
      <c r="X100" s="56"/>
      <c r="Y100" s="61"/>
      <c r="Z100" s="60"/>
      <c r="AA100" s="56"/>
      <c r="AB100" s="56"/>
      <c r="AC100" s="55"/>
      <c r="AD100" s="55"/>
      <c r="AE100" s="61"/>
      <c r="AF100" s="55"/>
      <c r="AG100" s="55"/>
      <c r="AH100" s="61"/>
      <c r="AI100" s="56"/>
      <c r="AJ100" s="61"/>
      <c r="AK100" s="60"/>
      <c r="AL100" s="56"/>
      <c r="AM100" s="56"/>
      <c r="AN100" s="55"/>
      <c r="AO100" s="55"/>
      <c r="AP100" s="61"/>
      <c r="AQ100" s="55"/>
      <c r="AR100" s="55"/>
      <c r="AS100" s="61"/>
      <c r="AT100" s="56"/>
      <c r="AU100" s="61"/>
      <c r="AV100" s="60"/>
      <c r="AW100" s="56"/>
      <c r="AX100" s="56"/>
      <c r="AY100" s="55"/>
      <c r="AZ100" s="55"/>
      <c r="BA100" s="61"/>
      <c r="BB100" s="55"/>
      <c r="BC100" s="55"/>
      <c r="BD100" s="61"/>
      <c r="BE100" s="56"/>
      <c r="BF100" s="61"/>
      <c r="BG100" s="60"/>
      <c r="BL100" s="4"/>
      <c r="BM100" s="5"/>
      <c r="BN100" s="5"/>
    </row>
    <row r="101" spans="2:66">
      <c r="B101" s="62"/>
      <c r="C101" s="62"/>
      <c r="D101" s="62"/>
      <c r="E101" s="62"/>
      <c r="F101" s="62"/>
      <c r="G101" s="62"/>
      <c r="H101" s="59"/>
      <c r="I101" s="56"/>
      <c r="J101" s="59"/>
      <c r="K101" s="63"/>
      <c r="L101" s="59"/>
      <c r="M101" s="59"/>
      <c r="N101" s="61"/>
      <c r="O101" s="59"/>
      <c r="P101" s="56"/>
      <c r="Q101" s="56"/>
      <c r="R101" s="55"/>
      <c r="S101" s="55"/>
      <c r="T101" s="61"/>
      <c r="U101" s="55"/>
      <c r="V101" s="55"/>
      <c r="W101" s="61"/>
      <c r="X101" s="56"/>
      <c r="Y101" s="61"/>
      <c r="Z101" s="60"/>
      <c r="AA101" s="56"/>
      <c r="AB101" s="56"/>
      <c r="AC101" s="55"/>
      <c r="AD101" s="55"/>
      <c r="AE101" s="61"/>
      <c r="AF101" s="55"/>
      <c r="AG101" s="55"/>
      <c r="AH101" s="61"/>
      <c r="AI101" s="56"/>
      <c r="AJ101" s="61"/>
      <c r="AK101" s="60"/>
      <c r="AL101" s="56"/>
      <c r="AM101" s="56"/>
      <c r="AN101" s="55"/>
      <c r="AO101" s="55"/>
      <c r="AP101" s="61"/>
      <c r="AQ101" s="55"/>
      <c r="AR101" s="55"/>
      <c r="AS101" s="61"/>
      <c r="AT101" s="56"/>
      <c r="AU101" s="61"/>
      <c r="AV101" s="60"/>
      <c r="AW101" s="56"/>
      <c r="AX101" s="56"/>
      <c r="AY101" s="55"/>
      <c r="AZ101" s="55"/>
      <c r="BA101" s="61"/>
      <c r="BB101" s="55"/>
      <c r="BC101" s="55"/>
      <c r="BD101" s="61"/>
      <c r="BE101" s="56"/>
      <c r="BF101" s="61"/>
      <c r="BG101" s="60"/>
      <c r="BL101" s="4"/>
      <c r="BM101" s="5"/>
      <c r="BN101" s="5"/>
    </row>
    <row r="102" spans="2:66">
      <c r="B102" s="62"/>
      <c r="C102" s="62"/>
      <c r="D102" s="62"/>
      <c r="E102" s="62"/>
      <c r="F102" s="62"/>
      <c r="G102" s="62"/>
      <c r="H102" s="59"/>
      <c r="I102" s="56"/>
      <c r="J102" s="59"/>
      <c r="K102" s="63"/>
      <c r="L102" s="59"/>
      <c r="M102" s="59"/>
      <c r="N102" s="61"/>
      <c r="O102" s="59"/>
      <c r="P102" s="56"/>
      <c r="Q102" s="56"/>
      <c r="R102" s="55"/>
      <c r="S102" s="55"/>
      <c r="T102" s="61"/>
      <c r="U102" s="55"/>
      <c r="V102" s="55"/>
      <c r="W102" s="61"/>
      <c r="X102" s="56"/>
      <c r="Y102" s="61"/>
      <c r="Z102" s="60"/>
      <c r="AA102" s="56"/>
      <c r="AB102" s="56"/>
      <c r="AC102" s="55"/>
      <c r="AD102" s="55"/>
      <c r="AE102" s="61"/>
      <c r="AF102" s="55"/>
      <c r="AG102" s="55"/>
      <c r="AH102" s="61"/>
      <c r="AI102" s="56"/>
      <c r="AJ102" s="61"/>
      <c r="AK102" s="60"/>
      <c r="AL102" s="56"/>
      <c r="AM102" s="56"/>
      <c r="AN102" s="55"/>
      <c r="AO102" s="55"/>
      <c r="AP102" s="61"/>
      <c r="AQ102" s="55"/>
      <c r="AR102" s="55"/>
      <c r="AS102" s="61"/>
      <c r="AT102" s="56"/>
      <c r="AU102" s="61"/>
      <c r="AV102" s="60"/>
      <c r="AW102" s="56"/>
      <c r="AX102" s="56"/>
      <c r="AY102" s="55"/>
      <c r="AZ102" s="55"/>
      <c r="BA102" s="61"/>
      <c r="BB102" s="55"/>
      <c r="BC102" s="55"/>
      <c r="BD102" s="61"/>
      <c r="BE102" s="56"/>
      <c r="BF102" s="61"/>
      <c r="BG102" s="60"/>
      <c r="BL102" s="4"/>
      <c r="BM102" s="5"/>
      <c r="BN102" s="5"/>
    </row>
    <row r="103" spans="2:66">
      <c r="B103" s="62"/>
      <c r="C103" s="62"/>
      <c r="D103" s="62"/>
      <c r="E103" s="62"/>
      <c r="F103" s="62"/>
      <c r="G103" s="62"/>
      <c r="H103" s="59"/>
      <c r="I103" s="56"/>
      <c r="J103" s="59"/>
      <c r="K103" s="63"/>
      <c r="L103" s="59"/>
      <c r="M103" s="59"/>
      <c r="N103" s="61"/>
      <c r="O103" s="59"/>
      <c r="P103" s="56"/>
      <c r="Q103" s="56"/>
      <c r="R103" s="55"/>
      <c r="S103" s="55"/>
      <c r="T103" s="61"/>
      <c r="U103" s="55"/>
      <c r="V103" s="55"/>
      <c r="W103" s="61"/>
      <c r="X103" s="56"/>
      <c r="Y103" s="61"/>
      <c r="Z103" s="60"/>
      <c r="AA103" s="56"/>
      <c r="AB103" s="56"/>
      <c r="AC103" s="55"/>
      <c r="AD103" s="55"/>
      <c r="AE103" s="61"/>
      <c r="AF103" s="55"/>
      <c r="AG103" s="55"/>
      <c r="AH103" s="61"/>
      <c r="AI103" s="56"/>
      <c r="AJ103" s="61"/>
      <c r="AK103" s="60"/>
      <c r="AL103" s="56"/>
      <c r="AM103" s="56"/>
      <c r="AN103" s="55"/>
      <c r="AO103" s="55"/>
      <c r="AP103" s="61"/>
      <c r="AQ103" s="55"/>
      <c r="AR103" s="55"/>
      <c r="AS103" s="61"/>
      <c r="AT103" s="56"/>
      <c r="AU103" s="61"/>
      <c r="AV103" s="60"/>
      <c r="AW103" s="56"/>
      <c r="AX103" s="56"/>
      <c r="AY103" s="55"/>
      <c r="AZ103" s="55"/>
      <c r="BA103" s="61"/>
      <c r="BB103" s="55"/>
      <c r="BC103" s="55"/>
      <c r="BD103" s="61"/>
      <c r="BE103" s="56"/>
      <c r="BF103" s="61"/>
      <c r="BG103" s="60"/>
      <c r="BL103" s="4"/>
      <c r="BM103" s="5"/>
      <c r="BN103" s="5"/>
    </row>
    <row r="104" spans="2:66">
      <c r="B104" s="62"/>
      <c r="C104" s="62"/>
      <c r="D104" s="62"/>
      <c r="E104" s="62"/>
      <c r="F104" s="62"/>
      <c r="G104" s="62"/>
      <c r="H104" s="59"/>
      <c r="I104" s="56"/>
      <c r="J104" s="59"/>
      <c r="K104" s="63"/>
      <c r="L104" s="59" t="s">
        <v>1814</v>
      </c>
      <c r="M104" s="59" t="s">
        <v>1815</v>
      </c>
      <c r="N104" s="61">
        <v>5</v>
      </c>
      <c r="O104" s="59" t="s">
        <v>111</v>
      </c>
      <c r="P104" s="56" t="s">
        <v>2032</v>
      </c>
      <c r="Q104" s="56" t="s">
        <v>2033</v>
      </c>
      <c r="R104" s="55">
        <v>2</v>
      </c>
      <c r="S104" s="55">
        <v>1</v>
      </c>
      <c r="T104" s="61">
        <v>2</v>
      </c>
      <c r="U104" s="55">
        <v>2</v>
      </c>
      <c r="V104" s="55">
        <v>1</v>
      </c>
      <c r="W104" s="61">
        <v>0.5</v>
      </c>
      <c r="X104" s="56">
        <v>10</v>
      </c>
      <c r="Y104" s="61">
        <v>3</v>
      </c>
      <c r="Z104" s="60"/>
      <c r="AA104" s="56"/>
      <c r="AB104" s="56"/>
      <c r="AC104" s="55">
        <v>2</v>
      </c>
      <c r="AD104" s="55">
        <v>1</v>
      </c>
      <c r="AE104" s="61">
        <v>2</v>
      </c>
      <c r="AF104" s="55">
        <v>4</v>
      </c>
      <c r="AG104" s="55">
        <v>2</v>
      </c>
      <c r="AH104" s="61">
        <v>1</v>
      </c>
      <c r="AI104" s="56">
        <v>20</v>
      </c>
      <c r="AJ104" s="61">
        <v>3</v>
      </c>
      <c r="AK104" s="60"/>
      <c r="AL104" s="56"/>
      <c r="AM104" s="56"/>
      <c r="AN104" s="55">
        <v>17</v>
      </c>
      <c r="AO104" s="55">
        <v>1</v>
      </c>
      <c r="AP104" s="61">
        <v>17</v>
      </c>
      <c r="AQ104" s="55">
        <v>21</v>
      </c>
      <c r="AR104" s="55">
        <v>3</v>
      </c>
      <c r="AS104" s="61">
        <v>5.25</v>
      </c>
      <c r="AT104" s="56">
        <v>105</v>
      </c>
      <c r="AU104" s="61">
        <v>0</v>
      </c>
      <c r="AV104" s="60"/>
      <c r="AW104" s="56"/>
      <c r="AX104" s="56"/>
      <c r="AY104" s="55">
        <v>0</v>
      </c>
      <c r="AZ104" s="55">
        <v>0</v>
      </c>
      <c r="BA104" s="61">
        <v>0</v>
      </c>
      <c r="BB104" s="55">
        <v>0</v>
      </c>
      <c r="BC104" s="55">
        <v>0</v>
      </c>
      <c r="BD104" s="61">
        <v>0</v>
      </c>
      <c r="BE104" s="56">
        <v>0</v>
      </c>
      <c r="BF104" s="61">
        <v>0</v>
      </c>
      <c r="BG104" s="60"/>
      <c r="BL104" s="4"/>
      <c r="BM104" s="5"/>
      <c r="BN104" s="5"/>
    </row>
    <row r="105" spans="2:66">
      <c r="B105" s="62"/>
      <c r="C105" s="62"/>
      <c r="D105" s="62"/>
      <c r="E105" s="62"/>
      <c r="F105" s="62"/>
      <c r="G105" s="62"/>
      <c r="H105" s="59"/>
      <c r="I105" s="56"/>
      <c r="J105" s="59"/>
      <c r="K105" s="63"/>
      <c r="L105" s="59"/>
      <c r="M105" s="59"/>
      <c r="N105" s="61"/>
      <c r="O105" s="59"/>
      <c r="P105" s="56"/>
      <c r="Q105" s="56"/>
      <c r="R105" s="55"/>
      <c r="S105" s="55"/>
      <c r="T105" s="61"/>
      <c r="U105" s="55"/>
      <c r="V105" s="55"/>
      <c r="W105" s="61"/>
      <c r="X105" s="56"/>
      <c r="Y105" s="61"/>
      <c r="Z105" s="60"/>
      <c r="AA105" s="56"/>
      <c r="AB105" s="56"/>
      <c r="AC105" s="55"/>
      <c r="AD105" s="55"/>
      <c r="AE105" s="61"/>
      <c r="AF105" s="55"/>
      <c r="AG105" s="55"/>
      <c r="AH105" s="61"/>
      <c r="AI105" s="56"/>
      <c r="AJ105" s="61"/>
      <c r="AK105" s="60"/>
      <c r="AL105" s="56"/>
      <c r="AM105" s="56"/>
      <c r="AN105" s="55"/>
      <c r="AO105" s="55"/>
      <c r="AP105" s="61"/>
      <c r="AQ105" s="55"/>
      <c r="AR105" s="55"/>
      <c r="AS105" s="61"/>
      <c r="AT105" s="56"/>
      <c r="AU105" s="61"/>
      <c r="AV105" s="60"/>
      <c r="AW105" s="56"/>
      <c r="AX105" s="56"/>
      <c r="AY105" s="55"/>
      <c r="AZ105" s="55"/>
      <c r="BA105" s="61"/>
      <c r="BB105" s="55"/>
      <c r="BC105" s="55"/>
      <c r="BD105" s="61"/>
      <c r="BE105" s="56"/>
      <c r="BF105" s="61"/>
      <c r="BG105" s="60"/>
      <c r="BL105" s="4"/>
      <c r="BM105" s="5"/>
      <c r="BN105" s="5"/>
    </row>
    <row r="106" spans="2:66">
      <c r="B106" s="62"/>
      <c r="C106" s="62"/>
      <c r="D106" s="62"/>
      <c r="E106" s="62"/>
      <c r="F106" s="62"/>
      <c r="G106" s="62"/>
      <c r="H106" s="59"/>
      <c r="I106" s="56"/>
      <c r="J106" s="59"/>
      <c r="K106" s="63"/>
      <c r="L106" s="59"/>
      <c r="M106" s="59"/>
      <c r="N106" s="61"/>
      <c r="O106" s="59"/>
      <c r="P106" s="56"/>
      <c r="Q106" s="56"/>
      <c r="R106" s="55"/>
      <c r="S106" s="55"/>
      <c r="T106" s="61"/>
      <c r="U106" s="55"/>
      <c r="V106" s="55"/>
      <c r="W106" s="61"/>
      <c r="X106" s="56"/>
      <c r="Y106" s="61"/>
      <c r="Z106" s="60"/>
      <c r="AA106" s="56"/>
      <c r="AB106" s="56"/>
      <c r="AC106" s="55"/>
      <c r="AD106" s="55"/>
      <c r="AE106" s="61"/>
      <c r="AF106" s="55"/>
      <c r="AG106" s="55"/>
      <c r="AH106" s="61"/>
      <c r="AI106" s="56"/>
      <c r="AJ106" s="61"/>
      <c r="AK106" s="60"/>
      <c r="AL106" s="56"/>
      <c r="AM106" s="56"/>
      <c r="AN106" s="55"/>
      <c r="AO106" s="55"/>
      <c r="AP106" s="61"/>
      <c r="AQ106" s="55"/>
      <c r="AR106" s="55"/>
      <c r="AS106" s="61"/>
      <c r="AT106" s="56"/>
      <c r="AU106" s="61"/>
      <c r="AV106" s="60"/>
      <c r="AW106" s="56"/>
      <c r="AX106" s="56"/>
      <c r="AY106" s="55"/>
      <c r="AZ106" s="55"/>
      <c r="BA106" s="61"/>
      <c r="BB106" s="55"/>
      <c r="BC106" s="55"/>
      <c r="BD106" s="61"/>
      <c r="BE106" s="56"/>
      <c r="BF106" s="61"/>
      <c r="BG106" s="60"/>
      <c r="BL106" s="4"/>
      <c r="BM106" s="5"/>
      <c r="BN106" s="5"/>
    </row>
    <row r="107" spans="2:66">
      <c r="B107" s="62"/>
      <c r="C107" s="62"/>
      <c r="D107" s="62"/>
      <c r="E107" s="62"/>
      <c r="F107" s="62"/>
      <c r="G107" s="62"/>
      <c r="H107" s="59"/>
      <c r="I107" s="56"/>
      <c r="J107" s="59"/>
      <c r="K107" s="63"/>
      <c r="L107" s="59"/>
      <c r="M107" s="59"/>
      <c r="N107" s="61"/>
      <c r="O107" s="59"/>
      <c r="P107" s="56"/>
      <c r="Q107" s="56"/>
      <c r="R107" s="55"/>
      <c r="S107" s="55"/>
      <c r="T107" s="61"/>
      <c r="U107" s="55"/>
      <c r="V107" s="55"/>
      <c r="W107" s="61"/>
      <c r="X107" s="56"/>
      <c r="Y107" s="61"/>
      <c r="Z107" s="60"/>
      <c r="AA107" s="56"/>
      <c r="AB107" s="56"/>
      <c r="AC107" s="55"/>
      <c r="AD107" s="55"/>
      <c r="AE107" s="61"/>
      <c r="AF107" s="55"/>
      <c r="AG107" s="55"/>
      <c r="AH107" s="61"/>
      <c r="AI107" s="56"/>
      <c r="AJ107" s="61"/>
      <c r="AK107" s="60"/>
      <c r="AL107" s="56"/>
      <c r="AM107" s="56"/>
      <c r="AN107" s="55"/>
      <c r="AO107" s="55"/>
      <c r="AP107" s="61"/>
      <c r="AQ107" s="55"/>
      <c r="AR107" s="55"/>
      <c r="AS107" s="61"/>
      <c r="AT107" s="56"/>
      <c r="AU107" s="61"/>
      <c r="AV107" s="60"/>
      <c r="AW107" s="56"/>
      <c r="AX107" s="56"/>
      <c r="AY107" s="55"/>
      <c r="AZ107" s="55"/>
      <c r="BA107" s="61"/>
      <c r="BB107" s="55"/>
      <c r="BC107" s="55"/>
      <c r="BD107" s="61"/>
      <c r="BE107" s="56"/>
      <c r="BF107" s="61"/>
      <c r="BG107" s="60"/>
      <c r="BL107" s="4"/>
      <c r="BM107" s="5"/>
      <c r="BN107" s="5"/>
    </row>
    <row r="108" spans="2:66">
      <c r="B108" s="62"/>
      <c r="C108" s="62"/>
      <c r="D108" s="62"/>
      <c r="E108" s="62"/>
      <c r="F108" s="62"/>
      <c r="G108" s="62"/>
      <c r="H108" s="59"/>
      <c r="I108" s="56"/>
      <c r="J108" s="59"/>
      <c r="K108" s="63"/>
      <c r="L108" s="59"/>
      <c r="M108" s="59"/>
      <c r="N108" s="61"/>
      <c r="O108" s="59"/>
      <c r="P108" s="56"/>
      <c r="Q108" s="56"/>
      <c r="R108" s="55"/>
      <c r="S108" s="55"/>
      <c r="T108" s="61"/>
      <c r="U108" s="55"/>
      <c r="V108" s="55"/>
      <c r="W108" s="61"/>
      <c r="X108" s="56"/>
      <c r="Y108" s="61"/>
      <c r="Z108" s="60"/>
      <c r="AA108" s="56"/>
      <c r="AB108" s="56"/>
      <c r="AC108" s="55"/>
      <c r="AD108" s="55"/>
      <c r="AE108" s="61"/>
      <c r="AF108" s="55"/>
      <c r="AG108" s="55"/>
      <c r="AH108" s="61"/>
      <c r="AI108" s="56"/>
      <c r="AJ108" s="61"/>
      <c r="AK108" s="60"/>
      <c r="AL108" s="56"/>
      <c r="AM108" s="56"/>
      <c r="AN108" s="55"/>
      <c r="AO108" s="55"/>
      <c r="AP108" s="61"/>
      <c r="AQ108" s="55"/>
      <c r="AR108" s="55"/>
      <c r="AS108" s="61"/>
      <c r="AT108" s="56"/>
      <c r="AU108" s="61"/>
      <c r="AV108" s="60"/>
      <c r="AW108" s="56"/>
      <c r="AX108" s="56"/>
      <c r="AY108" s="55"/>
      <c r="AZ108" s="55"/>
      <c r="BA108" s="61"/>
      <c r="BB108" s="55"/>
      <c r="BC108" s="55"/>
      <c r="BD108" s="61"/>
      <c r="BE108" s="56"/>
      <c r="BF108" s="61"/>
      <c r="BG108" s="60"/>
      <c r="BL108" s="4"/>
      <c r="BM108" s="5"/>
      <c r="BN108" s="5"/>
    </row>
    <row r="109" spans="2:66">
      <c r="B109" s="62"/>
      <c r="C109" s="62"/>
      <c r="D109" s="62"/>
      <c r="E109" s="62"/>
      <c r="F109" s="62"/>
      <c r="G109" s="62"/>
      <c r="H109" s="59"/>
      <c r="I109" s="56"/>
      <c r="J109" s="59"/>
      <c r="K109" s="63"/>
      <c r="L109" s="59"/>
      <c r="M109" s="59"/>
      <c r="N109" s="61"/>
      <c r="O109" s="59"/>
      <c r="P109" s="56"/>
      <c r="Q109" s="56"/>
      <c r="R109" s="55"/>
      <c r="S109" s="55"/>
      <c r="T109" s="61"/>
      <c r="U109" s="55"/>
      <c r="V109" s="55"/>
      <c r="W109" s="61"/>
      <c r="X109" s="56"/>
      <c r="Y109" s="61"/>
      <c r="Z109" s="60"/>
      <c r="AA109" s="56"/>
      <c r="AB109" s="56"/>
      <c r="AC109" s="55"/>
      <c r="AD109" s="55"/>
      <c r="AE109" s="61"/>
      <c r="AF109" s="55"/>
      <c r="AG109" s="55"/>
      <c r="AH109" s="61"/>
      <c r="AI109" s="56"/>
      <c r="AJ109" s="61"/>
      <c r="AK109" s="60"/>
      <c r="AL109" s="56"/>
      <c r="AM109" s="56"/>
      <c r="AN109" s="55"/>
      <c r="AO109" s="55"/>
      <c r="AP109" s="61"/>
      <c r="AQ109" s="55"/>
      <c r="AR109" s="55"/>
      <c r="AS109" s="61"/>
      <c r="AT109" s="56"/>
      <c r="AU109" s="61"/>
      <c r="AV109" s="60"/>
      <c r="AW109" s="56"/>
      <c r="AX109" s="56"/>
      <c r="AY109" s="55"/>
      <c r="AZ109" s="55"/>
      <c r="BA109" s="61"/>
      <c r="BB109" s="55"/>
      <c r="BC109" s="55"/>
      <c r="BD109" s="61"/>
      <c r="BE109" s="56"/>
      <c r="BF109" s="61"/>
      <c r="BG109" s="60"/>
      <c r="BL109" s="4"/>
      <c r="BM109" s="5"/>
      <c r="BN109" s="5"/>
    </row>
    <row r="110" spans="2:66" ht="135" customHeight="1">
      <c r="B110" s="64" t="s">
        <v>398</v>
      </c>
      <c r="C110" s="65" t="s">
        <v>1120</v>
      </c>
      <c r="D110" s="65" t="s">
        <v>81</v>
      </c>
      <c r="E110" s="65" t="s">
        <v>97</v>
      </c>
      <c r="F110" s="65" t="s">
        <v>1206</v>
      </c>
      <c r="G110" s="65" t="s">
        <v>81</v>
      </c>
      <c r="H110" s="59">
        <v>8</v>
      </c>
      <c r="I110" s="56">
        <v>0.12</v>
      </c>
      <c r="J110" s="59" t="s">
        <v>83</v>
      </c>
      <c r="K110" s="63" t="s">
        <v>1654</v>
      </c>
      <c r="L110" s="59" t="s">
        <v>1655</v>
      </c>
      <c r="M110" s="59" t="s">
        <v>1656</v>
      </c>
      <c r="N110" s="61">
        <v>1</v>
      </c>
      <c r="O110" s="59" t="s">
        <v>111</v>
      </c>
      <c r="P110" s="56" t="s">
        <v>2037</v>
      </c>
      <c r="Q110" s="56" t="s">
        <v>2038</v>
      </c>
      <c r="R110" s="55">
        <v>0.3</v>
      </c>
      <c r="S110" s="55">
        <v>1</v>
      </c>
      <c r="T110" s="61">
        <v>0</v>
      </c>
      <c r="U110" s="55">
        <v>0.3</v>
      </c>
      <c r="V110" s="55">
        <v>1</v>
      </c>
      <c r="W110" s="61">
        <v>0.3</v>
      </c>
      <c r="X110" s="56">
        <v>0.3</v>
      </c>
      <c r="Y110" s="61">
        <v>0.7</v>
      </c>
      <c r="Z110" s="60">
        <v>0.26600000000000001</v>
      </c>
      <c r="AA110" s="56" t="s">
        <v>2039</v>
      </c>
      <c r="AB110" s="56" t="s">
        <v>2040</v>
      </c>
      <c r="AC110" s="55">
        <v>0.2</v>
      </c>
      <c r="AD110" s="55">
        <v>1</v>
      </c>
      <c r="AE110" s="61">
        <v>0</v>
      </c>
      <c r="AF110" s="55">
        <v>0.5</v>
      </c>
      <c r="AG110" s="55">
        <v>1</v>
      </c>
      <c r="AH110" s="61">
        <v>0.5</v>
      </c>
      <c r="AI110" s="56">
        <v>0.5</v>
      </c>
      <c r="AJ110" s="61">
        <v>0.5</v>
      </c>
      <c r="AK110" s="60">
        <v>0.45</v>
      </c>
      <c r="AL110" s="56" t="s">
        <v>2041</v>
      </c>
      <c r="AM110" s="56" t="s">
        <v>2036</v>
      </c>
      <c r="AN110" s="55">
        <v>0.2</v>
      </c>
      <c r="AO110" s="55">
        <v>1</v>
      </c>
      <c r="AP110" s="61">
        <v>0</v>
      </c>
      <c r="AQ110" s="55">
        <v>0.7</v>
      </c>
      <c r="AR110" s="55">
        <v>1</v>
      </c>
      <c r="AS110" s="61">
        <v>0.7</v>
      </c>
      <c r="AT110" s="56">
        <v>0.7</v>
      </c>
      <c r="AU110" s="61">
        <v>0.3</v>
      </c>
      <c r="AV110" s="60">
        <v>0.6</v>
      </c>
      <c r="AW110" s="56" t="s">
        <v>94</v>
      </c>
      <c r="AX110" s="56" t="s">
        <v>94</v>
      </c>
      <c r="AY110" s="55">
        <v>0</v>
      </c>
      <c r="AZ110" s="55">
        <v>0</v>
      </c>
      <c r="BA110" s="61">
        <v>0</v>
      </c>
      <c r="BB110" s="55">
        <v>0</v>
      </c>
      <c r="BC110" s="55">
        <v>0</v>
      </c>
      <c r="BD110" s="61">
        <v>0</v>
      </c>
      <c r="BE110" s="56">
        <v>0</v>
      </c>
      <c r="BF110" s="61">
        <v>0</v>
      </c>
      <c r="BG110" s="60">
        <v>0</v>
      </c>
      <c r="BL110" s="4"/>
      <c r="BM110" s="5"/>
      <c r="BN110" s="5"/>
    </row>
    <row r="111" spans="2:66">
      <c r="B111" s="64"/>
      <c r="C111" s="65"/>
      <c r="D111" s="65"/>
      <c r="E111" s="65"/>
      <c r="F111" s="65"/>
      <c r="G111" s="65"/>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56"/>
      <c r="AM111" s="56"/>
      <c r="AN111" s="55"/>
      <c r="AO111" s="55"/>
      <c r="AP111" s="61"/>
      <c r="AQ111" s="55"/>
      <c r="AR111" s="55"/>
      <c r="AS111" s="61"/>
      <c r="AT111" s="56"/>
      <c r="AU111" s="61"/>
      <c r="AV111" s="60"/>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56"/>
      <c r="AM112" s="56"/>
      <c r="AN112" s="55"/>
      <c r="AO112" s="55"/>
      <c r="AP112" s="61"/>
      <c r="AQ112" s="55"/>
      <c r="AR112" s="55"/>
      <c r="AS112" s="61"/>
      <c r="AT112" s="56"/>
      <c r="AU112" s="61"/>
      <c r="AV112" s="60"/>
      <c r="AW112" s="56"/>
      <c r="AX112" s="56"/>
      <c r="AY112" s="55"/>
      <c r="AZ112" s="55"/>
      <c r="BA112" s="61"/>
      <c r="BB112" s="55"/>
      <c r="BC112" s="55"/>
      <c r="BD112" s="61"/>
      <c r="BE112" s="56"/>
      <c r="BF112" s="61"/>
      <c r="BG112" s="60"/>
      <c r="BL112" s="4"/>
      <c r="BM112" s="5"/>
      <c r="BN112" s="5"/>
    </row>
    <row r="113" spans="2:66">
      <c r="B113" s="62"/>
      <c r="C113" s="62"/>
      <c r="D113" s="62"/>
      <c r="E113" s="62"/>
      <c r="F113" s="62"/>
      <c r="G113" s="62"/>
      <c r="H113" s="59"/>
      <c r="I113" s="56"/>
      <c r="J113" s="59"/>
      <c r="K113" s="63"/>
      <c r="L113" s="59" t="s">
        <v>1828</v>
      </c>
      <c r="M113" s="59" t="s">
        <v>1829</v>
      </c>
      <c r="N113" s="61">
        <v>4</v>
      </c>
      <c r="O113" s="59" t="s">
        <v>111</v>
      </c>
      <c r="P113" s="56" t="s">
        <v>2037</v>
      </c>
      <c r="Q113" s="56" t="s">
        <v>2038</v>
      </c>
      <c r="R113" s="55">
        <v>1</v>
      </c>
      <c r="S113" s="55">
        <v>1</v>
      </c>
      <c r="T113" s="61">
        <v>1</v>
      </c>
      <c r="U113" s="55">
        <v>1</v>
      </c>
      <c r="V113" s="55">
        <v>1</v>
      </c>
      <c r="W113" s="61">
        <v>1</v>
      </c>
      <c r="X113" s="56">
        <v>0.25</v>
      </c>
      <c r="Y113" s="61">
        <v>3</v>
      </c>
      <c r="Z113" s="60"/>
      <c r="AA113" s="56"/>
      <c r="AB113" s="56"/>
      <c r="AC113" s="55">
        <v>1</v>
      </c>
      <c r="AD113" s="55">
        <v>1</v>
      </c>
      <c r="AE113" s="61">
        <v>1</v>
      </c>
      <c r="AF113" s="55">
        <v>2</v>
      </c>
      <c r="AG113" s="55">
        <v>1</v>
      </c>
      <c r="AH113" s="61">
        <v>2</v>
      </c>
      <c r="AI113" s="56">
        <v>0.5</v>
      </c>
      <c r="AJ113" s="61">
        <v>2</v>
      </c>
      <c r="AK113" s="60"/>
      <c r="AL113" s="56"/>
      <c r="AM113" s="56"/>
      <c r="AN113" s="55">
        <v>0.2</v>
      </c>
      <c r="AO113" s="55">
        <v>1</v>
      </c>
      <c r="AP113" s="61">
        <v>0</v>
      </c>
      <c r="AQ113" s="55">
        <v>2.2000000000000002</v>
      </c>
      <c r="AR113" s="55">
        <v>1</v>
      </c>
      <c r="AS113" s="61">
        <v>2.2000000000000002</v>
      </c>
      <c r="AT113" s="56">
        <v>0.55000000000000004</v>
      </c>
      <c r="AU113" s="61">
        <v>3.45</v>
      </c>
      <c r="AV113" s="60"/>
      <c r="AW113" s="56"/>
      <c r="AX113" s="56"/>
      <c r="AY113" s="55">
        <v>0</v>
      </c>
      <c r="AZ113" s="55">
        <v>0</v>
      </c>
      <c r="BA113" s="61">
        <v>0</v>
      </c>
      <c r="BB113" s="55">
        <v>0</v>
      </c>
      <c r="BC113" s="55">
        <v>0</v>
      </c>
      <c r="BD113" s="61">
        <v>0</v>
      </c>
      <c r="BE113" s="56">
        <v>0</v>
      </c>
      <c r="BF113" s="61">
        <v>0</v>
      </c>
      <c r="BG113" s="60"/>
      <c r="BL113" s="4"/>
      <c r="BM113" s="5"/>
      <c r="BN113" s="5"/>
    </row>
    <row r="114" spans="2:66">
      <c r="B114" s="62"/>
      <c r="C114" s="62"/>
      <c r="D114" s="62"/>
      <c r="E114" s="62"/>
      <c r="F114" s="62"/>
      <c r="G114" s="62"/>
      <c r="H114" s="59"/>
      <c r="I114" s="56"/>
      <c r="J114" s="59"/>
      <c r="K114" s="63"/>
      <c r="L114" s="59"/>
      <c r="M114" s="59"/>
      <c r="N114" s="61"/>
      <c r="O114" s="59"/>
      <c r="P114" s="56"/>
      <c r="Q114" s="56"/>
      <c r="R114" s="55"/>
      <c r="S114" s="55"/>
      <c r="T114" s="61"/>
      <c r="U114" s="55"/>
      <c r="V114" s="55"/>
      <c r="W114" s="61"/>
      <c r="X114" s="56"/>
      <c r="Y114" s="61"/>
      <c r="Z114" s="60"/>
      <c r="AA114" s="56"/>
      <c r="AB114" s="56"/>
      <c r="AC114" s="55"/>
      <c r="AD114" s="55"/>
      <c r="AE114" s="61"/>
      <c r="AF114" s="55"/>
      <c r="AG114" s="55"/>
      <c r="AH114" s="61"/>
      <c r="AI114" s="56"/>
      <c r="AJ114" s="61"/>
      <c r="AK114" s="60"/>
      <c r="AL114" s="56"/>
      <c r="AM114" s="56"/>
      <c r="AN114" s="55"/>
      <c r="AO114" s="55"/>
      <c r="AP114" s="61"/>
      <c r="AQ114" s="55"/>
      <c r="AR114" s="55"/>
      <c r="AS114" s="61"/>
      <c r="AT114" s="56"/>
      <c r="AU114" s="61"/>
      <c r="AV114" s="60"/>
      <c r="AW114" s="56"/>
      <c r="AX114" s="56"/>
      <c r="AY114" s="55"/>
      <c r="AZ114" s="55"/>
      <c r="BA114" s="61"/>
      <c r="BB114" s="55"/>
      <c r="BC114" s="55"/>
      <c r="BD114" s="61"/>
      <c r="BE114" s="56"/>
      <c r="BF114" s="61"/>
      <c r="BG114" s="60"/>
      <c r="BL114" s="4"/>
      <c r="BM114" s="5"/>
      <c r="BN114" s="5"/>
    </row>
    <row r="115" spans="2:66">
      <c r="B115" s="62"/>
      <c r="C115" s="62"/>
      <c r="D115" s="62"/>
      <c r="E115" s="62"/>
      <c r="F115" s="62"/>
      <c r="G115" s="62"/>
      <c r="H115" s="59"/>
      <c r="I115" s="56"/>
      <c r="J115" s="59"/>
      <c r="K115" s="63"/>
      <c r="L115" s="59"/>
      <c r="M115" s="59"/>
      <c r="N115" s="61"/>
      <c r="O115" s="59"/>
      <c r="P115" s="56"/>
      <c r="Q115" s="56"/>
      <c r="R115" s="55"/>
      <c r="S115" s="55"/>
      <c r="T115" s="61"/>
      <c r="U115" s="55"/>
      <c r="V115" s="55"/>
      <c r="W115" s="61"/>
      <c r="X115" s="56"/>
      <c r="Y115" s="61"/>
      <c r="Z115" s="60"/>
      <c r="AA115" s="56"/>
      <c r="AB115" s="56"/>
      <c r="AC115" s="55"/>
      <c r="AD115" s="55"/>
      <c r="AE115" s="61"/>
      <c r="AF115" s="55"/>
      <c r="AG115" s="55"/>
      <c r="AH115" s="61"/>
      <c r="AI115" s="56"/>
      <c r="AJ115" s="61"/>
      <c r="AK115" s="60"/>
      <c r="AL115" s="56"/>
      <c r="AM115" s="56"/>
      <c r="AN115" s="55"/>
      <c r="AO115" s="55"/>
      <c r="AP115" s="61"/>
      <c r="AQ115" s="55"/>
      <c r="AR115" s="55"/>
      <c r="AS115" s="61"/>
      <c r="AT115" s="56"/>
      <c r="AU115" s="61"/>
      <c r="AV115" s="60"/>
      <c r="AW115" s="56"/>
      <c r="AX115" s="56"/>
      <c r="AY115" s="55"/>
      <c r="AZ115" s="55"/>
      <c r="BA115" s="61"/>
      <c r="BB115" s="55"/>
      <c r="BC115" s="55"/>
      <c r="BD115" s="61"/>
      <c r="BE115" s="56"/>
      <c r="BF115" s="61"/>
      <c r="BG115" s="60"/>
      <c r="BL115" s="4"/>
      <c r="BM115" s="5"/>
      <c r="BN115" s="5"/>
    </row>
    <row r="116" spans="2:66">
      <c r="B116" s="62"/>
      <c r="C116" s="62"/>
      <c r="D116" s="62"/>
      <c r="E116" s="62"/>
      <c r="F116" s="62"/>
      <c r="G116" s="62"/>
      <c r="H116" s="59"/>
      <c r="I116" s="56"/>
      <c r="J116" s="59"/>
      <c r="K116" s="63"/>
      <c r="L116" s="59" t="s">
        <v>2042</v>
      </c>
      <c r="M116" s="59" t="s">
        <v>1664</v>
      </c>
      <c r="N116" s="61">
        <v>1</v>
      </c>
      <c r="O116" s="59" t="s">
        <v>111</v>
      </c>
      <c r="P116" s="56" t="s">
        <v>2037</v>
      </c>
      <c r="Q116" s="56" t="s">
        <v>2038</v>
      </c>
      <c r="R116" s="55">
        <v>0.25</v>
      </c>
      <c r="S116" s="55">
        <v>1</v>
      </c>
      <c r="T116" s="61">
        <v>0</v>
      </c>
      <c r="U116" s="55">
        <v>0.25</v>
      </c>
      <c r="V116" s="55">
        <v>1</v>
      </c>
      <c r="W116" s="61">
        <v>0.25</v>
      </c>
      <c r="X116" s="56">
        <v>0.25</v>
      </c>
      <c r="Y116" s="61">
        <v>0.75</v>
      </c>
      <c r="Z116" s="60"/>
      <c r="AA116" s="56"/>
      <c r="AB116" s="56"/>
      <c r="AC116" s="55">
        <v>0.1</v>
      </c>
      <c r="AD116" s="55">
        <v>1</v>
      </c>
      <c r="AE116" s="61">
        <v>0</v>
      </c>
      <c r="AF116" s="55">
        <v>0.35</v>
      </c>
      <c r="AG116" s="55">
        <v>1</v>
      </c>
      <c r="AH116" s="61">
        <v>0.35</v>
      </c>
      <c r="AI116" s="56">
        <v>0.35</v>
      </c>
      <c r="AJ116" s="61">
        <v>0.65</v>
      </c>
      <c r="AK116" s="60"/>
      <c r="AL116" s="56"/>
      <c r="AM116" s="56"/>
      <c r="AN116" s="55">
        <v>0.2</v>
      </c>
      <c r="AO116" s="55">
        <v>1</v>
      </c>
      <c r="AP116" s="61">
        <v>0</v>
      </c>
      <c r="AQ116" s="55">
        <v>0.55000000000000004</v>
      </c>
      <c r="AR116" s="55">
        <v>1</v>
      </c>
      <c r="AS116" s="61">
        <v>0.55000000000000004</v>
      </c>
      <c r="AT116" s="56">
        <v>0.55000000000000004</v>
      </c>
      <c r="AU116" s="61">
        <v>0.45</v>
      </c>
      <c r="AV116" s="60"/>
      <c r="AW116" s="56"/>
      <c r="AX116" s="56"/>
      <c r="AY116" s="55">
        <v>0</v>
      </c>
      <c r="AZ116" s="55">
        <v>0</v>
      </c>
      <c r="BA116" s="61">
        <v>0</v>
      </c>
      <c r="BB116" s="55">
        <v>0</v>
      </c>
      <c r="BC116" s="55">
        <v>0</v>
      </c>
      <c r="BD116" s="61">
        <v>0</v>
      </c>
      <c r="BE116" s="56">
        <v>0</v>
      </c>
      <c r="BF116" s="61">
        <v>0</v>
      </c>
      <c r="BG116" s="60"/>
      <c r="BL116" s="4"/>
      <c r="BM116" s="5"/>
      <c r="BN116" s="5"/>
    </row>
    <row r="117" spans="2:66">
      <c r="B117" s="62"/>
      <c r="C117" s="62"/>
      <c r="D117" s="62"/>
      <c r="E117" s="62"/>
      <c r="F117" s="62"/>
      <c r="G117" s="62"/>
      <c r="H117" s="59"/>
      <c r="I117" s="56"/>
      <c r="J117" s="59"/>
      <c r="K117" s="63"/>
      <c r="L117" s="59"/>
      <c r="M117" s="59"/>
      <c r="N117" s="61"/>
      <c r="O117" s="59"/>
      <c r="P117" s="56"/>
      <c r="Q117" s="56"/>
      <c r="R117" s="55"/>
      <c r="S117" s="55"/>
      <c r="T117" s="61"/>
      <c r="U117" s="55"/>
      <c r="V117" s="55"/>
      <c r="W117" s="61"/>
      <c r="X117" s="56"/>
      <c r="Y117" s="61"/>
      <c r="Z117" s="60"/>
      <c r="AA117" s="56"/>
      <c r="AB117" s="56"/>
      <c r="AC117" s="55"/>
      <c r="AD117" s="55"/>
      <c r="AE117" s="61"/>
      <c r="AF117" s="55"/>
      <c r="AG117" s="55"/>
      <c r="AH117" s="61"/>
      <c r="AI117" s="56"/>
      <c r="AJ117" s="61"/>
      <c r="AK117" s="60"/>
      <c r="AL117" s="56"/>
      <c r="AM117" s="56"/>
      <c r="AN117" s="55"/>
      <c r="AO117" s="55"/>
      <c r="AP117" s="61"/>
      <c r="AQ117" s="55"/>
      <c r="AR117" s="55"/>
      <c r="AS117" s="61"/>
      <c r="AT117" s="56"/>
      <c r="AU117" s="61"/>
      <c r="AV117" s="60"/>
      <c r="AW117" s="56"/>
      <c r="AX117" s="56"/>
      <c r="AY117" s="55"/>
      <c r="AZ117" s="55"/>
      <c r="BA117" s="61"/>
      <c r="BB117" s="55"/>
      <c r="BC117" s="55"/>
      <c r="BD117" s="61"/>
      <c r="BE117" s="56"/>
      <c r="BF117" s="61"/>
      <c r="BG117" s="60"/>
      <c r="BL117" s="4"/>
      <c r="BM117" s="5"/>
      <c r="BN117" s="5"/>
    </row>
    <row r="118" spans="2:66">
      <c r="B118" s="62"/>
      <c r="C118" s="62"/>
      <c r="D118" s="62"/>
      <c r="E118" s="62"/>
      <c r="F118" s="62"/>
      <c r="G118" s="62"/>
      <c r="H118" s="59"/>
      <c r="I118" s="56"/>
      <c r="J118" s="59"/>
      <c r="K118" s="63"/>
      <c r="L118" s="59"/>
      <c r="M118" s="59"/>
      <c r="N118" s="61"/>
      <c r="O118" s="59"/>
      <c r="P118" s="56"/>
      <c r="Q118" s="56"/>
      <c r="R118" s="55"/>
      <c r="S118" s="55"/>
      <c r="T118" s="61"/>
      <c r="U118" s="55"/>
      <c r="V118" s="55"/>
      <c r="W118" s="61"/>
      <c r="X118" s="56"/>
      <c r="Y118" s="61"/>
      <c r="Z118" s="60"/>
      <c r="AA118" s="56"/>
      <c r="AB118" s="56"/>
      <c r="AC118" s="55"/>
      <c r="AD118" s="55"/>
      <c r="AE118" s="61"/>
      <c r="AF118" s="55"/>
      <c r="AG118" s="55"/>
      <c r="AH118" s="61"/>
      <c r="AI118" s="56"/>
      <c r="AJ118" s="61"/>
      <c r="AK118" s="60"/>
      <c r="AL118" s="56"/>
      <c r="AM118" s="56"/>
      <c r="AN118" s="55"/>
      <c r="AO118" s="55"/>
      <c r="AP118" s="61"/>
      <c r="AQ118" s="55"/>
      <c r="AR118" s="55"/>
      <c r="AS118" s="61"/>
      <c r="AT118" s="56"/>
      <c r="AU118" s="61"/>
      <c r="AV118" s="60"/>
      <c r="AW118" s="56"/>
      <c r="AX118" s="56"/>
      <c r="AY118" s="55"/>
      <c r="AZ118" s="55"/>
      <c r="BA118" s="61"/>
      <c r="BB118" s="55"/>
      <c r="BC118" s="55"/>
      <c r="BD118" s="61"/>
      <c r="BE118" s="56"/>
      <c r="BF118" s="61"/>
      <c r="BG118" s="60"/>
      <c r="BL118" s="4"/>
      <c r="BM118" s="5"/>
      <c r="BN118" s="5"/>
    </row>
    <row r="119" spans="2:66" ht="135" customHeight="1">
      <c r="B119" s="62" t="s">
        <v>107</v>
      </c>
      <c r="C119" s="59" t="s">
        <v>1327</v>
      </c>
      <c r="D119" s="63" t="s">
        <v>1588</v>
      </c>
      <c r="E119" s="59" t="s">
        <v>97</v>
      </c>
      <c r="F119" s="59" t="s">
        <v>1265</v>
      </c>
      <c r="G119" s="59" t="s">
        <v>81</v>
      </c>
      <c r="H119" s="59">
        <v>9</v>
      </c>
      <c r="I119" s="56">
        <v>0.12</v>
      </c>
      <c r="J119" s="59" t="s">
        <v>83</v>
      </c>
      <c r="K119" s="63" t="s">
        <v>1644</v>
      </c>
      <c r="L119" s="59" t="s">
        <v>1645</v>
      </c>
      <c r="M119" s="59" t="s">
        <v>1554</v>
      </c>
      <c r="N119" s="56">
        <v>1</v>
      </c>
      <c r="O119" s="59" t="s">
        <v>87</v>
      </c>
      <c r="P119" s="56" t="s">
        <v>2043</v>
      </c>
      <c r="Q119" s="56" t="s">
        <v>2044</v>
      </c>
      <c r="R119" s="55">
        <v>1</v>
      </c>
      <c r="S119" s="55">
        <v>4</v>
      </c>
      <c r="T119" s="56">
        <v>0.25</v>
      </c>
      <c r="U119" s="55">
        <v>1</v>
      </c>
      <c r="V119" s="55">
        <v>4</v>
      </c>
      <c r="W119" s="56">
        <v>0.25</v>
      </c>
      <c r="X119" s="56">
        <v>0.25</v>
      </c>
      <c r="Y119" s="56">
        <v>0.75</v>
      </c>
      <c r="Z119" s="60">
        <v>0.25</v>
      </c>
      <c r="AA119" s="56" t="s">
        <v>2045</v>
      </c>
      <c r="AB119" s="56" t="s">
        <v>2046</v>
      </c>
      <c r="AC119" s="55">
        <v>0</v>
      </c>
      <c r="AD119" s="55">
        <v>4</v>
      </c>
      <c r="AE119" s="56">
        <v>0.25</v>
      </c>
      <c r="AF119" s="55">
        <v>2</v>
      </c>
      <c r="AG119" s="55">
        <v>4</v>
      </c>
      <c r="AH119" s="56">
        <v>0.5</v>
      </c>
      <c r="AI119" s="56">
        <v>0.5</v>
      </c>
      <c r="AJ119" s="56">
        <v>0.5</v>
      </c>
      <c r="AK119" s="60">
        <v>0.5</v>
      </c>
      <c r="AL119" s="56" t="s">
        <v>2047</v>
      </c>
      <c r="AM119" s="56" t="s">
        <v>2036</v>
      </c>
      <c r="AN119" s="55">
        <v>0.1</v>
      </c>
      <c r="AO119" s="55">
        <v>1</v>
      </c>
      <c r="AP119" s="56">
        <v>0.1</v>
      </c>
      <c r="AQ119" s="55">
        <v>2.1</v>
      </c>
      <c r="AR119" s="55">
        <v>1</v>
      </c>
      <c r="AS119" s="56">
        <v>2.1</v>
      </c>
      <c r="AT119" s="56">
        <v>2.1</v>
      </c>
      <c r="AU119" s="56">
        <v>0</v>
      </c>
      <c r="AV119" s="60">
        <v>0.85</v>
      </c>
      <c r="AW119" s="56" t="s">
        <v>94</v>
      </c>
      <c r="AX119" s="56" t="s">
        <v>94</v>
      </c>
      <c r="AY119" s="55">
        <v>0</v>
      </c>
      <c r="AZ119" s="55">
        <v>0</v>
      </c>
      <c r="BA119" s="56">
        <v>0</v>
      </c>
      <c r="BB119" s="55">
        <v>0</v>
      </c>
      <c r="BC119" s="55">
        <v>0</v>
      </c>
      <c r="BD119" s="56">
        <v>0</v>
      </c>
      <c r="BE119" s="56">
        <v>0</v>
      </c>
      <c r="BF119" s="56">
        <v>0</v>
      </c>
      <c r="BG119" s="60">
        <v>0</v>
      </c>
      <c r="BL119" s="4"/>
      <c r="BM119" s="5"/>
      <c r="BN119" s="5"/>
    </row>
    <row r="120" spans="2:66">
      <c r="B120" s="62"/>
      <c r="C120" s="59"/>
      <c r="D120" s="63"/>
      <c r="E120" s="59"/>
      <c r="F120" s="59"/>
      <c r="G120" s="59"/>
      <c r="H120" s="59"/>
      <c r="I120" s="56"/>
      <c r="J120" s="59"/>
      <c r="K120" s="63"/>
      <c r="L120" s="59"/>
      <c r="M120" s="59"/>
      <c r="N120" s="56"/>
      <c r="O120" s="59"/>
      <c r="P120" s="56"/>
      <c r="Q120" s="56"/>
      <c r="R120" s="55"/>
      <c r="S120" s="55"/>
      <c r="T120" s="56"/>
      <c r="U120" s="55"/>
      <c r="V120" s="55"/>
      <c r="W120" s="56"/>
      <c r="X120" s="56"/>
      <c r="Y120" s="56"/>
      <c r="Z120" s="60"/>
      <c r="AA120" s="56"/>
      <c r="AB120" s="56"/>
      <c r="AC120" s="55"/>
      <c r="AD120" s="55"/>
      <c r="AE120" s="56"/>
      <c r="AF120" s="55"/>
      <c r="AG120" s="55"/>
      <c r="AH120" s="56"/>
      <c r="AI120" s="56"/>
      <c r="AJ120" s="56"/>
      <c r="AK120" s="60"/>
      <c r="AL120" s="56"/>
      <c r="AM120" s="56"/>
      <c r="AN120" s="55"/>
      <c r="AO120" s="55"/>
      <c r="AP120" s="56"/>
      <c r="AQ120" s="55"/>
      <c r="AR120" s="55"/>
      <c r="AS120" s="56"/>
      <c r="AT120" s="56"/>
      <c r="AU120" s="56"/>
      <c r="AV120" s="60"/>
      <c r="AW120" s="56"/>
      <c r="AX120" s="56"/>
      <c r="AY120" s="55"/>
      <c r="AZ120" s="55"/>
      <c r="BA120" s="56"/>
      <c r="BB120" s="55"/>
      <c r="BC120" s="55"/>
      <c r="BD120" s="56"/>
      <c r="BE120" s="56"/>
      <c r="BF120" s="56"/>
      <c r="BG120" s="60"/>
      <c r="BL120" s="4"/>
      <c r="BM120" s="5"/>
      <c r="BN120" s="5"/>
    </row>
    <row r="121" spans="2:66">
      <c r="B121" s="62"/>
      <c r="C121" s="62"/>
      <c r="D121" s="62"/>
      <c r="E121" s="62"/>
      <c r="F121" s="62"/>
      <c r="G121" s="62"/>
      <c r="H121" s="59"/>
      <c r="I121" s="56"/>
      <c r="J121" s="59"/>
      <c r="K121" s="63"/>
      <c r="L121" s="59"/>
      <c r="M121" s="59"/>
      <c r="N121" s="56"/>
      <c r="O121" s="59"/>
      <c r="P121" s="56"/>
      <c r="Q121" s="56"/>
      <c r="R121" s="55"/>
      <c r="S121" s="55"/>
      <c r="T121" s="56"/>
      <c r="U121" s="55"/>
      <c r="V121" s="55"/>
      <c r="W121" s="56"/>
      <c r="X121" s="56"/>
      <c r="Y121" s="56"/>
      <c r="Z121" s="60"/>
      <c r="AA121" s="56"/>
      <c r="AB121" s="56"/>
      <c r="AC121" s="55"/>
      <c r="AD121" s="55"/>
      <c r="AE121" s="56"/>
      <c r="AF121" s="55"/>
      <c r="AG121" s="55"/>
      <c r="AH121" s="56"/>
      <c r="AI121" s="56"/>
      <c r="AJ121" s="56"/>
      <c r="AK121" s="60"/>
      <c r="AL121" s="56"/>
      <c r="AM121" s="56"/>
      <c r="AN121" s="55"/>
      <c r="AO121" s="55"/>
      <c r="AP121" s="56"/>
      <c r="AQ121" s="55"/>
      <c r="AR121" s="55"/>
      <c r="AS121" s="56"/>
      <c r="AT121" s="56"/>
      <c r="AU121" s="56"/>
      <c r="AV121" s="60"/>
      <c r="AW121" s="56"/>
      <c r="AX121" s="56"/>
      <c r="AY121" s="55"/>
      <c r="AZ121" s="55"/>
      <c r="BA121" s="56"/>
      <c r="BB121" s="55"/>
      <c r="BC121" s="55"/>
      <c r="BD121" s="56"/>
      <c r="BE121" s="56"/>
      <c r="BF121" s="56"/>
      <c r="BG121" s="60"/>
      <c r="BL121" s="4"/>
      <c r="BM121" s="5"/>
      <c r="BN121" s="5"/>
    </row>
    <row r="122" spans="2:66">
      <c r="B122" s="62"/>
      <c r="C122" s="62"/>
      <c r="D122" s="62"/>
      <c r="E122" s="62"/>
      <c r="F122" s="62"/>
      <c r="G122" s="62"/>
      <c r="H122" s="59"/>
      <c r="I122" s="56"/>
      <c r="J122" s="59"/>
      <c r="K122" s="63"/>
      <c r="L122" s="59" t="s">
        <v>1937</v>
      </c>
      <c r="M122" s="59" t="s">
        <v>2048</v>
      </c>
      <c r="N122" s="61">
        <v>1</v>
      </c>
      <c r="O122" s="59" t="s">
        <v>111</v>
      </c>
      <c r="P122" s="56" t="s">
        <v>2043</v>
      </c>
      <c r="Q122" s="56" t="s">
        <v>2044</v>
      </c>
      <c r="R122" s="55">
        <v>0.25</v>
      </c>
      <c r="S122" s="55">
        <v>1</v>
      </c>
      <c r="T122" s="61">
        <v>0</v>
      </c>
      <c r="U122" s="55">
        <v>0.25</v>
      </c>
      <c r="V122" s="55">
        <v>1</v>
      </c>
      <c r="W122" s="61">
        <v>0.25</v>
      </c>
      <c r="X122" s="56">
        <v>0.25</v>
      </c>
      <c r="Y122" s="61">
        <v>0.75</v>
      </c>
      <c r="Z122" s="60"/>
      <c r="AA122" s="56"/>
      <c r="AB122" s="56"/>
      <c r="AC122" s="55">
        <v>0</v>
      </c>
      <c r="AD122" s="55">
        <v>1</v>
      </c>
      <c r="AE122" s="61">
        <v>0</v>
      </c>
      <c r="AF122" s="55">
        <v>0.5</v>
      </c>
      <c r="AG122" s="55">
        <v>1</v>
      </c>
      <c r="AH122" s="61">
        <v>0.5</v>
      </c>
      <c r="AI122" s="56">
        <v>0.5</v>
      </c>
      <c r="AJ122" s="61">
        <v>0.5</v>
      </c>
      <c r="AK122" s="60"/>
      <c r="AL122" s="56"/>
      <c r="AM122" s="56"/>
      <c r="AN122" s="55">
        <v>0.2</v>
      </c>
      <c r="AO122" s="55">
        <v>1</v>
      </c>
      <c r="AP122" s="61">
        <v>0</v>
      </c>
      <c r="AQ122" s="55">
        <v>0.7</v>
      </c>
      <c r="AR122" s="55">
        <v>1</v>
      </c>
      <c r="AS122" s="61">
        <v>0.7</v>
      </c>
      <c r="AT122" s="56">
        <v>0.7</v>
      </c>
      <c r="AU122" s="61">
        <v>0.3</v>
      </c>
      <c r="AV122" s="60"/>
      <c r="AW122" s="56"/>
      <c r="AX122" s="56"/>
      <c r="AY122" s="55">
        <v>0</v>
      </c>
      <c r="AZ122" s="55">
        <v>0</v>
      </c>
      <c r="BA122" s="61">
        <v>0</v>
      </c>
      <c r="BB122" s="55">
        <v>0</v>
      </c>
      <c r="BC122" s="55">
        <v>0</v>
      </c>
      <c r="BD122" s="61">
        <v>0</v>
      </c>
      <c r="BE122" s="56">
        <v>0</v>
      </c>
      <c r="BF122" s="61">
        <v>0</v>
      </c>
      <c r="BG122" s="60"/>
      <c r="BL122" s="4"/>
      <c r="BM122" s="5"/>
      <c r="BN122" s="5"/>
    </row>
    <row r="123" spans="2:66">
      <c r="B123" s="62"/>
      <c r="C123" s="62"/>
      <c r="D123" s="62"/>
      <c r="E123" s="62"/>
      <c r="F123" s="62"/>
      <c r="G123" s="62"/>
      <c r="H123" s="59"/>
      <c r="I123" s="56"/>
      <c r="J123" s="59"/>
      <c r="K123" s="63"/>
      <c r="L123" s="59"/>
      <c r="M123" s="59"/>
      <c r="N123" s="61"/>
      <c r="O123" s="59"/>
      <c r="P123" s="56"/>
      <c r="Q123" s="56"/>
      <c r="R123" s="55"/>
      <c r="S123" s="55"/>
      <c r="T123" s="61"/>
      <c r="U123" s="55"/>
      <c r="V123" s="55"/>
      <c r="W123" s="61"/>
      <c r="X123" s="56"/>
      <c r="Y123" s="61"/>
      <c r="Z123" s="60"/>
      <c r="AA123" s="56"/>
      <c r="AB123" s="56"/>
      <c r="AC123" s="55"/>
      <c r="AD123" s="55"/>
      <c r="AE123" s="61"/>
      <c r="AF123" s="55"/>
      <c r="AG123" s="55"/>
      <c r="AH123" s="61"/>
      <c r="AI123" s="56"/>
      <c r="AJ123" s="61"/>
      <c r="AK123" s="60"/>
      <c r="AL123" s="56"/>
      <c r="AM123" s="56"/>
      <c r="AN123" s="55"/>
      <c r="AO123" s="55"/>
      <c r="AP123" s="61"/>
      <c r="AQ123" s="55"/>
      <c r="AR123" s="55"/>
      <c r="AS123" s="61"/>
      <c r="AT123" s="56"/>
      <c r="AU123" s="61"/>
      <c r="AV123" s="60"/>
      <c r="AW123" s="56"/>
      <c r="AX123" s="56"/>
      <c r="AY123" s="55"/>
      <c r="AZ123" s="55"/>
      <c r="BA123" s="61"/>
      <c r="BB123" s="55"/>
      <c r="BC123" s="55"/>
      <c r="BD123" s="61"/>
      <c r="BE123" s="56"/>
      <c r="BF123" s="61"/>
      <c r="BG123" s="60"/>
      <c r="BL123" s="4"/>
      <c r="BM123" s="5"/>
      <c r="BN123" s="5"/>
    </row>
    <row r="124" spans="2:66">
      <c r="B124" s="62"/>
      <c r="C124" s="62"/>
      <c r="D124" s="62"/>
      <c r="E124" s="62"/>
      <c r="F124" s="62"/>
      <c r="G124" s="62"/>
      <c r="H124" s="59"/>
      <c r="I124" s="56"/>
      <c r="J124" s="59"/>
      <c r="K124" s="63"/>
      <c r="L124" s="59"/>
      <c r="M124" s="59"/>
      <c r="N124" s="61"/>
      <c r="O124" s="59"/>
      <c r="P124" s="56"/>
      <c r="Q124" s="56"/>
      <c r="R124" s="55"/>
      <c r="S124" s="55"/>
      <c r="T124" s="61"/>
      <c r="U124" s="55"/>
      <c r="V124" s="55"/>
      <c r="W124" s="61"/>
      <c r="X124" s="56"/>
      <c r="Y124" s="61"/>
      <c r="Z124" s="60"/>
      <c r="AA124" s="56"/>
      <c r="AB124" s="56"/>
      <c r="AC124" s="55"/>
      <c r="AD124" s="55"/>
      <c r="AE124" s="61"/>
      <c r="AF124" s="55"/>
      <c r="AG124" s="55"/>
      <c r="AH124" s="61"/>
      <c r="AI124" s="56"/>
      <c r="AJ124" s="61"/>
      <c r="AK124" s="60"/>
      <c r="AL124" s="56"/>
      <c r="AM124" s="56"/>
      <c r="AN124" s="55"/>
      <c r="AO124" s="55"/>
      <c r="AP124" s="61"/>
      <c r="AQ124" s="55"/>
      <c r="AR124" s="55"/>
      <c r="AS124" s="61"/>
      <c r="AT124" s="56"/>
      <c r="AU124" s="61"/>
      <c r="AV124" s="60"/>
      <c r="AW124" s="56"/>
      <c r="AX124" s="56"/>
      <c r="AY124" s="55"/>
      <c r="AZ124" s="55"/>
      <c r="BA124" s="61"/>
      <c r="BB124" s="55"/>
      <c r="BC124" s="55"/>
      <c r="BD124" s="61"/>
      <c r="BE124" s="56"/>
      <c r="BF124" s="61"/>
      <c r="BG124" s="60"/>
      <c r="BL124" s="4"/>
      <c r="BM124" s="5"/>
      <c r="BN124" s="5"/>
    </row>
    <row r="125" spans="2:66">
      <c r="H125" s="50" t="s">
        <v>222</v>
      </c>
      <c r="I125" s="50"/>
      <c r="J125" s="50"/>
      <c r="K125" s="50"/>
      <c r="L125" s="50"/>
      <c r="M125" s="50"/>
      <c r="N125" s="50"/>
      <c r="O125" s="50"/>
      <c r="P125" s="3" t="s">
        <v>136</v>
      </c>
      <c r="Q125" s="3" t="s">
        <v>136</v>
      </c>
      <c r="R125" s="3" t="s">
        <v>136</v>
      </c>
      <c r="S125" s="3" t="s">
        <v>136</v>
      </c>
      <c r="T125" s="3" t="s">
        <v>136</v>
      </c>
      <c r="U125" s="3" t="s">
        <v>136</v>
      </c>
      <c r="V125" s="3" t="s">
        <v>136</v>
      </c>
      <c r="W125" s="3" t="s">
        <v>136</v>
      </c>
      <c r="X125" s="3" t="s">
        <v>136</v>
      </c>
      <c r="Y125" s="3" t="s">
        <v>136</v>
      </c>
      <c r="Z125" s="6">
        <f>SUMPRODUCT(I23:I124,Z23:Z124)</f>
        <v>0.33172000000000001</v>
      </c>
      <c r="AA125" s="3" t="s">
        <v>136</v>
      </c>
      <c r="AB125" s="3" t="s">
        <v>136</v>
      </c>
      <c r="AC125" s="3" t="s">
        <v>136</v>
      </c>
      <c r="AD125" s="3" t="s">
        <v>136</v>
      </c>
      <c r="AE125" s="3" t="s">
        <v>136</v>
      </c>
      <c r="AF125" s="3" t="s">
        <v>136</v>
      </c>
      <c r="AG125" s="3" t="s">
        <v>136</v>
      </c>
      <c r="AH125" s="3" t="s">
        <v>136</v>
      </c>
      <c r="AI125" s="3" t="s">
        <v>136</v>
      </c>
      <c r="AJ125" s="3" t="s">
        <v>136</v>
      </c>
      <c r="AK125" s="6">
        <f>SUMPRODUCT(I23:I124,AK23:AK124)</f>
        <v>0.53771999999999998</v>
      </c>
      <c r="AL125" s="3" t="s">
        <v>136</v>
      </c>
      <c r="AM125" s="3" t="s">
        <v>136</v>
      </c>
      <c r="AN125" s="3" t="s">
        <v>136</v>
      </c>
      <c r="AO125" s="3" t="s">
        <v>136</v>
      </c>
      <c r="AP125" s="3" t="s">
        <v>136</v>
      </c>
      <c r="AQ125" s="3" t="s">
        <v>136</v>
      </c>
      <c r="AR125" s="3" t="s">
        <v>136</v>
      </c>
      <c r="AS125" s="3" t="s">
        <v>136</v>
      </c>
      <c r="AT125" s="3" t="s">
        <v>136</v>
      </c>
      <c r="AU125" s="3" t="s">
        <v>136</v>
      </c>
      <c r="AV125" s="6">
        <f>SUMPRODUCT(I23:I124,AV23:AV124)</f>
        <v>0.75291999999999992</v>
      </c>
      <c r="AW125" s="3" t="s">
        <v>136</v>
      </c>
      <c r="AX125" s="3" t="s">
        <v>136</v>
      </c>
      <c r="AY125" s="3" t="s">
        <v>136</v>
      </c>
      <c r="AZ125" s="3" t="s">
        <v>136</v>
      </c>
      <c r="BA125" s="3" t="s">
        <v>136</v>
      </c>
      <c r="BB125" s="3" t="s">
        <v>136</v>
      </c>
      <c r="BC125" s="3" t="s">
        <v>136</v>
      </c>
      <c r="BD125" s="3" t="s">
        <v>136</v>
      </c>
      <c r="BE125" s="3" t="s">
        <v>136</v>
      </c>
      <c r="BF125" s="3" t="s">
        <v>136</v>
      </c>
      <c r="BG125" s="6">
        <f>SUMPRODUCT(I23:I124,BG23:BG124)</f>
        <v>0</v>
      </c>
      <c r="BL125" s="4" t="s">
        <v>223</v>
      </c>
      <c r="BM125" s="5">
        <f>IF(E4="Trimestre I",Z125,IF(E4="Trimestre II",AK125,IF(E4="Trimestre III",AV125,IF(E4="Trimestre IV",BG125))))</f>
        <v>0.75291999999999992</v>
      </c>
      <c r="BN125" s="5">
        <f>100%-BM125</f>
        <v>0.24708000000000008</v>
      </c>
    </row>
    <row r="126" spans="2:66">
      <c r="BL126" s="4"/>
      <c r="BM126" s="5" t="s">
        <v>6</v>
      </c>
      <c r="BN126" s="5" t="s">
        <v>7</v>
      </c>
    </row>
  </sheetData>
  <sheetProtection algorithmName="SHA-512" hashValue="91YYIDuc/aottH71qpU0R2m2vv5u/c16FNmOrCQdp7puSskJo/T0XxYbiXdrFKHBF3vGQbBUCxsXnCo6Vs7VSg==" saltValue="dFp4cCx8wDGJkZ4qQBahgg==" spinCount="100000" sheet="1" objects="1" scenarios="1"/>
  <mergeCells count="1020">
    <mergeCell ref="AN56:AN58"/>
    <mergeCell ref="AV56:AV64"/>
    <mergeCell ref="AN59:AN61"/>
    <mergeCell ref="AN62:AN64"/>
    <mergeCell ref="AN65:AN70"/>
    <mergeCell ref="AV65:AV82"/>
    <mergeCell ref="AN71:AN76"/>
    <mergeCell ref="AN77:AN82"/>
    <mergeCell ref="AN86:AN88"/>
    <mergeCell ref="AV86:AV91"/>
    <mergeCell ref="AN89:AN91"/>
    <mergeCell ref="AR86:AR88"/>
    <mergeCell ref="AS86:AS88"/>
    <mergeCell ref="AR83:AR85"/>
    <mergeCell ref="AO86:AO88"/>
    <mergeCell ref="AP86:AP88"/>
    <mergeCell ref="AQ86:AQ88"/>
    <mergeCell ref="AU86:AU88"/>
    <mergeCell ref="AP77:AP82"/>
    <mergeCell ref="AQ77:AQ82"/>
    <mergeCell ref="AR77:AR82"/>
    <mergeCell ref="AS77:AS82"/>
    <mergeCell ref="AS89:AS91"/>
    <mergeCell ref="AT89:AT91"/>
    <mergeCell ref="L56:L58"/>
    <mergeCell ref="M56:M58"/>
    <mergeCell ref="N56:N58"/>
    <mergeCell ref="O56:O58"/>
    <mergeCell ref="R56:R58"/>
    <mergeCell ref="S56:S58"/>
    <mergeCell ref="AN110:AN112"/>
    <mergeCell ref="AV110:AV118"/>
    <mergeCell ref="AN113:AN115"/>
    <mergeCell ref="AN116:AN118"/>
    <mergeCell ref="AN119:AN121"/>
    <mergeCell ref="AV119:AV124"/>
    <mergeCell ref="AN122:AN124"/>
    <mergeCell ref="AT71:AT76"/>
    <mergeCell ref="AU71:AU76"/>
    <mergeCell ref="AT92:AT97"/>
    <mergeCell ref="AU92:AU97"/>
    <mergeCell ref="AN92:AN97"/>
    <mergeCell ref="AV92:AV109"/>
    <mergeCell ref="AN98:AN103"/>
    <mergeCell ref="T56:T58"/>
    <mergeCell ref="AJ62:AJ64"/>
    <mergeCell ref="AO62:AO64"/>
    <mergeCell ref="AP62:AP64"/>
    <mergeCell ref="AQ62:AQ64"/>
    <mergeCell ref="AR62:AR64"/>
    <mergeCell ref="AS56:AS58"/>
    <mergeCell ref="AT56:AT58"/>
    <mergeCell ref="AU56:AU58"/>
    <mergeCell ref="AO56:AO58"/>
    <mergeCell ref="AP56:AP58"/>
    <mergeCell ref="AQ56:AQ58"/>
    <mergeCell ref="BA23:BA34"/>
    <mergeCell ref="A6:A21"/>
    <mergeCell ref="T23:T34"/>
    <mergeCell ref="B23:B28"/>
    <mergeCell ref="C23:C28"/>
    <mergeCell ref="D23:D28"/>
    <mergeCell ref="D29:D31"/>
    <mergeCell ref="L23:L34"/>
    <mergeCell ref="L35:L46"/>
    <mergeCell ref="M35:M46"/>
    <mergeCell ref="N35:N46"/>
    <mergeCell ref="O35:O46"/>
    <mergeCell ref="AL23:AL46"/>
    <mergeCell ref="S47:S49"/>
    <mergeCell ref="T47:T49"/>
    <mergeCell ref="U47:U49"/>
    <mergeCell ref="V47:V49"/>
    <mergeCell ref="W47:W49"/>
    <mergeCell ref="X47:X49"/>
    <mergeCell ref="L47:L49"/>
    <mergeCell ref="M47:M49"/>
    <mergeCell ref="N47:N49"/>
    <mergeCell ref="O47:O49"/>
    <mergeCell ref="R47:R49"/>
    <mergeCell ref="AV23:AV46"/>
    <mergeCell ref="AN35:AN46"/>
    <mergeCell ref="AN47:AN49"/>
    <mergeCell ref="AV47:AV55"/>
    <mergeCell ref="AN50:AN52"/>
    <mergeCell ref="AN53:AN55"/>
    <mergeCell ref="AR35:AR46"/>
    <mergeCell ref="AN23:AN34"/>
    <mergeCell ref="Q23:Q46"/>
    <mergeCell ref="BL19:BM19"/>
    <mergeCell ref="BL21:BL22"/>
    <mergeCell ref="BM21:BM22"/>
    <mergeCell ref="P21:Z21"/>
    <mergeCell ref="AA21:AK21"/>
    <mergeCell ref="AL21:AV21"/>
    <mergeCell ref="AW21:BG21"/>
    <mergeCell ref="J21:J22"/>
    <mergeCell ref="K21:K22"/>
    <mergeCell ref="L21:L22"/>
    <mergeCell ref="M21:M22"/>
    <mergeCell ref="N21:N22"/>
    <mergeCell ref="O21:O22"/>
    <mergeCell ref="H23:H46"/>
    <mergeCell ref="I23:I46"/>
    <mergeCell ref="J23:J46"/>
    <mergeCell ref="K23:K46"/>
    <mergeCell ref="AC23:AC34"/>
    <mergeCell ref="AS23:AS34"/>
    <mergeCell ref="AT23:AT34"/>
    <mergeCell ref="AU23:AU34"/>
    <mergeCell ref="AY23:AY34"/>
    <mergeCell ref="AI35:AI46"/>
    <mergeCell ref="AJ35:AJ46"/>
    <mergeCell ref="AO35:AO46"/>
    <mergeCell ref="T35:T46"/>
    <mergeCell ref="U35:U46"/>
    <mergeCell ref="V35:V46"/>
    <mergeCell ref="W35:W46"/>
    <mergeCell ref="X35:X46"/>
    <mergeCell ref="Y35:Y46"/>
    <mergeCell ref="AJ23:AJ34"/>
    <mergeCell ref="AO23:AO34"/>
    <mergeCell ref="AP23:AP34"/>
    <mergeCell ref="AQ23:AQ34"/>
    <mergeCell ref="AR23:AR34"/>
    <mergeCell ref="AP35:AP46"/>
    <mergeCell ref="AQ35:AQ46"/>
    <mergeCell ref="B4:D4"/>
    <mergeCell ref="B19:E19"/>
    <mergeCell ref="B21:D21"/>
    <mergeCell ref="E21:G21"/>
    <mergeCell ref="H21:H22"/>
    <mergeCell ref="I21:I22"/>
    <mergeCell ref="B29:B46"/>
    <mergeCell ref="C29:C46"/>
    <mergeCell ref="D32:D46"/>
    <mergeCell ref="E23:E46"/>
    <mergeCell ref="F23:F46"/>
    <mergeCell ref="G23:G46"/>
    <mergeCell ref="U23:U34"/>
    <mergeCell ref="V23:V34"/>
    <mergeCell ref="W23:W34"/>
    <mergeCell ref="X23:X34"/>
    <mergeCell ref="Y23:Y34"/>
    <mergeCell ref="M23:M34"/>
    <mergeCell ref="N23:N34"/>
    <mergeCell ref="O23:O34"/>
    <mergeCell ref="R23:R34"/>
    <mergeCell ref="S23:S34"/>
    <mergeCell ref="R35:R46"/>
    <mergeCell ref="S35:S46"/>
    <mergeCell ref="P23:P46"/>
    <mergeCell ref="BC47:BC49"/>
    <mergeCell ref="BD47:BD49"/>
    <mergeCell ref="AX47:AX55"/>
    <mergeCell ref="BD23:BD34"/>
    <mergeCell ref="BE23:BE34"/>
    <mergeCell ref="BF23:BF34"/>
    <mergeCell ref="AM23:AM46"/>
    <mergeCell ref="AW23:AW46"/>
    <mergeCell ref="AX23:AX46"/>
    <mergeCell ref="Z23:Z46"/>
    <mergeCell ref="AK23:AK46"/>
    <mergeCell ref="AC35:AC46"/>
    <mergeCell ref="AD35:AD46"/>
    <mergeCell ref="AE35:AE46"/>
    <mergeCell ref="AF35:AF46"/>
    <mergeCell ref="BB35:BB46"/>
    <mergeCell ref="BC35:BC46"/>
    <mergeCell ref="BD35:BD46"/>
    <mergeCell ref="BE35:BE46"/>
    <mergeCell ref="BF35:BF46"/>
    <mergeCell ref="AS35:AS46"/>
    <mergeCell ref="AD23:AD34"/>
    <mergeCell ref="AE23:AE34"/>
    <mergeCell ref="AF23:AF34"/>
    <mergeCell ref="AG23:AG34"/>
    <mergeCell ref="AH23:AH34"/>
    <mergeCell ref="AI23:AI34"/>
    <mergeCell ref="AG35:AG46"/>
    <mergeCell ref="AH35:AH46"/>
    <mergeCell ref="AA23:AA46"/>
    <mergeCell ref="AB23:AB46"/>
    <mergeCell ref="AZ23:AZ34"/>
    <mergeCell ref="AG50:AG52"/>
    <mergeCell ref="S50:S52"/>
    <mergeCell ref="T50:T52"/>
    <mergeCell ref="U50:U52"/>
    <mergeCell ref="V50:V52"/>
    <mergeCell ref="W50:W52"/>
    <mergeCell ref="X50:X52"/>
    <mergeCell ref="BE47:BE49"/>
    <mergeCell ref="BG23:BG46"/>
    <mergeCell ref="AZ47:AZ49"/>
    <mergeCell ref="BA47:BA49"/>
    <mergeCell ref="AT35:AT46"/>
    <mergeCell ref="AU35:AU46"/>
    <mergeCell ref="AY35:AY46"/>
    <mergeCell ref="AZ35:AZ46"/>
    <mergeCell ref="BA35:BA46"/>
    <mergeCell ref="AQ47:AQ49"/>
    <mergeCell ref="AR47:AR49"/>
    <mergeCell ref="AS47:AS49"/>
    <mergeCell ref="AT47:AT49"/>
    <mergeCell ref="AU47:AU49"/>
    <mergeCell ref="AY47:AY49"/>
    <mergeCell ref="AH47:AH49"/>
    <mergeCell ref="AI47:AI49"/>
    <mergeCell ref="AJ47:AJ49"/>
    <mergeCell ref="AO47:AO49"/>
    <mergeCell ref="AP47:AP49"/>
    <mergeCell ref="BF47:BF49"/>
    <mergeCell ref="BB23:BB34"/>
    <mergeCell ref="BC23:BC34"/>
    <mergeCell ref="BG47:BG55"/>
    <mergeCell ref="BB47:BB49"/>
    <mergeCell ref="L50:L52"/>
    <mergeCell ref="M50:M52"/>
    <mergeCell ref="N50:N52"/>
    <mergeCell ref="BE50:BE52"/>
    <mergeCell ref="BF50:BF52"/>
    <mergeCell ref="L53:L55"/>
    <mergeCell ref="M53:M55"/>
    <mergeCell ref="N53:N55"/>
    <mergeCell ref="O53:O55"/>
    <mergeCell ref="R53:R55"/>
    <mergeCell ref="S53:S55"/>
    <mergeCell ref="T53:T55"/>
    <mergeCell ref="U53:U55"/>
    <mergeCell ref="AY50:AY52"/>
    <mergeCell ref="AZ50:AZ52"/>
    <mergeCell ref="BA50:BA52"/>
    <mergeCell ref="BB50:BB52"/>
    <mergeCell ref="BC50:BC52"/>
    <mergeCell ref="BD50:BD52"/>
    <mergeCell ref="AH53:AH55"/>
    <mergeCell ref="AO53:AO55"/>
    <mergeCell ref="AP53:AP55"/>
    <mergeCell ref="BA53:BA55"/>
    <mergeCell ref="BB53:BB55"/>
    <mergeCell ref="BC53:BC55"/>
    <mergeCell ref="BD53:BD55"/>
    <mergeCell ref="BE53:BE55"/>
    <mergeCell ref="BF53:BF55"/>
    <mergeCell ref="AH50:AH52"/>
    <mergeCell ref="AI50:AI52"/>
    <mergeCell ref="AJ50:AJ52"/>
    <mergeCell ref="AO50:AO52"/>
    <mergeCell ref="BA56:BA58"/>
    <mergeCell ref="BB56:BB58"/>
    <mergeCell ref="BC56:BC58"/>
    <mergeCell ref="BD56:BD58"/>
    <mergeCell ref="BE56:BE58"/>
    <mergeCell ref="AY56:AY58"/>
    <mergeCell ref="AZ56:AZ58"/>
    <mergeCell ref="AI56:AI58"/>
    <mergeCell ref="AJ56:AJ58"/>
    <mergeCell ref="BG56:BG64"/>
    <mergeCell ref="AD56:AD58"/>
    <mergeCell ref="AE56:AE58"/>
    <mergeCell ref="AF56:AF58"/>
    <mergeCell ref="AG56:AG58"/>
    <mergeCell ref="AH56:AH58"/>
    <mergeCell ref="AQ53:AQ55"/>
    <mergeCell ref="AJ53:AJ55"/>
    <mergeCell ref="BE59:BE61"/>
    <mergeCell ref="AS59:AS61"/>
    <mergeCell ref="AT59:AT61"/>
    <mergeCell ref="AU59:AU61"/>
    <mergeCell ref="AY59:AY61"/>
    <mergeCell ref="AZ59:AZ61"/>
    <mergeCell ref="BA59:BA61"/>
    <mergeCell ref="AJ59:AJ61"/>
    <mergeCell ref="AR53:AR55"/>
    <mergeCell ref="AS53:AS55"/>
    <mergeCell ref="AT53:AT55"/>
    <mergeCell ref="AU53:AU55"/>
    <mergeCell ref="AY53:AY55"/>
    <mergeCell ref="AZ53:AZ55"/>
    <mergeCell ref="AG53:AG55"/>
    <mergeCell ref="U56:U58"/>
    <mergeCell ref="V56:V58"/>
    <mergeCell ref="W56:W58"/>
    <mergeCell ref="X56:X58"/>
    <mergeCell ref="Y56:Y58"/>
    <mergeCell ref="AC56:AC58"/>
    <mergeCell ref="AK47:AK55"/>
    <mergeCell ref="AA47:AA55"/>
    <mergeCell ref="AB47:AB55"/>
    <mergeCell ref="AL47:AL55"/>
    <mergeCell ref="AM47:AM55"/>
    <mergeCell ref="AW47:AW55"/>
    <mergeCell ref="Z47:Z55"/>
    <mergeCell ref="V53:V55"/>
    <mergeCell ref="W53:W55"/>
    <mergeCell ref="AU50:AU52"/>
    <mergeCell ref="AS50:AS52"/>
    <mergeCell ref="AT50:AT52"/>
    <mergeCell ref="AQ50:AQ52"/>
    <mergeCell ref="AR50:AR52"/>
    <mergeCell ref="X53:X55"/>
    <mergeCell ref="Y53:Y55"/>
    <mergeCell ref="AC53:AC55"/>
    <mergeCell ref="AD53:AD55"/>
    <mergeCell ref="AE53:AE55"/>
    <mergeCell ref="AF53:AF55"/>
    <mergeCell ref="AP50:AP52"/>
    <mergeCell ref="Y50:Y52"/>
    <mergeCell ref="AC50:AC52"/>
    <mergeCell ref="AD50:AD52"/>
    <mergeCell ref="AE50:AE52"/>
    <mergeCell ref="AF50:AF52"/>
    <mergeCell ref="Y62:Y64"/>
    <mergeCell ref="AC62:AC64"/>
    <mergeCell ref="AD62:AD64"/>
    <mergeCell ref="AE62:AE64"/>
    <mergeCell ref="B47:B55"/>
    <mergeCell ref="C47:C55"/>
    <mergeCell ref="D47:D55"/>
    <mergeCell ref="E47:E55"/>
    <mergeCell ref="F47:F55"/>
    <mergeCell ref="AR56:AR58"/>
    <mergeCell ref="G47:G55"/>
    <mergeCell ref="H47:H55"/>
    <mergeCell ref="I47:I55"/>
    <mergeCell ref="J47:J55"/>
    <mergeCell ref="K47:K55"/>
    <mergeCell ref="P47:P55"/>
    <mergeCell ref="Q47:Q55"/>
    <mergeCell ref="AI53:AI55"/>
    <mergeCell ref="O50:O52"/>
    <mergeCell ref="R50:R52"/>
    <mergeCell ref="Y47:Y49"/>
    <mergeCell ref="AC47:AC49"/>
    <mergeCell ref="AD47:AD49"/>
    <mergeCell ref="AE47:AE49"/>
    <mergeCell ref="G56:G64"/>
    <mergeCell ref="H56:H64"/>
    <mergeCell ref="I56:I64"/>
    <mergeCell ref="J56:J64"/>
    <mergeCell ref="K56:K64"/>
    <mergeCell ref="S62:S64"/>
    <mergeCell ref="AF47:AF49"/>
    <mergeCell ref="AG47:AG49"/>
    <mergeCell ref="BD59:BD61"/>
    <mergeCell ref="BF59:BF61"/>
    <mergeCell ref="L62:L64"/>
    <mergeCell ref="M62:M64"/>
    <mergeCell ref="N62:N64"/>
    <mergeCell ref="O62:O64"/>
    <mergeCell ref="R62:R64"/>
    <mergeCell ref="BE62:BE64"/>
    <mergeCell ref="BF62:BF64"/>
    <mergeCell ref="P56:P64"/>
    <mergeCell ref="Q56:Q64"/>
    <mergeCell ref="AA56:AA64"/>
    <mergeCell ref="AB56:AB64"/>
    <mergeCell ref="AL56:AL64"/>
    <mergeCell ref="AM56:AM64"/>
    <mergeCell ref="AW56:AW64"/>
    <mergeCell ref="AX56:AX64"/>
    <mergeCell ref="AY62:AY64"/>
    <mergeCell ref="AZ62:AZ64"/>
    <mergeCell ref="BA62:BA64"/>
    <mergeCell ref="BB62:BB64"/>
    <mergeCell ref="BC62:BC64"/>
    <mergeCell ref="BD62:BD64"/>
    <mergeCell ref="U59:U61"/>
    <mergeCell ref="V59:V61"/>
    <mergeCell ref="W59:W61"/>
    <mergeCell ref="X59:X61"/>
    <mergeCell ref="Y59:Y61"/>
    <mergeCell ref="AC59:AC61"/>
    <mergeCell ref="AO59:AO61"/>
    <mergeCell ref="BF56:BF58"/>
    <mergeCell ref="Z56:Z64"/>
    <mergeCell ref="BB59:BB61"/>
    <mergeCell ref="BC59:BC61"/>
    <mergeCell ref="N59:N61"/>
    <mergeCell ref="O59:O61"/>
    <mergeCell ref="R59:R61"/>
    <mergeCell ref="B56:B64"/>
    <mergeCell ref="C56:C64"/>
    <mergeCell ref="D56:D64"/>
    <mergeCell ref="E56:E64"/>
    <mergeCell ref="F56:F64"/>
    <mergeCell ref="AQ65:AQ70"/>
    <mergeCell ref="AR65:AR70"/>
    <mergeCell ref="AS65:AS70"/>
    <mergeCell ref="AT65:AT70"/>
    <mergeCell ref="AU65:AU70"/>
    <mergeCell ref="AY65:AY70"/>
    <mergeCell ref="T62:T64"/>
    <mergeCell ref="U62:U64"/>
    <mergeCell ref="V62:V64"/>
    <mergeCell ref="AC65:AC70"/>
    <mergeCell ref="AD65:AD70"/>
    <mergeCell ref="AE65:AE70"/>
    <mergeCell ref="AF65:AF70"/>
    <mergeCell ref="AG65:AG70"/>
    <mergeCell ref="AU62:AU64"/>
    <mergeCell ref="AF62:AF64"/>
    <mergeCell ref="AG62:AG64"/>
    <mergeCell ref="AH62:AH64"/>
    <mergeCell ref="AI62:AI64"/>
    <mergeCell ref="T65:T70"/>
    <mergeCell ref="U65:U70"/>
    <mergeCell ref="V65:V70"/>
    <mergeCell ref="E65:E82"/>
    <mergeCell ref="F65:F82"/>
    <mergeCell ref="AS62:AS64"/>
    <mergeCell ref="AT62:AT64"/>
    <mergeCell ref="AP59:AP61"/>
    <mergeCell ref="AQ59:AQ61"/>
    <mergeCell ref="AR59:AR61"/>
    <mergeCell ref="AD59:AD61"/>
    <mergeCell ref="AE59:AE61"/>
    <mergeCell ref="AF59:AF61"/>
    <mergeCell ref="AG59:AG61"/>
    <mergeCell ref="AH59:AH61"/>
    <mergeCell ref="AI59:AI61"/>
    <mergeCell ref="S59:S61"/>
    <mergeCell ref="T59:T61"/>
    <mergeCell ref="AX65:AX82"/>
    <mergeCell ref="AY77:AY82"/>
    <mergeCell ref="Y71:Y76"/>
    <mergeCell ref="AC71:AC76"/>
    <mergeCell ref="AD71:AD76"/>
    <mergeCell ref="AP65:AP70"/>
    <mergeCell ref="AO71:AO76"/>
    <mergeCell ref="AP71:AP76"/>
    <mergeCell ref="AQ71:AQ76"/>
    <mergeCell ref="L59:L61"/>
    <mergeCell ref="M59:M61"/>
    <mergeCell ref="W65:W70"/>
    <mergeCell ref="X65:X70"/>
    <mergeCell ref="Y65:Y70"/>
    <mergeCell ref="AK56:AK64"/>
    <mergeCell ref="W62:W64"/>
    <mergeCell ref="X62:X64"/>
    <mergeCell ref="G65:G67"/>
    <mergeCell ref="L65:L70"/>
    <mergeCell ref="M65:M70"/>
    <mergeCell ref="N65:N70"/>
    <mergeCell ref="O65:O70"/>
    <mergeCell ref="G68:G82"/>
    <mergeCell ref="V77:V82"/>
    <mergeCell ref="W77:W82"/>
    <mergeCell ref="X77:X82"/>
    <mergeCell ref="Y77:Y82"/>
    <mergeCell ref="AC77:AC82"/>
    <mergeCell ref="AD77:AD82"/>
    <mergeCell ref="AE71:AE76"/>
    <mergeCell ref="AF71:AF76"/>
    <mergeCell ref="AG71:AG76"/>
    <mergeCell ref="AH71:AH76"/>
    <mergeCell ref="AI71:AI76"/>
    <mergeCell ref="V71:V76"/>
    <mergeCell ref="P65:P82"/>
    <mergeCell ref="Q65:Q82"/>
    <mergeCell ref="AA65:AA82"/>
    <mergeCell ref="AB65:AB82"/>
    <mergeCell ref="W71:W76"/>
    <mergeCell ref="X71:X76"/>
    <mergeCell ref="AH65:AH70"/>
    <mergeCell ref="L71:L76"/>
    <mergeCell ref="M71:M76"/>
    <mergeCell ref="N71:N76"/>
    <mergeCell ref="O71:O76"/>
    <mergeCell ref="R71:R76"/>
    <mergeCell ref="S71:S76"/>
    <mergeCell ref="T71:T76"/>
    <mergeCell ref="U71:U76"/>
    <mergeCell ref="BA71:BA76"/>
    <mergeCell ref="BB71:BB76"/>
    <mergeCell ref="BC71:BC76"/>
    <mergeCell ref="BD71:BD76"/>
    <mergeCell ref="BE71:BE76"/>
    <mergeCell ref="BF71:BF76"/>
    <mergeCell ref="AZ65:AZ70"/>
    <mergeCell ref="BA65:BA70"/>
    <mergeCell ref="BB65:BB70"/>
    <mergeCell ref="BC65:BC70"/>
    <mergeCell ref="BD65:BD70"/>
    <mergeCell ref="R65:R70"/>
    <mergeCell ref="S65:S70"/>
    <mergeCell ref="AL65:AL82"/>
    <mergeCell ref="AM65:AM82"/>
    <mergeCell ref="AW65:AW82"/>
    <mergeCell ref="BF77:BF82"/>
    <mergeCell ref="AZ77:AZ82"/>
    <mergeCell ref="BA77:BA82"/>
    <mergeCell ref="T77:T82"/>
    <mergeCell ref="BB77:BB82"/>
    <mergeCell ref="BC77:BC82"/>
    <mergeCell ref="AR71:AR76"/>
    <mergeCell ref="AS71:AS76"/>
    <mergeCell ref="AZ71:AZ76"/>
    <mergeCell ref="AT77:AT82"/>
    <mergeCell ref="AU77:AU82"/>
    <mergeCell ref="R77:R82"/>
    <mergeCell ref="S77:S82"/>
    <mergeCell ref="U77:U82"/>
    <mergeCell ref="AO77:AO82"/>
    <mergeCell ref="BG65:BG82"/>
    <mergeCell ref="BE77:BE82"/>
    <mergeCell ref="BB83:BB85"/>
    <mergeCell ref="BC83:BC85"/>
    <mergeCell ref="BD83:BD85"/>
    <mergeCell ref="BD77:BD82"/>
    <mergeCell ref="BA83:BA85"/>
    <mergeCell ref="Y83:Y85"/>
    <mergeCell ref="Z83:Z85"/>
    <mergeCell ref="AS83:AS85"/>
    <mergeCell ref="AT83:AT85"/>
    <mergeCell ref="AU83:AU85"/>
    <mergeCell ref="AV83:AV85"/>
    <mergeCell ref="AW83:AW85"/>
    <mergeCell ref="AX83:AX85"/>
    <mergeCell ref="BG83:BG85"/>
    <mergeCell ref="AI65:AI70"/>
    <mergeCell ref="AJ65:AJ70"/>
    <mergeCell ref="BE65:BE70"/>
    <mergeCell ref="BF65:BF70"/>
    <mergeCell ref="AJ71:AJ76"/>
    <mergeCell ref="AO65:AO70"/>
    <mergeCell ref="AY71:AY76"/>
    <mergeCell ref="BE83:BE85"/>
    <mergeCell ref="BF83:BF85"/>
    <mergeCell ref="AK83:AK85"/>
    <mergeCell ref="AL83:AL85"/>
    <mergeCell ref="AM83:AM85"/>
    <mergeCell ref="AN83:AN85"/>
    <mergeCell ref="AO83:AO85"/>
    <mergeCell ref="AP83:AP85"/>
    <mergeCell ref="AQ83:AQ85"/>
    <mergeCell ref="B83:B85"/>
    <mergeCell ref="C83:C85"/>
    <mergeCell ref="D83:D85"/>
    <mergeCell ref="E83:E85"/>
    <mergeCell ref="F83:F85"/>
    <mergeCell ref="G83:G85"/>
    <mergeCell ref="H83:H85"/>
    <mergeCell ref="I83:I85"/>
    <mergeCell ref="H65:H82"/>
    <mergeCell ref="I65:I82"/>
    <mergeCell ref="J65:J82"/>
    <mergeCell ref="K65:K82"/>
    <mergeCell ref="Z65:Z82"/>
    <mergeCell ref="AK65:AK82"/>
    <mergeCell ref="L77:L82"/>
    <mergeCell ref="M77:M82"/>
    <mergeCell ref="N77:N82"/>
    <mergeCell ref="O77:O82"/>
    <mergeCell ref="AG83:AG85"/>
    <mergeCell ref="AH83:AH85"/>
    <mergeCell ref="AI83:AI85"/>
    <mergeCell ref="AJ83:AJ85"/>
    <mergeCell ref="B65:B82"/>
    <mergeCell ref="C65:C82"/>
    <mergeCell ref="P83:P85"/>
    <mergeCell ref="Q83:Q85"/>
    <mergeCell ref="D65:D82"/>
    <mergeCell ref="T83:T85"/>
    <mergeCell ref="U83:U85"/>
    <mergeCell ref="V83:V85"/>
    <mergeCell ref="W83:W85"/>
    <mergeCell ref="X83:X85"/>
    <mergeCell ref="AE77:AE82"/>
    <mergeCell ref="AF77:AF82"/>
    <mergeCell ref="AG77:AG82"/>
    <mergeCell ref="AH77:AH82"/>
    <mergeCell ref="AI77:AI82"/>
    <mergeCell ref="AJ77:AJ82"/>
    <mergeCell ref="AA83:AA85"/>
    <mergeCell ref="AB83:AB85"/>
    <mergeCell ref="AC83:AC85"/>
    <mergeCell ref="BE89:BE91"/>
    <mergeCell ref="BF89:BF91"/>
    <mergeCell ref="BA86:BA88"/>
    <mergeCell ref="AY86:AY88"/>
    <mergeCell ref="AZ86:AZ88"/>
    <mergeCell ref="AJ89:AJ91"/>
    <mergeCell ref="AO89:AO91"/>
    <mergeCell ref="X89:X91"/>
    <mergeCell ref="Y89:Y91"/>
    <mergeCell ref="AC89:AC91"/>
    <mergeCell ref="AD89:AD91"/>
    <mergeCell ref="AE89:AE91"/>
    <mergeCell ref="AF89:AF91"/>
    <mergeCell ref="BE86:BE88"/>
    <mergeCell ref="BF86:BF88"/>
    <mergeCell ref="BD89:BD91"/>
    <mergeCell ref="BD86:BD88"/>
    <mergeCell ref="BA89:BA91"/>
    <mergeCell ref="BB89:BB91"/>
    <mergeCell ref="BC89:BC91"/>
    <mergeCell ref="AM86:AM91"/>
    <mergeCell ref="AU89:AU91"/>
    <mergeCell ref="AR89:AR91"/>
    <mergeCell ref="J83:J85"/>
    <mergeCell ref="K83:K85"/>
    <mergeCell ref="L83:L85"/>
    <mergeCell ref="M83:M85"/>
    <mergeCell ref="N83:N85"/>
    <mergeCell ref="O83:O85"/>
    <mergeCell ref="AD83:AD85"/>
    <mergeCell ref="AE83:AE85"/>
    <mergeCell ref="AF83:AF85"/>
    <mergeCell ref="AY83:AY85"/>
    <mergeCell ref="AZ83:AZ85"/>
    <mergeCell ref="R83:R85"/>
    <mergeCell ref="S83:S85"/>
    <mergeCell ref="L89:L91"/>
    <mergeCell ref="M89:M91"/>
    <mergeCell ref="N89:N91"/>
    <mergeCell ref="O89:O91"/>
    <mergeCell ref="R89:R91"/>
    <mergeCell ref="AP89:AP91"/>
    <mergeCell ref="AQ89:AQ91"/>
    <mergeCell ref="AA86:AA91"/>
    <mergeCell ref="AB86:AB91"/>
    <mergeCell ref="S89:S91"/>
    <mergeCell ref="T89:T91"/>
    <mergeCell ref="AE86:AE88"/>
    <mergeCell ref="AF86:AF88"/>
    <mergeCell ref="AZ89:AZ91"/>
    <mergeCell ref="V86:V88"/>
    <mergeCell ref="W86:W88"/>
    <mergeCell ref="X86:X88"/>
    <mergeCell ref="Y86:Y88"/>
    <mergeCell ref="AL86:AL91"/>
    <mergeCell ref="BG86:BG91"/>
    <mergeCell ref="M86:M88"/>
    <mergeCell ref="N86:N88"/>
    <mergeCell ref="O86:O88"/>
    <mergeCell ref="AW86:AW91"/>
    <mergeCell ref="AX86:AX91"/>
    <mergeCell ref="AT86:AT88"/>
    <mergeCell ref="B92:B94"/>
    <mergeCell ref="C92:C94"/>
    <mergeCell ref="D92:D94"/>
    <mergeCell ref="L92:L97"/>
    <mergeCell ref="M92:M97"/>
    <mergeCell ref="N92:N97"/>
    <mergeCell ref="O92:O97"/>
    <mergeCell ref="R92:R97"/>
    <mergeCell ref="H86:H91"/>
    <mergeCell ref="I86:I91"/>
    <mergeCell ref="J86:J91"/>
    <mergeCell ref="K86:K91"/>
    <mergeCell ref="Z86:Z91"/>
    <mergeCell ref="AK86:AK91"/>
    <mergeCell ref="P86:P91"/>
    <mergeCell ref="Q86:Q91"/>
    <mergeCell ref="V89:V91"/>
    <mergeCell ref="Y92:Y97"/>
    <mergeCell ref="L86:L88"/>
    <mergeCell ref="R86:R88"/>
    <mergeCell ref="S86:S88"/>
    <mergeCell ref="AD92:AD97"/>
    <mergeCell ref="AE92:AE97"/>
    <mergeCell ref="AG86:AG88"/>
    <mergeCell ref="AH86:AH88"/>
    <mergeCell ref="C86:C91"/>
    <mergeCell ref="U89:U91"/>
    <mergeCell ref="BF92:BF97"/>
    <mergeCell ref="D86:D91"/>
    <mergeCell ref="BB86:BB88"/>
    <mergeCell ref="BC86:BC88"/>
    <mergeCell ref="W89:W91"/>
    <mergeCell ref="AY92:AY97"/>
    <mergeCell ref="AZ92:AZ97"/>
    <mergeCell ref="BA92:BA97"/>
    <mergeCell ref="BB92:BB97"/>
    <mergeCell ref="B86:B91"/>
    <mergeCell ref="BE92:BE97"/>
    <mergeCell ref="T86:T88"/>
    <mergeCell ref="U86:U88"/>
    <mergeCell ref="AY89:AY91"/>
    <mergeCell ref="AI86:AI88"/>
    <mergeCell ref="AJ86:AJ88"/>
    <mergeCell ref="I92:I109"/>
    <mergeCell ref="J92:J109"/>
    <mergeCell ref="AT98:AT103"/>
    <mergeCell ref="BB104:BB109"/>
    <mergeCell ref="BC104:BC109"/>
    <mergeCell ref="BD104:BD109"/>
    <mergeCell ref="L98:L103"/>
    <mergeCell ref="M98:M103"/>
    <mergeCell ref="N98:N103"/>
    <mergeCell ref="V92:V97"/>
    <mergeCell ref="W92:W97"/>
    <mergeCell ref="AG89:AG91"/>
    <mergeCell ref="AH89:AH91"/>
    <mergeCell ref="AI89:AI91"/>
    <mergeCell ref="AZ104:AZ109"/>
    <mergeCell ref="AU98:AU103"/>
    <mergeCell ref="BE98:BE103"/>
    <mergeCell ref="AZ98:AZ103"/>
    <mergeCell ref="BA98:BA103"/>
    <mergeCell ref="BB98:BB103"/>
    <mergeCell ref="BC98:BC103"/>
    <mergeCell ref="BD98:BD103"/>
    <mergeCell ref="E86:E91"/>
    <mergeCell ref="F86:F91"/>
    <mergeCell ref="G86:G91"/>
    <mergeCell ref="AP92:AP97"/>
    <mergeCell ref="AQ92:AQ97"/>
    <mergeCell ref="AR92:AR97"/>
    <mergeCell ref="AS92:AS97"/>
    <mergeCell ref="L104:L109"/>
    <mergeCell ref="M104:M109"/>
    <mergeCell ref="N104:N109"/>
    <mergeCell ref="O104:O109"/>
    <mergeCell ref="R104:R109"/>
    <mergeCell ref="S104:S109"/>
    <mergeCell ref="T104:T109"/>
    <mergeCell ref="U104:U109"/>
    <mergeCell ref="AY98:AY103"/>
    <mergeCell ref="AC92:AC97"/>
    <mergeCell ref="AC86:AC88"/>
    <mergeCell ref="AD86:AD88"/>
    <mergeCell ref="K92:K109"/>
    <mergeCell ref="AY104:AY109"/>
    <mergeCell ref="AS98:AS103"/>
    <mergeCell ref="R98:R103"/>
    <mergeCell ref="S98:S103"/>
    <mergeCell ref="AW92:AW109"/>
    <mergeCell ref="AX92:AX109"/>
    <mergeCell ref="T98:T103"/>
    <mergeCell ref="U98:U103"/>
    <mergeCell ref="V98:V103"/>
    <mergeCell ref="AO104:AO109"/>
    <mergeCell ref="AP104:AP109"/>
    <mergeCell ref="AQ104:AQ109"/>
    <mergeCell ref="AF98:AF103"/>
    <mergeCell ref="AG98:AG103"/>
    <mergeCell ref="AH98:AH103"/>
    <mergeCell ref="AI98:AI103"/>
    <mergeCell ref="AJ98:AJ103"/>
    <mergeCell ref="AP98:AP103"/>
    <mergeCell ref="AQ98:AQ103"/>
    <mergeCell ref="AR98:AR103"/>
    <mergeCell ref="Y104:Y109"/>
    <mergeCell ref="AC104:AC109"/>
    <mergeCell ref="AD104:AD109"/>
    <mergeCell ref="AE104:AE109"/>
    <mergeCell ref="AF104:AF109"/>
    <mergeCell ref="AG104:AG109"/>
    <mergeCell ref="V104:V109"/>
    <mergeCell ref="W104:W109"/>
    <mergeCell ref="X104:X109"/>
    <mergeCell ref="AN104:AN109"/>
    <mergeCell ref="AJ113:AJ115"/>
    <mergeCell ref="AK110:AK118"/>
    <mergeCell ref="O98:O103"/>
    <mergeCell ref="AW110:AW118"/>
    <mergeCell ref="AX110:AX118"/>
    <mergeCell ref="W98:W103"/>
    <mergeCell ref="X98:X103"/>
    <mergeCell ref="Y98:Y103"/>
    <mergeCell ref="AC98:AC103"/>
    <mergeCell ref="AD98:AD103"/>
    <mergeCell ref="AE98:AE103"/>
    <mergeCell ref="AO98:AO103"/>
    <mergeCell ref="BG92:BG109"/>
    <mergeCell ref="BC110:BC112"/>
    <mergeCell ref="BD110:BD112"/>
    <mergeCell ref="BE110:BE112"/>
    <mergeCell ref="BG110:BG118"/>
    <mergeCell ref="BF98:BF103"/>
    <mergeCell ref="AF92:AF97"/>
    <mergeCell ref="AG92:AG97"/>
    <mergeCell ref="AH92:AH97"/>
    <mergeCell ref="AI92:AI97"/>
    <mergeCell ref="AJ92:AJ97"/>
    <mergeCell ref="AO92:AO97"/>
    <mergeCell ref="BC92:BC97"/>
    <mergeCell ref="BD92:BD97"/>
    <mergeCell ref="BE104:BE109"/>
    <mergeCell ref="BF104:BF109"/>
    <mergeCell ref="Z92:Z109"/>
    <mergeCell ref="AK92:AK109"/>
    <mergeCell ref="BA104:BA109"/>
    <mergeCell ref="AU104:AU109"/>
    <mergeCell ref="AG110:AG112"/>
    <mergeCell ref="AH110:AH112"/>
    <mergeCell ref="AR104:AR109"/>
    <mergeCell ref="AS104:AS109"/>
    <mergeCell ref="AT104:AT109"/>
    <mergeCell ref="AH104:AH109"/>
    <mergeCell ref="AI104:AI109"/>
    <mergeCell ref="AJ104:AJ109"/>
    <mergeCell ref="W110:W112"/>
    <mergeCell ref="X110:X112"/>
    <mergeCell ref="Y110:Y112"/>
    <mergeCell ref="P92:P109"/>
    <mergeCell ref="Q92:Q109"/>
    <mergeCell ref="AA92:AA109"/>
    <mergeCell ref="AB92:AB109"/>
    <mergeCell ref="AL92:AL109"/>
    <mergeCell ref="AM92:AM109"/>
    <mergeCell ref="S110:S112"/>
    <mergeCell ref="T110:T112"/>
    <mergeCell ref="U110:U112"/>
    <mergeCell ref="V110:V112"/>
    <mergeCell ref="U92:U97"/>
    <mergeCell ref="X92:X97"/>
    <mergeCell ref="S92:S97"/>
    <mergeCell ref="T92:T97"/>
    <mergeCell ref="BB116:BB118"/>
    <mergeCell ref="L110:L112"/>
    <mergeCell ref="M110:M112"/>
    <mergeCell ref="N110:N112"/>
    <mergeCell ref="O110:O112"/>
    <mergeCell ref="R110:R112"/>
    <mergeCell ref="B95:B109"/>
    <mergeCell ref="C95:C109"/>
    <mergeCell ref="D95:D109"/>
    <mergeCell ref="E92:E109"/>
    <mergeCell ref="F92:F109"/>
    <mergeCell ref="G92:G109"/>
    <mergeCell ref="H92:H109"/>
    <mergeCell ref="AT110:AT112"/>
    <mergeCell ref="AU110:AU112"/>
    <mergeCell ref="AY110:AY112"/>
    <mergeCell ref="AZ110:AZ112"/>
    <mergeCell ref="BA110:BA112"/>
    <mergeCell ref="I110:I118"/>
    <mergeCell ref="J110:J118"/>
    <mergeCell ref="K110:K118"/>
    <mergeCell ref="Z110:Z118"/>
    <mergeCell ref="P110:P118"/>
    <mergeCell ref="Q110:Q118"/>
    <mergeCell ref="AA110:AA118"/>
    <mergeCell ref="AB110:AB118"/>
    <mergeCell ref="M116:M118"/>
    <mergeCell ref="N116:N118"/>
    <mergeCell ref="O116:O118"/>
    <mergeCell ref="BB113:BB115"/>
    <mergeCell ref="L113:L115"/>
    <mergeCell ref="R116:R118"/>
    <mergeCell ref="BD113:BD115"/>
    <mergeCell ref="BE113:BE115"/>
    <mergeCell ref="BF113:BF115"/>
    <mergeCell ref="L116:L118"/>
    <mergeCell ref="AO113:AO115"/>
    <mergeCell ref="AP113:AP115"/>
    <mergeCell ref="Y113:Y115"/>
    <mergeCell ref="AC113:AC115"/>
    <mergeCell ref="AD113:AD115"/>
    <mergeCell ref="AE113:AE115"/>
    <mergeCell ref="AF113:AF115"/>
    <mergeCell ref="AG113:AG115"/>
    <mergeCell ref="S113:S115"/>
    <mergeCell ref="T113:T115"/>
    <mergeCell ref="U113:U115"/>
    <mergeCell ref="V113:V115"/>
    <mergeCell ref="W113:W115"/>
    <mergeCell ref="X113:X115"/>
    <mergeCell ref="AQ116:AQ118"/>
    <mergeCell ref="AR116:AR118"/>
    <mergeCell ref="BD116:BD118"/>
    <mergeCell ref="BE116:BE118"/>
    <mergeCell ref="BF116:BF118"/>
    <mergeCell ref="O113:O115"/>
    <mergeCell ref="R113:R115"/>
    <mergeCell ref="S116:S118"/>
    <mergeCell ref="T116:T118"/>
    <mergeCell ref="U116:U118"/>
    <mergeCell ref="AZ116:AZ118"/>
    <mergeCell ref="AL110:AL118"/>
    <mergeCell ref="AM110:AM118"/>
    <mergeCell ref="BF110:BF112"/>
    <mergeCell ref="BC113:BC115"/>
    <mergeCell ref="AC110:AC112"/>
    <mergeCell ref="AD110:AD112"/>
    <mergeCell ref="AE110:AE112"/>
    <mergeCell ref="AS116:AS118"/>
    <mergeCell ref="AT116:AT118"/>
    <mergeCell ref="X119:X121"/>
    <mergeCell ref="AH116:AH118"/>
    <mergeCell ref="AI116:AI118"/>
    <mergeCell ref="AJ116:AJ118"/>
    <mergeCell ref="AO116:AO118"/>
    <mergeCell ref="AP116:AP118"/>
    <mergeCell ref="Y116:Y118"/>
    <mergeCell ref="BB110:BB112"/>
    <mergeCell ref="AZ113:AZ115"/>
    <mergeCell ref="BA113:BA115"/>
    <mergeCell ref="AI110:AI112"/>
    <mergeCell ref="AJ110:AJ112"/>
    <mergeCell ref="AO110:AO112"/>
    <mergeCell ref="AP110:AP112"/>
    <mergeCell ref="AQ110:AQ112"/>
    <mergeCell ref="AR110:AR112"/>
    <mergeCell ref="AS110:AS112"/>
    <mergeCell ref="AQ113:AQ115"/>
    <mergeCell ref="BC116:BC118"/>
    <mergeCell ref="AZ119:AZ121"/>
    <mergeCell ref="BA119:BA121"/>
    <mergeCell ref="BB119:BB121"/>
    <mergeCell ref="BC119:BC121"/>
    <mergeCell ref="AR113:AR115"/>
    <mergeCell ref="AS113:AS115"/>
    <mergeCell ref="BA116:BA118"/>
    <mergeCell ref="M113:M115"/>
    <mergeCell ref="N113:N115"/>
    <mergeCell ref="AU116:AU118"/>
    <mergeCell ref="AY116:AY118"/>
    <mergeCell ref="V116:V118"/>
    <mergeCell ref="W116:W118"/>
    <mergeCell ref="B110:B118"/>
    <mergeCell ref="C110:C118"/>
    <mergeCell ref="D110:D118"/>
    <mergeCell ref="E110:E118"/>
    <mergeCell ref="F110:F118"/>
    <mergeCell ref="G110:G118"/>
    <mergeCell ref="H110:H118"/>
    <mergeCell ref="AT119:AT121"/>
    <mergeCell ref="AU119:AU121"/>
    <mergeCell ref="AY119:AY121"/>
    <mergeCell ref="Y119:Y121"/>
    <mergeCell ref="AC119:AC121"/>
    <mergeCell ref="AD119:AD121"/>
    <mergeCell ref="AE119:AE121"/>
    <mergeCell ref="AC116:AC118"/>
    <mergeCell ref="AD116:AD118"/>
    <mergeCell ref="AE116:AE118"/>
    <mergeCell ref="AF116:AF118"/>
    <mergeCell ref="AG116:AG118"/>
    <mergeCell ref="X116:X118"/>
    <mergeCell ref="AT113:AT115"/>
    <mergeCell ref="AU113:AU115"/>
    <mergeCell ref="AY113:AY115"/>
    <mergeCell ref="AH113:AH115"/>
    <mergeCell ref="AI113:AI115"/>
    <mergeCell ref="AF110:AF112"/>
    <mergeCell ref="AZ122:AZ124"/>
    <mergeCell ref="BA122:BA124"/>
    <mergeCell ref="AI119:AI121"/>
    <mergeCell ref="AJ119:AJ121"/>
    <mergeCell ref="AO119:AO121"/>
    <mergeCell ref="AP119:AP121"/>
    <mergeCell ref="AQ119:AQ121"/>
    <mergeCell ref="AR119:AR121"/>
    <mergeCell ref="AS119:AS121"/>
    <mergeCell ref="AQ122:AQ124"/>
    <mergeCell ref="AR122:AR124"/>
    <mergeCell ref="AS122:AS124"/>
    <mergeCell ref="AT122:AT124"/>
    <mergeCell ref="AU122:AU124"/>
    <mergeCell ref="AY122:AY124"/>
    <mergeCell ref="AH122:AH124"/>
    <mergeCell ref="T122:T124"/>
    <mergeCell ref="S122:S124"/>
    <mergeCell ref="M119:M121"/>
    <mergeCell ref="N119:N121"/>
    <mergeCell ref="O119:O121"/>
    <mergeCell ref="R119:R121"/>
    <mergeCell ref="S119:S121"/>
    <mergeCell ref="T119:T121"/>
    <mergeCell ref="U119:U121"/>
    <mergeCell ref="BG119:BG124"/>
    <mergeCell ref="AI122:AI124"/>
    <mergeCell ref="AJ122:AJ124"/>
    <mergeCell ref="B119:B124"/>
    <mergeCell ref="C119:C124"/>
    <mergeCell ref="D119:D124"/>
    <mergeCell ref="E119:E124"/>
    <mergeCell ref="F119:F124"/>
    <mergeCell ref="AO122:AO124"/>
    <mergeCell ref="AP122:AP124"/>
    <mergeCell ref="Y122:Y124"/>
    <mergeCell ref="AC122:AC124"/>
    <mergeCell ref="AD122:AD124"/>
    <mergeCell ref="AE122:AE124"/>
    <mergeCell ref="AF122:AF124"/>
    <mergeCell ref="AG122:AG124"/>
    <mergeCell ref="AK119:AK124"/>
    <mergeCell ref="BD119:BD121"/>
    <mergeCell ref="BE119:BE121"/>
    <mergeCell ref="AF119:AF121"/>
    <mergeCell ref="AG119:AG121"/>
    <mergeCell ref="AH119:AH121"/>
    <mergeCell ref="W119:W121"/>
    <mergeCell ref="L119:L121"/>
    <mergeCell ref="B2:M2"/>
    <mergeCell ref="H125:O125"/>
    <mergeCell ref="BB122:BB124"/>
    <mergeCell ref="BC122:BC124"/>
    <mergeCell ref="BD122:BD124"/>
    <mergeCell ref="BE122:BE124"/>
    <mergeCell ref="BF122:BF124"/>
    <mergeCell ref="P119:P124"/>
    <mergeCell ref="Q119:Q124"/>
    <mergeCell ref="AA119:AA124"/>
    <mergeCell ref="G119:G124"/>
    <mergeCell ref="H119:H124"/>
    <mergeCell ref="I119:I124"/>
    <mergeCell ref="J119:J124"/>
    <mergeCell ref="K119:K124"/>
    <mergeCell ref="Z119:Z124"/>
    <mergeCell ref="U122:U124"/>
    <mergeCell ref="V122:V124"/>
    <mergeCell ref="W122:W124"/>
    <mergeCell ref="X122:X124"/>
    <mergeCell ref="AB119:AB124"/>
    <mergeCell ref="AL119:AL124"/>
    <mergeCell ref="AM119:AM124"/>
    <mergeCell ref="AW119:AW124"/>
    <mergeCell ref="AX119:AX124"/>
    <mergeCell ref="V119:V121"/>
    <mergeCell ref="BF119:BF121"/>
    <mergeCell ref="L122:L124"/>
    <mergeCell ref="M122:M124"/>
    <mergeCell ref="N122:N124"/>
    <mergeCell ref="O122:O124"/>
    <mergeCell ref="R122:R124"/>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E0D9E-06DC-4F4E-AD19-44F67C9146B0}">
  <dimension ref="A1:BN129"/>
  <sheetViews>
    <sheetView showGridLine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5.85546875" customWidth="1"/>
    <col min="9" max="9" width="3.140625"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2049</v>
      </c>
      <c r="C2" s="68"/>
      <c r="D2" s="68"/>
      <c r="E2" s="68"/>
      <c r="F2" s="68"/>
      <c r="G2" s="68"/>
      <c r="H2" s="68"/>
      <c r="I2" s="68"/>
      <c r="J2" s="68"/>
      <c r="K2" s="68"/>
      <c r="L2" s="68"/>
      <c r="M2" s="68"/>
      <c r="N2" s="20">
        <f>+AK128</f>
        <v>0.49432050000000005</v>
      </c>
      <c r="O2" s="13"/>
      <c r="P2" s="13"/>
      <c r="Q2" s="13"/>
      <c r="R2" s="13"/>
      <c r="S2" s="13"/>
      <c r="T2" s="13"/>
    </row>
    <row r="4" spans="1:20">
      <c r="B4" s="50" t="s">
        <v>46</v>
      </c>
      <c r="C4" s="50"/>
      <c r="D4" s="50"/>
      <c r="E4" s="1" t="s">
        <v>47</v>
      </c>
    </row>
    <row r="6" spans="1:20">
      <c r="A6" s="66" t="s">
        <v>2050</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2051</v>
      </c>
      <c r="C19" s="52"/>
      <c r="D19" s="52"/>
      <c r="E19" s="52"/>
      <c r="BL19" s="57" t="s">
        <v>50</v>
      </c>
      <c r="BM19" s="58"/>
      <c r="BN19" s="5"/>
    </row>
    <row r="20" spans="1:66">
      <c r="A20" s="67"/>
      <c r="BL20" s="4"/>
      <c r="BM20" s="5"/>
      <c r="BN20" s="5"/>
    </row>
    <row r="21" spans="1:66">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81</v>
      </c>
      <c r="D23" s="59" t="s">
        <v>81</v>
      </c>
      <c r="E23" s="59" t="s">
        <v>97</v>
      </c>
      <c r="F23" s="59" t="s">
        <v>81</v>
      </c>
      <c r="G23" s="59" t="s">
        <v>81</v>
      </c>
      <c r="H23" s="59">
        <v>1</v>
      </c>
      <c r="I23" s="56">
        <v>8.3400000000000002E-2</v>
      </c>
      <c r="J23" s="59" t="s">
        <v>83</v>
      </c>
      <c r="K23" s="63" t="s">
        <v>1871</v>
      </c>
      <c r="L23" s="59" t="s">
        <v>2052</v>
      </c>
      <c r="M23" s="59" t="s">
        <v>2053</v>
      </c>
      <c r="N23" s="56">
        <v>1</v>
      </c>
      <c r="O23" s="59" t="s">
        <v>87</v>
      </c>
      <c r="P23" s="56" t="s">
        <v>2054</v>
      </c>
      <c r="Q23" s="56" t="s">
        <v>2055</v>
      </c>
      <c r="R23" s="55">
        <v>0</v>
      </c>
      <c r="S23" s="55">
        <v>3</v>
      </c>
      <c r="T23" s="56">
        <v>0</v>
      </c>
      <c r="U23" s="55">
        <v>0</v>
      </c>
      <c r="V23" s="55">
        <v>3</v>
      </c>
      <c r="W23" s="56">
        <v>0</v>
      </c>
      <c r="X23" s="56">
        <v>0</v>
      </c>
      <c r="Y23" s="56">
        <v>1</v>
      </c>
      <c r="Z23" s="60">
        <v>0</v>
      </c>
      <c r="AA23" s="56" t="s">
        <v>2056</v>
      </c>
      <c r="AB23" s="56" t="s">
        <v>2057</v>
      </c>
      <c r="AC23" s="55">
        <v>3</v>
      </c>
      <c r="AD23" s="55">
        <v>3</v>
      </c>
      <c r="AE23" s="56">
        <v>1</v>
      </c>
      <c r="AF23" s="55">
        <v>3</v>
      </c>
      <c r="AG23" s="55">
        <v>3</v>
      </c>
      <c r="AH23" s="56">
        <v>1</v>
      </c>
      <c r="AI23" s="56">
        <v>1</v>
      </c>
      <c r="AJ23" s="56">
        <v>0</v>
      </c>
      <c r="AK23" s="60">
        <v>0.61099999999999999</v>
      </c>
      <c r="AL23" s="56" t="s">
        <v>2058</v>
      </c>
      <c r="AM23" s="56" t="s">
        <v>2059</v>
      </c>
      <c r="AN23" s="55">
        <v>3</v>
      </c>
      <c r="AO23" s="55">
        <v>3</v>
      </c>
      <c r="AP23" s="56">
        <v>1</v>
      </c>
      <c r="AQ23" s="55">
        <v>6</v>
      </c>
      <c r="AR23" s="55">
        <v>3</v>
      </c>
      <c r="AS23" s="56">
        <v>2</v>
      </c>
      <c r="AT23" s="56">
        <v>2</v>
      </c>
      <c r="AU23" s="56">
        <v>0</v>
      </c>
      <c r="AV23" s="60">
        <v>0.72199999999999998</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0.72199999999999998</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H41</f>
        <v>2</v>
      </c>
      <c r="BM24" s="5">
        <f>IF(E4="Trimestre I",Z41,IF(E4="Trimestre II",AK41,IF(E4="Trimestre III",AV41,IF(E4="Trimestre IV",BG41))))</f>
        <v>0.7</v>
      </c>
      <c r="BN24" s="5"/>
    </row>
    <row r="25" spans="1:66">
      <c r="B25" s="62"/>
      <c r="C25" s="59"/>
      <c r="D25" s="59"/>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H59</f>
        <v>3</v>
      </c>
      <c r="BM25" s="5">
        <f>IF(E4="Trimestre I",Z59,IF(E4="Trimestre II",AK59,IF(E4="Trimestre III",AV59,IF(E4="Trimestre IV",BG59))))</f>
        <v>0.20799999999999999</v>
      </c>
      <c r="BN25" s="5"/>
    </row>
    <row r="26" spans="1:66">
      <c r="B26" s="62" t="s">
        <v>398</v>
      </c>
      <c r="C26" s="59" t="s">
        <v>81</v>
      </c>
      <c r="D26" s="59" t="s">
        <v>81</v>
      </c>
      <c r="E26" s="59"/>
      <c r="F26" s="59"/>
      <c r="G26" s="59"/>
      <c r="H26" s="59"/>
      <c r="I26" s="56"/>
      <c r="J26" s="59"/>
      <c r="K26" s="63"/>
      <c r="L26" s="59"/>
      <c r="M26" s="59"/>
      <c r="N26" s="56"/>
      <c r="O26" s="59"/>
      <c r="P26" s="56"/>
      <c r="Q26" s="56"/>
      <c r="R26" s="55"/>
      <c r="S26" s="55"/>
      <c r="T26" s="56"/>
      <c r="U26" s="55"/>
      <c r="V26" s="55"/>
      <c r="W26" s="56"/>
      <c r="X26" s="56"/>
      <c r="Y26" s="56"/>
      <c r="Z26" s="60"/>
      <c r="AA26" s="56"/>
      <c r="AB26" s="56"/>
      <c r="AC26" s="55"/>
      <c r="AD26" s="55"/>
      <c r="AE26" s="56"/>
      <c r="AF26" s="55"/>
      <c r="AG26" s="55"/>
      <c r="AH26" s="56"/>
      <c r="AI26" s="56"/>
      <c r="AJ26" s="56"/>
      <c r="AK26" s="60"/>
      <c r="AL26" s="56"/>
      <c r="AM26" s="56"/>
      <c r="AN26" s="55"/>
      <c r="AO26" s="55"/>
      <c r="AP26" s="56"/>
      <c r="AQ26" s="55"/>
      <c r="AR26" s="55"/>
      <c r="AS26" s="56"/>
      <c r="AT26" s="56"/>
      <c r="AU26" s="56"/>
      <c r="AV26" s="60"/>
      <c r="AW26" s="56"/>
      <c r="AX26" s="56"/>
      <c r="AY26" s="55"/>
      <c r="AZ26" s="55"/>
      <c r="BA26" s="56"/>
      <c r="BB26" s="55"/>
      <c r="BC26" s="55"/>
      <c r="BD26" s="56"/>
      <c r="BE26" s="56"/>
      <c r="BF26" s="56"/>
      <c r="BG26" s="60"/>
      <c r="BL26" s="4">
        <f>H68</f>
        <v>4</v>
      </c>
      <c r="BM26" s="5">
        <f>IF(E4="Trimestre I",Z68,IF(E4="Trimestre II",AK68,IF(E4="Trimestre III",AV68,IF(E4="Trimestre IV",BG68))))</f>
        <v>1</v>
      </c>
      <c r="BN26" s="5"/>
    </row>
    <row r="27" spans="1:66">
      <c r="B27" s="62"/>
      <c r="C27" s="59"/>
      <c r="D27" s="59"/>
      <c r="E27" s="59"/>
      <c r="F27" s="59"/>
      <c r="G27" s="59"/>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H77</f>
        <v>5</v>
      </c>
      <c r="BM27" s="5">
        <f>IF(E4="Trimestre I",Z77,IF(E4="Trimestre II",AK77,IF(E4="Trimestre III",AV77,IF(E4="Trimestre IV",BG77))))</f>
        <v>0.27700000000000002</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H86</f>
        <v>6</v>
      </c>
      <c r="BM28" s="5">
        <f>IF(E4="Trimestre I",Z86,IF(E4="Trimestre II",AK86,IF(E4="Trimestre III",AV86,IF(E4="Trimestre IV",BG86))))</f>
        <v>0.55500000000000005</v>
      </c>
      <c r="BN28" s="5"/>
    </row>
    <row r="29" spans="1:66">
      <c r="B29" s="62"/>
      <c r="C29" s="62"/>
      <c r="D29" s="62"/>
      <c r="E29" s="62"/>
      <c r="F29" s="62"/>
      <c r="G29" s="62"/>
      <c r="H29" s="59"/>
      <c r="I29" s="56"/>
      <c r="J29" s="59"/>
      <c r="K29" s="63"/>
      <c r="L29" s="59" t="s">
        <v>1787</v>
      </c>
      <c r="M29" s="59" t="s">
        <v>2060</v>
      </c>
      <c r="N29" s="56">
        <v>1</v>
      </c>
      <c r="O29" s="59" t="s">
        <v>87</v>
      </c>
      <c r="P29" s="56"/>
      <c r="Q29" s="56"/>
      <c r="R29" s="55">
        <v>0</v>
      </c>
      <c r="S29" s="55">
        <v>3</v>
      </c>
      <c r="T29" s="56">
        <v>0</v>
      </c>
      <c r="U29" s="55">
        <v>0</v>
      </c>
      <c r="V29" s="55">
        <v>3</v>
      </c>
      <c r="W29" s="56">
        <v>0</v>
      </c>
      <c r="X29" s="56">
        <v>0</v>
      </c>
      <c r="Y29" s="56">
        <v>1</v>
      </c>
      <c r="Z29" s="60"/>
      <c r="AA29" s="56"/>
      <c r="AB29" s="56"/>
      <c r="AC29" s="55">
        <v>1</v>
      </c>
      <c r="AD29" s="55">
        <v>3</v>
      </c>
      <c r="AE29" s="56">
        <v>0.33329999999999999</v>
      </c>
      <c r="AF29" s="55">
        <v>1</v>
      </c>
      <c r="AG29" s="55">
        <v>3</v>
      </c>
      <c r="AH29" s="56">
        <v>0.33329999999999999</v>
      </c>
      <c r="AI29" s="56">
        <v>0.33329999999999999</v>
      </c>
      <c r="AJ29" s="56">
        <v>0.66669999999999996</v>
      </c>
      <c r="AK29" s="60"/>
      <c r="AL29" s="56"/>
      <c r="AM29" s="56"/>
      <c r="AN29" s="55">
        <v>1</v>
      </c>
      <c r="AO29" s="55">
        <v>3</v>
      </c>
      <c r="AP29" s="56">
        <v>0.33329999999999999</v>
      </c>
      <c r="AQ29" s="55">
        <v>2</v>
      </c>
      <c r="AR29" s="55">
        <v>3</v>
      </c>
      <c r="AS29" s="56">
        <v>0.66669999999999996</v>
      </c>
      <c r="AT29" s="56">
        <v>0.66669999999999996</v>
      </c>
      <c r="AU29" s="56">
        <v>0.33329999999999999</v>
      </c>
      <c r="AV29" s="60"/>
      <c r="AW29" s="56"/>
      <c r="AX29" s="56"/>
      <c r="AY29" s="55">
        <v>0</v>
      </c>
      <c r="AZ29" s="55">
        <v>0</v>
      </c>
      <c r="BA29" s="56">
        <v>0</v>
      </c>
      <c r="BB29" s="55">
        <v>0</v>
      </c>
      <c r="BC29" s="55">
        <v>0</v>
      </c>
      <c r="BD29" s="56">
        <v>0</v>
      </c>
      <c r="BE29" s="56">
        <v>0</v>
      </c>
      <c r="BF29" s="56">
        <v>0</v>
      </c>
      <c r="BG29" s="60"/>
      <c r="BL29" s="4">
        <f>H95</f>
        <v>7</v>
      </c>
      <c r="BM29" s="5">
        <f>IF(E4="Trimestre I",Z95,IF(E4="Trimestre II",AK95,IF(E4="Trimestre III",AV95,IF(E4="Trimestre IV",BG95))))</f>
        <v>0.85</v>
      </c>
      <c r="BN29" s="5"/>
    </row>
    <row r="30" spans="1:66">
      <c r="B30" s="62"/>
      <c r="C30" s="62"/>
      <c r="D30" s="62"/>
      <c r="E30" s="62"/>
      <c r="F30" s="62"/>
      <c r="G30" s="6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H101</f>
        <v>8</v>
      </c>
      <c r="BM30" s="5">
        <f>IF(E4="Trimestre I",Z101,IF(E4="Trimestre II",AK101,IF(E4="Trimestre III",AV101,IF(E4="Trimestre IV",BG101))))</f>
        <v>0.75</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H107</f>
        <v>9</v>
      </c>
      <c r="BM31" s="5">
        <f>IF(E4="Trimestre I",Z107,IF(E4="Trimestre II",AK107,IF(E4="Trimestre III",AV107,IF(E4="Trimestre IV",BG107))))</f>
        <v>0.5</v>
      </c>
      <c r="BN31" s="5"/>
    </row>
    <row r="32" spans="1:66">
      <c r="B32" s="62"/>
      <c r="C32" s="62"/>
      <c r="D32" s="62"/>
      <c r="E32" s="62"/>
      <c r="F32" s="62"/>
      <c r="G32" s="62"/>
      <c r="H32" s="59"/>
      <c r="I32" s="56"/>
      <c r="J32" s="59"/>
      <c r="K32" s="63"/>
      <c r="L32" s="59"/>
      <c r="M32" s="59"/>
      <c r="N32" s="56"/>
      <c r="O32" s="59"/>
      <c r="P32" s="56"/>
      <c r="Q32" s="56"/>
      <c r="R32" s="55"/>
      <c r="S32" s="55"/>
      <c r="T32" s="56"/>
      <c r="U32" s="55"/>
      <c r="V32" s="55"/>
      <c r="W32" s="56"/>
      <c r="X32" s="56"/>
      <c r="Y32" s="56"/>
      <c r="Z32" s="60"/>
      <c r="AA32" s="56"/>
      <c r="AB32" s="56"/>
      <c r="AC32" s="55"/>
      <c r="AD32" s="55"/>
      <c r="AE32" s="56"/>
      <c r="AF32" s="55"/>
      <c r="AG32" s="55"/>
      <c r="AH32" s="56"/>
      <c r="AI32" s="56"/>
      <c r="AJ32" s="56"/>
      <c r="AK32" s="60"/>
      <c r="AL32" s="56"/>
      <c r="AM32" s="56"/>
      <c r="AN32" s="55"/>
      <c r="AO32" s="55"/>
      <c r="AP32" s="56"/>
      <c r="AQ32" s="55"/>
      <c r="AR32" s="55"/>
      <c r="AS32" s="56"/>
      <c r="AT32" s="56"/>
      <c r="AU32" s="56"/>
      <c r="AV32" s="60"/>
      <c r="AW32" s="56"/>
      <c r="AX32" s="56"/>
      <c r="AY32" s="55"/>
      <c r="AZ32" s="55"/>
      <c r="BA32" s="56"/>
      <c r="BB32" s="55"/>
      <c r="BC32" s="55"/>
      <c r="BD32" s="56"/>
      <c r="BE32" s="56"/>
      <c r="BF32" s="56"/>
      <c r="BG32" s="60"/>
      <c r="BL32" s="4">
        <f>H116</f>
        <v>10</v>
      </c>
      <c r="BM32" s="5">
        <f>IF(E4="Trimestre I",Z116,IF(E4="Trimestre II",AK116,IF(E4="Trimestre III",AV116,IF(E4="Trimestre IV",BG116))))</f>
        <v>0.25</v>
      </c>
      <c r="BN32" s="5"/>
    </row>
    <row r="33" spans="2:66">
      <c r="B33" s="62"/>
      <c r="C33" s="62"/>
      <c r="D33" s="62"/>
      <c r="E33" s="62"/>
      <c r="F33" s="62"/>
      <c r="G33" s="6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H122</f>
        <v>11</v>
      </c>
      <c r="BM33" s="5">
        <f>IF(E4="Trimestre I",Z122,IF(E4="Trimestre II",AK122,IF(E4="Trimestre III",AV122,IF(E4="Trimestre IV",BG122))))</f>
        <v>0.75</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H125</f>
        <v>12</v>
      </c>
      <c r="BM34" s="5">
        <f>IF(E4="Trimestre I",Z125,IF(E4="Trimestre II",AK125,IF(E4="Trimestre III",AV125,IF(E4="Trimestre IV",BG125))))</f>
        <v>1</v>
      </c>
      <c r="BN34" s="5"/>
    </row>
    <row r="35" spans="2:66">
      <c r="B35" s="62"/>
      <c r="C35" s="62"/>
      <c r="D35" s="62"/>
      <c r="E35" s="62"/>
      <c r="F35" s="62"/>
      <c r="G35" s="62"/>
      <c r="H35" s="59"/>
      <c r="I35" s="56"/>
      <c r="J35" s="59"/>
      <c r="K35" s="63"/>
      <c r="L35" s="59" t="s">
        <v>1878</v>
      </c>
      <c r="M35" s="59" t="s">
        <v>2061</v>
      </c>
      <c r="N35" s="61">
        <v>2</v>
      </c>
      <c r="O35" s="59" t="s">
        <v>111</v>
      </c>
      <c r="P35" s="56"/>
      <c r="Q35" s="56"/>
      <c r="R35" s="55">
        <v>0</v>
      </c>
      <c r="S35" s="55">
        <v>1</v>
      </c>
      <c r="T35" s="61">
        <v>0</v>
      </c>
      <c r="U35" s="55">
        <v>0</v>
      </c>
      <c r="V35" s="55">
        <v>1</v>
      </c>
      <c r="W35" s="61">
        <v>0</v>
      </c>
      <c r="X35" s="56">
        <v>0</v>
      </c>
      <c r="Y35" s="61">
        <v>2</v>
      </c>
      <c r="Z35" s="60"/>
      <c r="AA35" s="56"/>
      <c r="AB35" s="56"/>
      <c r="AC35" s="55">
        <v>0.5</v>
      </c>
      <c r="AD35" s="55">
        <v>1</v>
      </c>
      <c r="AE35" s="61">
        <v>1</v>
      </c>
      <c r="AF35" s="55">
        <v>0.5</v>
      </c>
      <c r="AG35" s="55">
        <v>1</v>
      </c>
      <c r="AH35" s="61">
        <v>0.5</v>
      </c>
      <c r="AI35" s="56">
        <v>0.5</v>
      </c>
      <c r="AJ35" s="61">
        <v>0.5</v>
      </c>
      <c r="AK35" s="60"/>
      <c r="AL35" s="56"/>
      <c r="AM35" s="56"/>
      <c r="AN35" s="55">
        <v>0</v>
      </c>
      <c r="AO35" s="55">
        <v>1</v>
      </c>
      <c r="AP35" s="61">
        <v>0</v>
      </c>
      <c r="AQ35" s="55">
        <v>0.5</v>
      </c>
      <c r="AR35" s="55">
        <v>1</v>
      </c>
      <c r="AS35" s="61">
        <v>0.5</v>
      </c>
      <c r="AT35" s="56">
        <v>0.5</v>
      </c>
      <c r="AU35" s="61">
        <v>0.5</v>
      </c>
      <c r="AV35" s="60"/>
      <c r="AW35" s="56"/>
      <c r="AX35" s="56"/>
      <c r="AY35" s="55">
        <v>0</v>
      </c>
      <c r="AZ35" s="55">
        <v>0</v>
      </c>
      <c r="BA35" s="61">
        <v>0</v>
      </c>
      <c r="BB35" s="55">
        <v>0</v>
      </c>
      <c r="BC35" s="55">
        <v>0</v>
      </c>
      <c r="BD35" s="61">
        <v>0</v>
      </c>
      <c r="BE35" s="56">
        <v>0</v>
      </c>
      <c r="BF35" s="61">
        <v>0</v>
      </c>
      <c r="BG35" s="60"/>
      <c r="BL35" s="4"/>
      <c r="BM35" s="5"/>
      <c r="BN35" s="5"/>
    </row>
    <row r="36" spans="2:66">
      <c r="B36" s="62"/>
      <c r="C36" s="62"/>
      <c r="D36" s="62"/>
      <c r="E36" s="62"/>
      <c r="F36" s="62"/>
      <c r="G36" s="62"/>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c r="BM36" s="5"/>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c r="BM37" s="5"/>
      <c r="BN37" s="5"/>
    </row>
    <row r="38" spans="2:66">
      <c r="B38" s="62"/>
      <c r="C38" s="62"/>
      <c r="D38" s="62"/>
      <c r="E38" s="62"/>
      <c r="F38" s="62"/>
      <c r="G38" s="62"/>
      <c r="H38" s="59"/>
      <c r="I38" s="56"/>
      <c r="J38" s="59"/>
      <c r="K38" s="63"/>
      <c r="L38" s="59"/>
      <c r="M38" s="59"/>
      <c r="N38" s="61"/>
      <c r="O38" s="59"/>
      <c r="P38" s="56"/>
      <c r="Q38" s="56"/>
      <c r="R38" s="55"/>
      <c r="S38" s="55"/>
      <c r="T38" s="61"/>
      <c r="U38" s="55"/>
      <c r="V38" s="55"/>
      <c r="W38" s="61"/>
      <c r="X38" s="56"/>
      <c r="Y38" s="61"/>
      <c r="Z38" s="60"/>
      <c r="AA38" s="56"/>
      <c r="AB38" s="56"/>
      <c r="AC38" s="55"/>
      <c r="AD38" s="55"/>
      <c r="AE38" s="61"/>
      <c r="AF38" s="55"/>
      <c r="AG38" s="55"/>
      <c r="AH38" s="61"/>
      <c r="AI38" s="56"/>
      <c r="AJ38" s="61"/>
      <c r="AK38" s="60"/>
      <c r="AL38" s="56"/>
      <c r="AM38" s="56"/>
      <c r="AN38" s="55"/>
      <c r="AO38" s="55"/>
      <c r="AP38" s="61"/>
      <c r="AQ38" s="55"/>
      <c r="AR38" s="55"/>
      <c r="AS38" s="61"/>
      <c r="AT38" s="56"/>
      <c r="AU38" s="61"/>
      <c r="AV38" s="60"/>
      <c r="AW38" s="56"/>
      <c r="AX38" s="56"/>
      <c r="AY38" s="55"/>
      <c r="AZ38" s="55"/>
      <c r="BA38" s="61"/>
      <c r="BB38" s="55"/>
      <c r="BC38" s="55"/>
      <c r="BD38" s="61"/>
      <c r="BE38" s="56"/>
      <c r="BF38" s="61"/>
      <c r="BG38" s="60"/>
      <c r="BL38" s="4"/>
      <c r="BM38" s="5"/>
      <c r="BN38" s="5"/>
    </row>
    <row r="39" spans="2:66">
      <c r="B39" s="62"/>
      <c r="C39" s="62"/>
      <c r="D39" s="62"/>
      <c r="E39" s="62"/>
      <c r="F39" s="62"/>
      <c r="G39" s="62"/>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55"/>
      <c r="AO39" s="55"/>
      <c r="AP39" s="61"/>
      <c r="AQ39" s="55"/>
      <c r="AR39" s="55"/>
      <c r="AS39" s="61"/>
      <c r="AT39" s="56"/>
      <c r="AU39" s="61"/>
      <c r="AV39" s="60"/>
      <c r="AW39" s="56"/>
      <c r="AX39" s="56"/>
      <c r="AY39" s="55"/>
      <c r="AZ39" s="55"/>
      <c r="BA39" s="61"/>
      <c r="BB39" s="55"/>
      <c r="BC39" s="55"/>
      <c r="BD39" s="61"/>
      <c r="BE39" s="56"/>
      <c r="BF39" s="61"/>
      <c r="BG39" s="60"/>
      <c r="BL39" s="4"/>
      <c r="BM39" s="5"/>
      <c r="BN39" s="5"/>
    </row>
    <row r="40" spans="2:66">
      <c r="B40" s="62"/>
      <c r="C40" s="62"/>
      <c r="D40" s="62"/>
      <c r="E40" s="62"/>
      <c r="F40" s="62"/>
      <c r="G40" s="62"/>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55"/>
      <c r="AO40" s="55"/>
      <c r="AP40" s="61"/>
      <c r="AQ40" s="55"/>
      <c r="AR40" s="55"/>
      <c r="AS40" s="61"/>
      <c r="AT40" s="56"/>
      <c r="AU40" s="61"/>
      <c r="AV40" s="60"/>
      <c r="AW40" s="56"/>
      <c r="AX40" s="56"/>
      <c r="AY40" s="55"/>
      <c r="AZ40" s="55"/>
      <c r="BA40" s="61"/>
      <c r="BB40" s="55"/>
      <c r="BC40" s="55"/>
      <c r="BD40" s="61"/>
      <c r="BE40" s="56"/>
      <c r="BF40" s="61"/>
      <c r="BG40" s="60"/>
      <c r="BL40" s="4"/>
      <c r="BM40" s="5"/>
      <c r="BN40" s="5"/>
    </row>
    <row r="41" spans="2:66" ht="135" customHeight="1">
      <c r="B41" s="64" t="s">
        <v>107</v>
      </c>
      <c r="C41" s="65" t="s">
        <v>1306</v>
      </c>
      <c r="D41" s="65" t="s">
        <v>81</v>
      </c>
      <c r="E41" s="65" t="s">
        <v>97</v>
      </c>
      <c r="F41" s="65" t="s">
        <v>81</v>
      </c>
      <c r="G41" s="65" t="s">
        <v>81</v>
      </c>
      <c r="H41" s="59">
        <v>2</v>
      </c>
      <c r="I41" s="56">
        <v>8.3400000000000002E-2</v>
      </c>
      <c r="J41" s="59" t="s">
        <v>83</v>
      </c>
      <c r="K41" s="63" t="s">
        <v>2062</v>
      </c>
      <c r="L41" s="59" t="s">
        <v>2063</v>
      </c>
      <c r="M41" s="59" t="s">
        <v>2064</v>
      </c>
      <c r="N41" s="56">
        <v>1</v>
      </c>
      <c r="O41" s="59" t="s">
        <v>87</v>
      </c>
      <c r="P41" s="56" t="s">
        <v>2065</v>
      </c>
      <c r="Q41" s="56" t="s">
        <v>2066</v>
      </c>
      <c r="R41" s="55">
        <v>0</v>
      </c>
      <c r="S41" s="55">
        <v>4</v>
      </c>
      <c r="T41" s="56">
        <v>0</v>
      </c>
      <c r="U41" s="55">
        <v>0</v>
      </c>
      <c r="V41" s="55">
        <v>4</v>
      </c>
      <c r="W41" s="56">
        <v>0</v>
      </c>
      <c r="X41" s="56">
        <v>0</v>
      </c>
      <c r="Y41" s="56">
        <v>1</v>
      </c>
      <c r="Z41" s="60">
        <v>3.1E-2</v>
      </c>
      <c r="AA41" s="56" t="s">
        <v>2067</v>
      </c>
      <c r="AB41" s="56" t="s">
        <v>2068</v>
      </c>
      <c r="AC41" s="55">
        <v>2</v>
      </c>
      <c r="AD41" s="55">
        <v>4</v>
      </c>
      <c r="AE41" s="56">
        <v>0.5</v>
      </c>
      <c r="AF41" s="55">
        <v>2</v>
      </c>
      <c r="AG41" s="55">
        <v>4</v>
      </c>
      <c r="AH41" s="56">
        <v>0.5</v>
      </c>
      <c r="AI41" s="56">
        <v>0.5</v>
      </c>
      <c r="AJ41" s="56">
        <v>0.5</v>
      </c>
      <c r="AK41" s="60">
        <v>0.39800000000000002</v>
      </c>
      <c r="AL41" s="56" t="s">
        <v>2069</v>
      </c>
      <c r="AM41" s="56" t="s">
        <v>2070</v>
      </c>
      <c r="AN41" s="55">
        <v>1</v>
      </c>
      <c r="AO41" s="55">
        <v>4</v>
      </c>
      <c r="AP41" s="56">
        <v>0.25</v>
      </c>
      <c r="AQ41" s="55">
        <v>3</v>
      </c>
      <c r="AR41" s="55">
        <v>4</v>
      </c>
      <c r="AS41" s="56">
        <v>0.75</v>
      </c>
      <c r="AT41" s="56">
        <v>0.75</v>
      </c>
      <c r="AU41" s="56">
        <v>0.25</v>
      </c>
      <c r="AV41" s="60">
        <v>0.7</v>
      </c>
      <c r="AW41" s="56" t="s">
        <v>94</v>
      </c>
      <c r="AX41" s="56" t="s">
        <v>94</v>
      </c>
      <c r="AY41" s="55">
        <v>0</v>
      </c>
      <c r="AZ41" s="55">
        <v>0</v>
      </c>
      <c r="BA41" s="56">
        <v>0</v>
      </c>
      <c r="BB41" s="55">
        <v>0</v>
      </c>
      <c r="BC41" s="55">
        <v>0</v>
      </c>
      <c r="BD41" s="56">
        <v>0</v>
      </c>
      <c r="BE41" s="56">
        <v>0</v>
      </c>
      <c r="BF41" s="56">
        <v>0</v>
      </c>
      <c r="BG41" s="60">
        <v>0</v>
      </c>
      <c r="BL41" s="4"/>
      <c r="BM41" s="5"/>
      <c r="BN41" s="5"/>
    </row>
    <row r="42" spans="2:66">
      <c r="B42" s="64"/>
      <c r="C42" s="65"/>
      <c r="D42" s="65"/>
      <c r="E42" s="65"/>
      <c r="F42" s="65"/>
      <c r="G42" s="65"/>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4"/>
      <c r="C43" s="65"/>
      <c r="D43" s="65"/>
      <c r="E43" s="65"/>
      <c r="F43" s="65"/>
      <c r="G43" s="65"/>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c r="B44" s="64" t="s">
        <v>280</v>
      </c>
      <c r="C44" s="65" t="s">
        <v>81</v>
      </c>
      <c r="D44" s="65" t="s">
        <v>81</v>
      </c>
      <c r="E44" s="65"/>
      <c r="F44" s="65"/>
      <c r="G44" s="65"/>
      <c r="H44" s="59"/>
      <c r="I44" s="56"/>
      <c r="J44" s="59"/>
      <c r="K44" s="63"/>
      <c r="L44" s="59"/>
      <c r="M44" s="59"/>
      <c r="N44" s="56"/>
      <c r="O44" s="59"/>
      <c r="P44" s="56"/>
      <c r="Q44" s="56"/>
      <c r="R44" s="55"/>
      <c r="S44" s="55"/>
      <c r="T44" s="56"/>
      <c r="U44" s="55"/>
      <c r="V44" s="55"/>
      <c r="W44" s="56"/>
      <c r="X44" s="56"/>
      <c r="Y44" s="56"/>
      <c r="Z44" s="60"/>
      <c r="AA44" s="56"/>
      <c r="AB44" s="56"/>
      <c r="AC44" s="55"/>
      <c r="AD44" s="55"/>
      <c r="AE44" s="56"/>
      <c r="AF44" s="55"/>
      <c r="AG44" s="55"/>
      <c r="AH44" s="56"/>
      <c r="AI44" s="56"/>
      <c r="AJ44" s="56"/>
      <c r="AK44" s="60"/>
      <c r="AL44" s="56"/>
      <c r="AM44" s="56"/>
      <c r="AN44" s="55"/>
      <c r="AO44" s="55"/>
      <c r="AP44" s="56"/>
      <c r="AQ44" s="55"/>
      <c r="AR44" s="55"/>
      <c r="AS44" s="56"/>
      <c r="AT44" s="56"/>
      <c r="AU44" s="56"/>
      <c r="AV44" s="60"/>
      <c r="AW44" s="56"/>
      <c r="AX44" s="56"/>
      <c r="AY44" s="55"/>
      <c r="AZ44" s="55"/>
      <c r="BA44" s="56"/>
      <c r="BB44" s="55"/>
      <c r="BC44" s="55"/>
      <c r="BD44" s="56"/>
      <c r="BE44" s="56"/>
      <c r="BF44" s="56"/>
      <c r="BG44" s="60"/>
      <c r="BL44" s="4"/>
      <c r="BM44" s="5"/>
      <c r="BN44" s="5"/>
    </row>
    <row r="45" spans="2:66">
      <c r="B45" s="64"/>
      <c r="C45" s="65"/>
      <c r="D45" s="65"/>
      <c r="E45" s="65"/>
      <c r="F45" s="65"/>
      <c r="G45" s="65"/>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2071</v>
      </c>
      <c r="M47" s="59" t="s">
        <v>2072</v>
      </c>
      <c r="N47" s="61">
        <v>1</v>
      </c>
      <c r="O47" s="59" t="s">
        <v>111</v>
      </c>
      <c r="P47" s="56"/>
      <c r="Q47" s="56"/>
      <c r="R47" s="55">
        <v>0</v>
      </c>
      <c r="S47" s="55">
        <v>1</v>
      </c>
      <c r="T47" s="61">
        <v>0</v>
      </c>
      <c r="U47" s="55">
        <v>0</v>
      </c>
      <c r="V47" s="55">
        <v>1</v>
      </c>
      <c r="W47" s="61">
        <v>0</v>
      </c>
      <c r="X47" s="56">
        <v>0</v>
      </c>
      <c r="Y47" s="61">
        <v>1</v>
      </c>
      <c r="Z47" s="60"/>
      <c r="AA47" s="56"/>
      <c r="AB47" s="56"/>
      <c r="AC47" s="55">
        <v>0.5</v>
      </c>
      <c r="AD47" s="55">
        <v>1</v>
      </c>
      <c r="AE47" s="61">
        <v>1</v>
      </c>
      <c r="AF47" s="55">
        <v>0.5</v>
      </c>
      <c r="AG47" s="55">
        <v>1</v>
      </c>
      <c r="AH47" s="61">
        <v>0.5</v>
      </c>
      <c r="AI47" s="56">
        <v>0.5</v>
      </c>
      <c r="AJ47" s="61">
        <v>0.5</v>
      </c>
      <c r="AK47" s="60"/>
      <c r="AL47" s="56"/>
      <c r="AM47" s="56"/>
      <c r="AN47" s="55">
        <v>0.1</v>
      </c>
      <c r="AO47" s="55">
        <v>1</v>
      </c>
      <c r="AP47" s="61">
        <v>0</v>
      </c>
      <c r="AQ47" s="55">
        <v>0.6</v>
      </c>
      <c r="AR47" s="55">
        <v>1</v>
      </c>
      <c r="AS47" s="61">
        <v>0.6</v>
      </c>
      <c r="AT47" s="56">
        <v>0.6</v>
      </c>
      <c r="AU47" s="61">
        <v>0.4</v>
      </c>
      <c r="AV47" s="60"/>
      <c r="AW47" s="56"/>
      <c r="AX47" s="56"/>
      <c r="AY47" s="55">
        <v>0</v>
      </c>
      <c r="AZ47" s="55">
        <v>0</v>
      </c>
      <c r="BA47" s="61">
        <v>0</v>
      </c>
      <c r="BB47" s="55">
        <v>0</v>
      </c>
      <c r="BC47" s="55">
        <v>0</v>
      </c>
      <c r="BD47" s="61">
        <v>0</v>
      </c>
      <c r="BE47" s="56">
        <v>0</v>
      </c>
      <c r="BF47" s="61">
        <v>0</v>
      </c>
      <c r="BG47" s="60"/>
      <c r="BL47" s="4"/>
      <c r="BM47" s="5"/>
      <c r="BN47" s="5"/>
    </row>
    <row r="48" spans="2:66">
      <c r="B48" s="62"/>
      <c r="C48" s="62"/>
      <c r="D48" s="62"/>
      <c r="E48" s="62"/>
      <c r="F48" s="62"/>
      <c r="G48" s="62"/>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c r="BM48" s="5"/>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c r="BM49" s="5"/>
      <c r="BN49" s="5"/>
    </row>
    <row r="50" spans="2:66">
      <c r="B50" s="62"/>
      <c r="C50" s="62"/>
      <c r="D50" s="62"/>
      <c r="E50" s="62"/>
      <c r="F50" s="62"/>
      <c r="G50" s="62"/>
      <c r="H50" s="59"/>
      <c r="I50" s="56"/>
      <c r="J50" s="59"/>
      <c r="K50" s="63"/>
      <c r="L50" s="59"/>
      <c r="M50" s="59"/>
      <c r="N50" s="61"/>
      <c r="O50" s="59"/>
      <c r="P50" s="56"/>
      <c r="Q50" s="56"/>
      <c r="R50" s="55"/>
      <c r="S50" s="55"/>
      <c r="T50" s="61"/>
      <c r="U50" s="55"/>
      <c r="V50" s="55"/>
      <c r="W50" s="61"/>
      <c r="X50" s="56"/>
      <c r="Y50" s="61"/>
      <c r="Z50" s="60"/>
      <c r="AA50" s="56"/>
      <c r="AB50" s="56"/>
      <c r="AC50" s="55"/>
      <c r="AD50" s="55"/>
      <c r="AE50" s="61"/>
      <c r="AF50" s="55"/>
      <c r="AG50" s="55"/>
      <c r="AH50" s="61"/>
      <c r="AI50" s="56"/>
      <c r="AJ50" s="61"/>
      <c r="AK50" s="60"/>
      <c r="AL50" s="56"/>
      <c r="AM50" s="56"/>
      <c r="AN50" s="55"/>
      <c r="AO50" s="55"/>
      <c r="AP50" s="61"/>
      <c r="AQ50" s="55"/>
      <c r="AR50" s="55"/>
      <c r="AS50" s="61"/>
      <c r="AT50" s="56"/>
      <c r="AU50" s="61"/>
      <c r="AV50" s="60"/>
      <c r="AW50" s="56"/>
      <c r="AX50" s="56"/>
      <c r="AY50" s="55"/>
      <c r="AZ50" s="55"/>
      <c r="BA50" s="61"/>
      <c r="BB50" s="55"/>
      <c r="BC50" s="55"/>
      <c r="BD50" s="61"/>
      <c r="BE50" s="56"/>
      <c r="BF50" s="61"/>
      <c r="BG50" s="60"/>
      <c r="BL50" s="4"/>
      <c r="BM50" s="5"/>
      <c r="BN50" s="5"/>
    </row>
    <row r="51" spans="2:66">
      <c r="B51" s="62"/>
      <c r="C51" s="62"/>
      <c r="D51" s="62"/>
      <c r="E51" s="62"/>
      <c r="F51" s="62"/>
      <c r="G51" s="62"/>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56"/>
      <c r="AM51" s="56"/>
      <c r="AN51" s="55"/>
      <c r="AO51" s="55"/>
      <c r="AP51" s="61"/>
      <c r="AQ51" s="55"/>
      <c r="AR51" s="55"/>
      <c r="AS51" s="61"/>
      <c r="AT51" s="56"/>
      <c r="AU51" s="61"/>
      <c r="AV51" s="60"/>
      <c r="AW51" s="56"/>
      <c r="AX51" s="56"/>
      <c r="AY51" s="55"/>
      <c r="AZ51" s="55"/>
      <c r="BA51" s="61"/>
      <c r="BB51" s="55"/>
      <c r="BC51" s="55"/>
      <c r="BD51" s="61"/>
      <c r="BE51" s="56"/>
      <c r="BF51" s="61"/>
      <c r="BG51" s="60"/>
      <c r="BL51" s="4"/>
      <c r="BM51" s="5"/>
      <c r="BN51" s="5"/>
    </row>
    <row r="52" spans="2:66">
      <c r="B52" s="62"/>
      <c r="C52" s="62"/>
      <c r="D52" s="62"/>
      <c r="E52" s="62"/>
      <c r="F52" s="62"/>
      <c r="G52" s="62"/>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56"/>
      <c r="AM52" s="56"/>
      <c r="AN52" s="55"/>
      <c r="AO52" s="55"/>
      <c r="AP52" s="61"/>
      <c r="AQ52" s="55"/>
      <c r="AR52" s="55"/>
      <c r="AS52" s="61"/>
      <c r="AT52" s="56"/>
      <c r="AU52" s="61"/>
      <c r="AV52" s="60"/>
      <c r="AW52" s="56"/>
      <c r="AX52" s="56"/>
      <c r="AY52" s="55"/>
      <c r="AZ52" s="55"/>
      <c r="BA52" s="61"/>
      <c r="BB52" s="55"/>
      <c r="BC52" s="55"/>
      <c r="BD52" s="61"/>
      <c r="BE52" s="56"/>
      <c r="BF52" s="61"/>
      <c r="BG52" s="60"/>
      <c r="BL52" s="4"/>
      <c r="BM52" s="5"/>
      <c r="BN52" s="5"/>
    </row>
    <row r="53" spans="2:66">
      <c r="B53" s="62"/>
      <c r="C53" s="62"/>
      <c r="D53" s="62"/>
      <c r="E53" s="62"/>
      <c r="F53" s="62"/>
      <c r="G53" s="62"/>
      <c r="H53" s="59"/>
      <c r="I53" s="56"/>
      <c r="J53" s="59"/>
      <c r="K53" s="63"/>
      <c r="L53" s="59" t="s">
        <v>2073</v>
      </c>
      <c r="M53" s="59" t="s">
        <v>2074</v>
      </c>
      <c r="N53" s="56">
        <v>1</v>
      </c>
      <c r="O53" s="59" t="s">
        <v>87</v>
      </c>
      <c r="P53" s="56"/>
      <c r="Q53" s="56"/>
      <c r="R53" s="55">
        <v>3</v>
      </c>
      <c r="S53" s="55">
        <v>8</v>
      </c>
      <c r="T53" s="56">
        <v>0.375</v>
      </c>
      <c r="U53" s="55">
        <v>3</v>
      </c>
      <c r="V53" s="55">
        <v>8</v>
      </c>
      <c r="W53" s="56">
        <v>9.375E-2</v>
      </c>
      <c r="X53" s="56">
        <v>9.375E-2</v>
      </c>
      <c r="Y53" s="56">
        <v>0.625</v>
      </c>
      <c r="Z53" s="60"/>
      <c r="AA53" s="56"/>
      <c r="AB53" s="56"/>
      <c r="AC53" s="55">
        <v>0.5</v>
      </c>
      <c r="AD53" s="55">
        <v>1</v>
      </c>
      <c r="AE53" s="56">
        <v>0.5</v>
      </c>
      <c r="AF53" s="55">
        <v>3.5</v>
      </c>
      <c r="AG53" s="55">
        <v>9</v>
      </c>
      <c r="AH53" s="56">
        <v>0.19444444444444445</v>
      </c>
      <c r="AI53" s="56">
        <v>0.19444444444444445</v>
      </c>
      <c r="AJ53" s="56">
        <v>0.61109999999999998</v>
      </c>
      <c r="AK53" s="60"/>
      <c r="AL53" s="56"/>
      <c r="AM53" s="56"/>
      <c r="AN53" s="55">
        <v>9.5</v>
      </c>
      <c r="AO53" s="55">
        <v>4</v>
      </c>
      <c r="AP53" s="56">
        <v>2.375</v>
      </c>
      <c r="AQ53" s="55">
        <v>13</v>
      </c>
      <c r="AR53" s="55">
        <v>13</v>
      </c>
      <c r="AS53" s="56">
        <v>0.75</v>
      </c>
      <c r="AT53" s="56">
        <v>0.75</v>
      </c>
      <c r="AU53" s="56">
        <v>0.25</v>
      </c>
      <c r="AV53" s="60"/>
      <c r="AW53" s="56"/>
      <c r="AX53" s="56"/>
      <c r="AY53" s="55">
        <v>0</v>
      </c>
      <c r="AZ53" s="55">
        <v>0</v>
      </c>
      <c r="BA53" s="56">
        <v>0</v>
      </c>
      <c r="BB53" s="55">
        <v>0</v>
      </c>
      <c r="BC53" s="55">
        <v>0</v>
      </c>
      <c r="BD53" s="56">
        <v>0</v>
      </c>
      <c r="BE53" s="56">
        <v>0</v>
      </c>
      <c r="BF53" s="56">
        <v>0</v>
      </c>
      <c r="BG53" s="60"/>
      <c r="BL53" s="4"/>
      <c r="BM53" s="5"/>
      <c r="BN53" s="5"/>
    </row>
    <row r="54" spans="2:66">
      <c r="B54" s="62"/>
      <c r="C54" s="62"/>
      <c r="D54" s="62"/>
      <c r="E54" s="62"/>
      <c r="F54" s="62"/>
      <c r="G54" s="62"/>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c r="BM55" s="5"/>
      <c r="BN55" s="5"/>
    </row>
    <row r="56" spans="2:66">
      <c r="B56" s="62"/>
      <c r="C56" s="62"/>
      <c r="D56" s="62"/>
      <c r="E56" s="62"/>
      <c r="F56" s="62"/>
      <c r="G56" s="62"/>
      <c r="H56" s="59"/>
      <c r="I56" s="56"/>
      <c r="J56" s="59"/>
      <c r="K56" s="63"/>
      <c r="L56" s="59"/>
      <c r="M56" s="59"/>
      <c r="N56" s="56"/>
      <c r="O56" s="59"/>
      <c r="P56" s="56"/>
      <c r="Q56" s="56"/>
      <c r="R56" s="55"/>
      <c r="S56" s="55"/>
      <c r="T56" s="56"/>
      <c r="U56" s="55"/>
      <c r="V56" s="55"/>
      <c r="W56" s="56"/>
      <c r="X56" s="56"/>
      <c r="Y56" s="56"/>
      <c r="Z56" s="60"/>
      <c r="AA56" s="56"/>
      <c r="AB56" s="56"/>
      <c r="AC56" s="55"/>
      <c r="AD56" s="55"/>
      <c r="AE56" s="56"/>
      <c r="AF56" s="55"/>
      <c r="AG56" s="55"/>
      <c r="AH56" s="56"/>
      <c r="AI56" s="56"/>
      <c r="AJ56" s="56"/>
      <c r="AK56" s="60"/>
      <c r="AL56" s="56"/>
      <c r="AM56" s="56"/>
      <c r="AN56" s="55"/>
      <c r="AO56" s="55"/>
      <c r="AP56" s="56"/>
      <c r="AQ56" s="55"/>
      <c r="AR56" s="55"/>
      <c r="AS56" s="56"/>
      <c r="AT56" s="56"/>
      <c r="AU56" s="56"/>
      <c r="AV56" s="60"/>
      <c r="AW56" s="56"/>
      <c r="AX56" s="56"/>
      <c r="AY56" s="55"/>
      <c r="AZ56" s="55"/>
      <c r="BA56" s="56"/>
      <c r="BB56" s="55"/>
      <c r="BC56" s="55"/>
      <c r="BD56" s="56"/>
      <c r="BE56" s="56"/>
      <c r="BF56" s="56"/>
      <c r="BG56" s="60"/>
      <c r="BL56" s="4"/>
      <c r="BM56" s="5"/>
      <c r="BN56" s="5"/>
    </row>
    <row r="57" spans="2:66">
      <c r="B57" s="62"/>
      <c r="C57" s="62"/>
      <c r="D57" s="62"/>
      <c r="E57" s="62"/>
      <c r="F57" s="62"/>
      <c r="G57" s="62"/>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ht="135" customHeight="1">
      <c r="B59" s="62" t="s">
        <v>107</v>
      </c>
      <c r="C59" s="59" t="s">
        <v>1306</v>
      </c>
      <c r="D59" s="59" t="s">
        <v>81</v>
      </c>
      <c r="E59" s="59" t="s">
        <v>97</v>
      </c>
      <c r="F59" s="59" t="s">
        <v>1168</v>
      </c>
      <c r="G59" s="59" t="s">
        <v>81</v>
      </c>
      <c r="H59" s="59">
        <v>3</v>
      </c>
      <c r="I59" s="56">
        <v>8.3400000000000002E-2</v>
      </c>
      <c r="J59" s="59" t="s">
        <v>83</v>
      </c>
      <c r="K59" s="63" t="s">
        <v>2075</v>
      </c>
      <c r="L59" s="59" t="s">
        <v>1561</v>
      </c>
      <c r="M59" s="59" t="s">
        <v>2076</v>
      </c>
      <c r="N59" s="61">
        <v>1</v>
      </c>
      <c r="O59" s="59" t="s">
        <v>111</v>
      </c>
      <c r="P59" s="56" t="s">
        <v>2077</v>
      </c>
      <c r="Q59" s="56" t="s">
        <v>1800</v>
      </c>
      <c r="R59" s="55">
        <v>1</v>
      </c>
      <c r="S59" s="55">
        <v>1</v>
      </c>
      <c r="T59" s="61">
        <v>1</v>
      </c>
      <c r="U59" s="55">
        <v>1</v>
      </c>
      <c r="V59" s="55">
        <v>1</v>
      </c>
      <c r="W59" s="61">
        <v>1</v>
      </c>
      <c r="X59" s="56">
        <v>1</v>
      </c>
      <c r="Y59" s="61">
        <v>0</v>
      </c>
      <c r="Z59" s="56">
        <v>0.33300000000000002</v>
      </c>
      <c r="AA59" s="56" t="s">
        <v>2078</v>
      </c>
      <c r="AB59" s="56" t="s">
        <v>2079</v>
      </c>
      <c r="AC59" s="55">
        <v>0</v>
      </c>
      <c r="AD59" s="55">
        <v>1</v>
      </c>
      <c r="AE59" s="61">
        <v>0</v>
      </c>
      <c r="AF59" s="55">
        <v>1</v>
      </c>
      <c r="AG59" s="55">
        <v>1</v>
      </c>
      <c r="AH59" s="61">
        <v>1</v>
      </c>
      <c r="AI59" s="56">
        <v>0.5</v>
      </c>
      <c r="AJ59" s="61">
        <v>1</v>
      </c>
      <c r="AK59" s="60">
        <v>0.3125</v>
      </c>
      <c r="AL59" s="56" t="s">
        <v>2080</v>
      </c>
      <c r="AM59" s="56" t="s">
        <v>1800</v>
      </c>
      <c r="AN59" s="55">
        <v>0</v>
      </c>
      <c r="AO59" s="55">
        <v>1</v>
      </c>
      <c r="AP59" s="61">
        <v>0</v>
      </c>
      <c r="AQ59" s="55">
        <v>1</v>
      </c>
      <c r="AR59" s="55">
        <v>1</v>
      </c>
      <c r="AS59" s="61">
        <v>1</v>
      </c>
      <c r="AT59" s="56">
        <v>0.5</v>
      </c>
      <c r="AU59" s="61">
        <v>1.5</v>
      </c>
      <c r="AV59" s="60">
        <v>0.20799999999999999</v>
      </c>
      <c r="AW59" s="56" t="s">
        <v>94</v>
      </c>
      <c r="AX59" s="56" t="s">
        <v>94</v>
      </c>
      <c r="AY59" s="55">
        <v>0</v>
      </c>
      <c r="AZ59" s="55">
        <v>0</v>
      </c>
      <c r="BA59" s="61">
        <v>0</v>
      </c>
      <c r="BB59" s="55">
        <v>0</v>
      </c>
      <c r="BC59" s="55">
        <v>0</v>
      </c>
      <c r="BD59" s="61">
        <v>0</v>
      </c>
      <c r="BE59" s="56">
        <v>0</v>
      </c>
      <c r="BF59" s="61">
        <v>0</v>
      </c>
      <c r="BG59" s="60">
        <v>0</v>
      </c>
      <c r="BL59" s="4"/>
      <c r="BM59" s="5"/>
      <c r="BN59" s="5"/>
    </row>
    <row r="60" spans="2:66">
      <c r="B60" s="62"/>
      <c r="C60" s="59"/>
      <c r="D60" s="59"/>
      <c r="E60" s="59"/>
      <c r="F60" s="59"/>
      <c r="G60" s="59"/>
      <c r="H60" s="59"/>
      <c r="I60" s="56"/>
      <c r="J60" s="59"/>
      <c r="K60" s="63"/>
      <c r="L60" s="59"/>
      <c r="M60" s="59"/>
      <c r="N60" s="61"/>
      <c r="O60" s="59"/>
      <c r="P60" s="56"/>
      <c r="Q60" s="56"/>
      <c r="R60" s="55"/>
      <c r="S60" s="55"/>
      <c r="T60" s="61"/>
      <c r="U60" s="55"/>
      <c r="V60" s="55"/>
      <c r="W60" s="61"/>
      <c r="X60" s="56"/>
      <c r="Y60" s="61"/>
      <c r="Z60" s="56"/>
      <c r="AA60" s="56"/>
      <c r="AB60" s="56"/>
      <c r="AC60" s="55"/>
      <c r="AD60" s="55"/>
      <c r="AE60" s="61"/>
      <c r="AF60" s="55"/>
      <c r="AG60" s="55"/>
      <c r="AH60" s="61"/>
      <c r="AI60" s="56"/>
      <c r="AJ60" s="61"/>
      <c r="AK60" s="60"/>
      <c r="AL60" s="56"/>
      <c r="AM60" s="56"/>
      <c r="AN60" s="55"/>
      <c r="AO60" s="55"/>
      <c r="AP60" s="61"/>
      <c r="AQ60" s="55"/>
      <c r="AR60" s="55"/>
      <c r="AS60" s="61"/>
      <c r="AT60" s="56"/>
      <c r="AU60" s="61"/>
      <c r="AV60" s="60"/>
      <c r="AW60" s="56"/>
      <c r="AX60" s="56"/>
      <c r="AY60" s="55"/>
      <c r="AZ60" s="55"/>
      <c r="BA60" s="61"/>
      <c r="BB60" s="55"/>
      <c r="BC60" s="55"/>
      <c r="BD60" s="61"/>
      <c r="BE60" s="56"/>
      <c r="BF60" s="61"/>
      <c r="BG60" s="60"/>
      <c r="BL60" s="4"/>
      <c r="BM60" s="5"/>
      <c r="BN60" s="5"/>
    </row>
    <row r="61" spans="2:66">
      <c r="B61" s="62"/>
      <c r="C61" s="62"/>
      <c r="D61" s="62"/>
      <c r="E61" s="62"/>
      <c r="F61" s="62"/>
      <c r="G61" s="62"/>
      <c r="H61" s="59"/>
      <c r="I61" s="56"/>
      <c r="J61" s="59"/>
      <c r="K61" s="63"/>
      <c r="L61" s="59"/>
      <c r="M61" s="59"/>
      <c r="N61" s="61"/>
      <c r="O61" s="59"/>
      <c r="P61" s="56"/>
      <c r="Q61" s="56"/>
      <c r="R61" s="55"/>
      <c r="S61" s="55"/>
      <c r="T61" s="61"/>
      <c r="U61" s="55"/>
      <c r="V61" s="55"/>
      <c r="W61" s="61"/>
      <c r="X61" s="56"/>
      <c r="Y61" s="61"/>
      <c r="Z61" s="56"/>
      <c r="AA61" s="56"/>
      <c r="AB61" s="56"/>
      <c r="AC61" s="55"/>
      <c r="AD61" s="55"/>
      <c r="AE61" s="61"/>
      <c r="AF61" s="55"/>
      <c r="AG61" s="55"/>
      <c r="AH61" s="61"/>
      <c r="AI61" s="56"/>
      <c r="AJ61" s="61"/>
      <c r="AK61" s="60"/>
      <c r="AL61" s="56"/>
      <c r="AM61" s="56"/>
      <c r="AN61" s="55"/>
      <c r="AO61" s="55"/>
      <c r="AP61" s="61"/>
      <c r="AQ61" s="55"/>
      <c r="AR61" s="55"/>
      <c r="AS61" s="61"/>
      <c r="AT61" s="56"/>
      <c r="AU61" s="61"/>
      <c r="AV61" s="60"/>
      <c r="AW61" s="56"/>
      <c r="AX61" s="56"/>
      <c r="AY61" s="55"/>
      <c r="AZ61" s="55"/>
      <c r="BA61" s="61"/>
      <c r="BB61" s="55"/>
      <c r="BC61" s="55"/>
      <c r="BD61" s="61"/>
      <c r="BE61" s="56"/>
      <c r="BF61" s="61"/>
      <c r="BG61" s="60"/>
      <c r="BL61" s="4"/>
      <c r="BM61" s="5"/>
      <c r="BN61" s="5"/>
    </row>
    <row r="62" spans="2:66">
      <c r="B62" s="62"/>
      <c r="C62" s="62"/>
      <c r="D62" s="62"/>
      <c r="E62" s="62"/>
      <c r="F62" s="62"/>
      <c r="G62" s="62"/>
      <c r="H62" s="59"/>
      <c r="I62" s="56"/>
      <c r="J62" s="59"/>
      <c r="K62" s="63"/>
      <c r="L62" s="59" t="s">
        <v>2081</v>
      </c>
      <c r="M62" s="59" t="s">
        <v>1563</v>
      </c>
      <c r="N62" s="56">
        <v>1</v>
      </c>
      <c r="O62" s="59" t="s">
        <v>87</v>
      </c>
      <c r="P62" s="56"/>
      <c r="Q62" s="56"/>
      <c r="R62" s="55">
        <v>0</v>
      </c>
      <c r="S62" s="55">
        <v>4</v>
      </c>
      <c r="T62" s="56">
        <v>0</v>
      </c>
      <c r="U62" s="55">
        <v>0</v>
      </c>
      <c r="V62" s="55">
        <v>4</v>
      </c>
      <c r="W62" s="56">
        <v>0</v>
      </c>
      <c r="X62" s="56">
        <v>0</v>
      </c>
      <c r="Y62" s="56">
        <v>1</v>
      </c>
      <c r="Z62" s="56"/>
      <c r="AA62" s="56"/>
      <c r="AB62" s="56"/>
      <c r="AC62" s="55">
        <v>0.5</v>
      </c>
      <c r="AD62" s="55">
        <v>4</v>
      </c>
      <c r="AE62" s="56">
        <v>0.125</v>
      </c>
      <c r="AF62" s="55">
        <v>0.5</v>
      </c>
      <c r="AG62" s="55">
        <v>4</v>
      </c>
      <c r="AH62" s="56">
        <v>0.125</v>
      </c>
      <c r="AI62" s="56">
        <v>0.125</v>
      </c>
      <c r="AJ62" s="56">
        <v>0.875</v>
      </c>
      <c r="AK62" s="60"/>
      <c r="AL62" s="56"/>
      <c r="AM62" s="56"/>
      <c r="AN62" s="55">
        <v>0</v>
      </c>
      <c r="AO62" s="55">
        <v>4</v>
      </c>
      <c r="AP62" s="56">
        <v>0</v>
      </c>
      <c r="AQ62" s="55">
        <v>0.5</v>
      </c>
      <c r="AR62" s="55">
        <v>4</v>
      </c>
      <c r="AS62" s="56">
        <v>0.125</v>
      </c>
      <c r="AT62" s="56">
        <v>0.125</v>
      </c>
      <c r="AU62" s="56">
        <v>0.875</v>
      </c>
      <c r="AV62" s="60"/>
      <c r="AW62" s="56"/>
      <c r="AX62" s="56"/>
      <c r="AY62" s="55">
        <v>0</v>
      </c>
      <c r="AZ62" s="55">
        <v>0</v>
      </c>
      <c r="BA62" s="56">
        <v>0</v>
      </c>
      <c r="BB62" s="55">
        <v>0</v>
      </c>
      <c r="BC62" s="55">
        <v>0</v>
      </c>
      <c r="BD62" s="56">
        <v>0</v>
      </c>
      <c r="BE62" s="56">
        <v>0</v>
      </c>
      <c r="BF62" s="56">
        <v>0</v>
      </c>
      <c r="BG62" s="60"/>
      <c r="BL62" s="4"/>
      <c r="BM62" s="5"/>
      <c r="BN62" s="5"/>
    </row>
    <row r="63" spans="2:66">
      <c r="B63" s="62"/>
      <c r="C63" s="62"/>
      <c r="D63" s="62"/>
      <c r="E63" s="62"/>
      <c r="F63" s="62"/>
      <c r="G63" s="62"/>
      <c r="H63" s="59"/>
      <c r="I63" s="56"/>
      <c r="J63" s="59"/>
      <c r="K63" s="63"/>
      <c r="L63" s="59"/>
      <c r="M63" s="59"/>
      <c r="N63" s="56"/>
      <c r="O63" s="59"/>
      <c r="P63" s="56"/>
      <c r="Q63" s="56"/>
      <c r="R63" s="55"/>
      <c r="S63" s="55"/>
      <c r="T63" s="56"/>
      <c r="U63" s="55"/>
      <c r="V63" s="55"/>
      <c r="W63" s="56"/>
      <c r="X63" s="56"/>
      <c r="Y63" s="56"/>
      <c r="Z63" s="56"/>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56"/>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62"/>
      <c r="C65" s="62"/>
      <c r="D65" s="62"/>
      <c r="E65" s="62"/>
      <c r="F65" s="62"/>
      <c r="G65" s="62"/>
      <c r="H65" s="59"/>
      <c r="I65" s="56"/>
      <c r="J65" s="59"/>
      <c r="K65" s="63"/>
      <c r="L65" s="59" t="s">
        <v>2082</v>
      </c>
      <c r="M65" s="59" t="s">
        <v>2083</v>
      </c>
      <c r="N65" s="61">
        <v>2</v>
      </c>
      <c r="O65" s="59" t="s">
        <v>111</v>
      </c>
      <c r="P65" s="56"/>
      <c r="Q65" s="56"/>
      <c r="R65" s="55">
        <v>0</v>
      </c>
      <c r="S65" s="55">
        <v>2</v>
      </c>
      <c r="T65" s="61">
        <v>0</v>
      </c>
      <c r="U65" s="55">
        <v>0</v>
      </c>
      <c r="V65" s="55">
        <v>2</v>
      </c>
      <c r="W65" s="61">
        <v>0</v>
      </c>
      <c r="X65" s="56">
        <v>0</v>
      </c>
      <c r="Y65" s="61">
        <v>2</v>
      </c>
      <c r="Z65" s="56"/>
      <c r="AA65" s="56"/>
      <c r="AB65" s="56"/>
      <c r="AC65" s="55" t="s">
        <v>136</v>
      </c>
      <c r="AD65" s="55" t="s">
        <v>136</v>
      </c>
      <c r="AE65" s="61"/>
      <c r="AF65" s="55"/>
      <c r="AG65" s="55"/>
      <c r="AH65" s="61"/>
      <c r="AI65" s="56"/>
      <c r="AJ65" s="61"/>
      <c r="AK65" s="60"/>
      <c r="AL65" s="56"/>
      <c r="AM65" s="56"/>
      <c r="AN65" s="55" t="s">
        <v>136</v>
      </c>
      <c r="AO65" s="55" t="s">
        <v>136</v>
      </c>
      <c r="AP65" s="61"/>
      <c r="AQ65" s="55"/>
      <c r="AR65" s="55"/>
      <c r="AS65" s="61"/>
      <c r="AT65" s="56"/>
      <c r="AU65" s="61"/>
      <c r="AV65" s="60"/>
      <c r="AW65" s="56"/>
      <c r="AX65" s="56"/>
      <c r="AY65" s="55">
        <v>0</v>
      </c>
      <c r="AZ65" s="55">
        <v>0</v>
      </c>
      <c r="BA65" s="61">
        <v>0</v>
      </c>
      <c r="BB65" s="55">
        <v>0</v>
      </c>
      <c r="BC65" s="55">
        <v>0</v>
      </c>
      <c r="BD65" s="61">
        <v>0</v>
      </c>
      <c r="BE65" s="56">
        <v>0</v>
      </c>
      <c r="BF65" s="61">
        <v>0</v>
      </c>
      <c r="BG65" s="60"/>
      <c r="BL65" s="4"/>
      <c r="BM65" s="5"/>
      <c r="BN65" s="5"/>
    </row>
    <row r="66" spans="2:66">
      <c r="B66" s="62"/>
      <c r="C66" s="62"/>
      <c r="D66" s="62"/>
      <c r="E66" s="62"/>
      <c r="F66" s="62"/>
      <c r="G66" s="62"/>
      <c r="H66" s="59"/>
      <c r="I66" s="56"/>
      <c r="J66" s="59"/>
      <c r="K66" s="63"/>
      <c r="L66" s="59"/>
      <c r="M66" s="59"/>
      <c r="N66" s="61"/>
      <c r="O66" s="59"/>
      <c r="P66" s="56"/>
      <c r="Q66" s="56"/>
      <c r="R66" s="55"/>
      <c r="S66" s="55"/>
      <c r="T66" s="61"/>
      <c r="U66" s="55"/>
      <c r="V66" s="55"/>
      <c r="W66" s="61"/>
      <c r="X66" s="56"/>
      <c r="Y66" s="61"/>
      <c r="Z66" s="56"/>
      <c r="AA66" s="56"/>
      <c r="AB66" s="56"/>
      <c r="AC66" s="55"/>
      <c r="AD66" s="55"/>
      <c r="AE66" s="61"/>
      <c r="AF66" s="55"/>
      <c r="AG66" s="55"/>
      <c r="AH66" s="61"/>
      <c r="AI66" s="56"/>
      <c r="AJ66" s="61"/>
      <c r="AK66" s="60"/>
      <c r="AL66" s="56"/>
      <c r="AM66" s="56"/>
      <c r="AN66" s="55"/>
      <c r="AO66" s="55"/>
      <c r="AP66" s="61"/>
      <c r="AQ66" s="55"/>
      <c r="AR66" s="55"/>
      <c r="AS66" s="61"/>
      <c r="AT66" s="56"/>
      <c r="AU66" s="61"/>
      <c r="AV66" s="60"/>
      <c r="AW66" s="56"/>
      <c r="AX66" s="56"/>
      <c r="AY66" s="55"/>
      <c r="AZ66" s="55"/>
      <c r="BA66" s="61"/>
      <c r="BB66" s="55"/>
      <c r="BC66" s="55"/>
      <c r="BD66" s="61"/>
      <c r="BE66" s="56"/>
      <c r="BF66" s="61"/>
      <c r="BG66" s="60"/>
      <c r="BL66" s="4"/>
      <c r="BM66" s="5"/>
      <c r="BN66" s="5"/>
    </row>
    <row r="67" spans="2:66">
      <c r="B67" s="62"/>
      <c r="C67" s="62"/>
      <c r="D67" s="62"/>
      <c r="E67" s="62"/>
      <c r="F67" s="62"/>
      <c r="G67" s="62"/>
      <c r="H67" s="59"/>
      <c r="I67" s="56"/>
      <c r="J67" s="59"/>
      <c r="K67" s="63"/>
      <c r="L67" s="59"/>
      <c r="M67" s="59"/>
      <c r="N67" s="61"/>
      <c r="O67" s="59"/>
      <c r="P67" s="56"/>
      <c r="Q67" s="56"/>
      <c r="R67" s="55"/>
      <c r="S67" s="55"/>
      <c r="T67" s="61"/>
      <c r="U67" s="55"/>
      <c r="V67" s="55"/>
      <c r="W67" s="61"/>
      <c r="X67" s="56"/>
      <c r="Y67" s="61"/>
      <c r="Z67" s="56"/>
      <c r="AA67" s="56"/>
      <c r="AB67" s="56"/>
      <c r="AC67" s="55"/>
      <c r="AD67" s="55"/>
      <c r="AE67" s="61"/>
      <c r="AF67" s="55"/>
      <c r="AG67" s="55"/>
      <c r="AH67" s="61"/>
      <c r="AI67" s="56"/>
      <c r="AJ67" s="61"/>
      <c r="AK67" s="60"/>
      <c r="AL67" s="56"/>
      <c r="AM67" s="56"/>
      <c r="AN67" s="55"/>
      <c r="AO67" s="55"/>
      <c r="AP67" s="61"/>
      <c r="AQ67" s="55"/>
      <c r="AR67" s="55"/>
      <c r="AS67" s="61"/>
      <c r="AT67" s="56"/>
      <c r="AU67" s="61"/>
      <c r="AV67" s="60"/>
      <c r="AW67" s="56"/>
      <c r="AX67" s="56"/>
      <c r="AY67" s="55"/>
      <c r="AZ67" s="55"/>
      <c r="BA67" s="61"/>
      <c r="BB67" s="55"/>
      <c r="BC67" s="55"/>
      <c r="BD67" s="61"/>
      <c r="BE67" s="56"/>
      <c r="BF67" s="61"/>
      <c r="BG67" s="60"/>
      <c r="BL67" s="4"/>
      <c r="BM67" s="5"/>
      <c r="BN67" s="5"/>
    </row>
    <row r="68" spans="2:66" ht="135" customHeight="1">
      <c r="B68" s="64" t="s">
        <v>114</v>
      </c>
      <c r="C68" s="65" t="s">
        <v>81</v>
      </c>
      <c r="D68" s="65" t="s">
        <v>81</v>
      </c>
      <c r="E68" s="65" t="s">
        <v>97</v>
      </c>
      <c r="F68" s="65" t="s">
        <v>81</v>
      </c>
      <c r="G68" s="65" t="s">
        <v>81</v>
      </c>
      <c r="H68" s="59">
        <v>4</v>
      </c>
      <c r="I68" s="56">
        <v>8.3299999999999999E-2</v>
      </c>
      <c r="J68" s="59" t="s">
        <v>83</v>
      </c>
      <c r="K68" s="63" t="s">
        <v>2084</v>
      </c>
      <c r="L68" s="59" t="s">
        <v>2085</v>
      </c>
      <c r="M68" s="59" t="s">
        <v>2086</v>
      </c>
      <c r="N68" s="61">
        <v>4</v>
      </c>
      <c r="O68" s="59" t="s">
        <v>111</v>
      </c>
      <c r="P68" s="56" t="s">
        <v>2087</v>
      </c>
      <c r="Q68" s="56" t="s">
        <v>1800</v>
      </c>
      <c r="R68" s="55">
        <v>0</v>
      </c>
      <c r="S68" s="55">
        <v>4</v>
      </c>
      <c r="T68" s="61">
        <v>0</v>
      </c>
      <c r="U68" s="55">
        <v>0</v>
      </c>
      <c r="V68" s="55">
        <v>4</v>
      </c>
      <c r="W68" s="61">
        <v>0</v>
      </c>
      <c r="X68" s="56">
        <v>0</v>
      </c>
      <c r="Y68" s="61">
        <v>4</v>
      </c>
      <c r="Z68" s="60">
        <v>0.33300000000000002</v>
      </c>
      <c r="AA68" s="56" t="s">
        <v>2088</v>
      </c>
      <c r="AB68" s="56" t="s">
        <v>2089</v>
      </c>
      <c r="AC68" s="55">
        <v>4.5</v>
      </c>
      <c r="AD68" s="55">
        <v>1</v>
      </c>
      <c r="AE68" s="61">
        <v>5</v>
      </c>
      <c r="AF68" s="55">
        <v>4.5</v>
      </c>
      <c r="AG68" s="55">
        <v>1</v>
      </c>
      <c r="AH68" s="61">
        <v>4.5</v>
      </c>
      <c r="AI68" s="56">
        <v>1.125</v>
      </c>
      <c r="AJ68" s="61">
        <v>0</v>
      </c>
      <c r="AK68" s="60">
        <v>1</v>
      </c>
      <c r="AL68" s="56" t="s">
        <v>2090</v>
      </c>
      <c r="AM68" s="56" t="s">
        <v>2091</v>
      </c>
      <c r="AN68" s="55">
        <v>0</v>
      </c>
      <c r="AO68" s="55">
        <v>1</v>
      </c>
      <c r="AP68" s="61">
        <v>0</v>
      </c>
      <c r="AQ68" s="55">
        <v>4.5</v>
      </c>
      <c r="AR68" s="55">
        <v>1</v>
      </c>
      <c r="AS68" s="61">
        <v>4.5</v>
      </c>
      <c r="AT68" s="56">
        <v>1.125</v>
      </c>
      <c r="AU68" s="61">
        <v>0</v>
      </c>
      <c r="AV68" s="60">
        <v>1</v>
      </c>
      <c r="AW68" s="56" t="s">
        <v>94</v>
      </c>
      <c r="AX68" s="56" t="s">
        <v>94</v>
      </c>
      <c r="AY68" s="55">
        <v>0</v>
      </c>
      <c r="AZ68" s="55">
        <v>0</v>
      </c>
      <c r="BA68" s="61">
        <v>0</v>
      </c>
      <c r="BB68" s="55">
        <v>0</v>
      </c>
      <c r="BC68" s="55">
        <v>0</v>
      </c>
      <c r="BD68" s="61">
        <v>0</v>
      </c>
      <c r="BE68" s="56">
        <v>0</v>
      </c>
      <c r="BF68" s="61">
        <v>0</v>
      </c>
      <c r="BG68" s="60">
        <v>0</v>
      </c>
      <c r="BL68" s="4"/>
      <c r="BM68" s="5"/>
      <c r="BN68" s="5"/>
    </row>
    <row r="69" spans="2:66">
      <c r="B69" s="64"/>
      <c r="C69" s="65"/>
      <c r="D69" s="65"/>
      <c r="E69" s="65"/>
      <c r="F69" s="65"/>
      <c r="G69" s="65"/>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56"/>
      <c r="AM69" s="56"/>
      <c r="AN69" s="55"/>
      <c r="AO69" s="55"/>
      <c r="AP69" s="61"/>
      <c r="AQ69" s="55"/>
      <c r="AR69" s="55"/>
      <c r="AS69" s="61"/>
      <c r="AT69" s="56"/>
      <c r="AU69" s="61"/>
      <c r="AV69" s="60"/>
      <c r="AW69" s="56"/>
      <c r="AX69" s="56"/>
      <c r="AY69" s="55"/>
      <c r="AZ69" s="55"/>
      <c r="BA69" s="61"/>
      <c r="BB69" s="55"/>
      <c r="BC69" s="55"/>
      <c r="BD69" s="61"/>
      <c r="BE69" s="56"/>
      <c r="BF69" s="61"/>
      <c r="BG69" s="60"/>
      <c r="BL69" s="4"/>
      <c r="BM69" s="5"/>
      <c r="BN69" s="5"/>
    </row>
    <row r="70" spans="2:66">
      <c r="B70" s="62"/>
      <c r="C70" s="62"/>
      <c r="D70" s="62"/>
      <c r="E70" s="62"/>
      <c r="F70" s="62"/>
      <c r="G70" s="6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56"/>
      <c r="AM70" s="56"/>
      <c r="AN70" s="55"/>
      <c r="AO70" s="55"/>
      <c r="AP70" s="61"/>
      <c r="AQ70" s="55"/>
      <c r="AR70" s="55"/>
      <c r="AS70" s="61"/>
      <c r="AT70" s="56"/>
      <c r="AU70" s="61"/>
      <c r="AV70" s="60"/>
      <c r="AW70" s="56"/>
      <c r="AX70" s="56"/>
      <c r="AY70" s="55"/>
      <c r="AZ70" s="55"/>
      <c r="BA70" s="61"/>
      <c r="BB70" s="55"/>
      <c r="BC70" s="55"/>
      <c r="BD70" s="61"/>
      <c r="BE70" s="56"/>
      <c r="BF70" s="61"/>
      <c r="BG70" s="60"/>
      <c r="BL70" s="4"/>
      <c r="BM70" s="5"/>
      <c r="BN70" s="5"/>
    </row>
    <row r="71" spans="2:66">
      <c r="B71" s="62"/>
      <c r="C71" s="62"/>
      <c r="D71" s="62"/>
      <c r="E71" s="62"/>
      <c r="F71" s="62"/>
      <c r="G71" s="62"/>
      <c r="H71" s="59"/>
      <c r="I71" s="56"/>
      <c r="J71" s="59"/>
      <c r="K71" s="63"/>
      <c r="L71" s="59" t="s">
        <v>2092</v>
      </c>
      <c r="M71" s="59" t="s">
        <v>2093</v>
      </c>
      <c r="N71" s="56">
        <v>0.9</v>
      </c>
      <c r="O71" s="59" t="s">
        <v>87</v>
      </c>
      <c r="P71" s="56"/>
      <c r="Q71" s="56"/>
      <c r="R71" s="55">
        <v>0</v>
      </c>
      <c r="S71" s="55">
        <v>1</v>
      </c>
      <c r="T71" s="56">
        <v>0</v>
      </c>
      <c r="U71" s="55">
        <v>0</v>
      </c>
      <c r="V71" s="55">
        <v>1</v>
      </c>
      <c r="W71" s="56">
        <v>0</v>
      </c>
      <c r="X71" s="56">
        <v>0</v>
      </c>
      <c r="Y71" s="56">
        <v>0.9</v>
      </c>
      <c r="Z71" s="60"/>
      <c r="AA71" s="56"/>
      <c r="AB71" s="56"/>
      <c r="AC71" s="55">
        <v>90</v>
      </c>
      <c r="AD71" s="55">
        <v>90</v>
      </c>
      <c r="AE71" s="56">
        <v>1</v>
      </c>
      <c r="AF71" s="55">
        <v>90</v>
      </c>
      <c r="AG71" s="55">
        <v>90</v>
      </c>
      <c r="AH71" s="56">
        <v>1</v>
      </c>
      <c r="AI71" s="56">
        <v>1.1111</v>
      </c>
      <c r="AJ71" s="56">
        <v>0</v>
      </c>
      <c r="AK71" s="60"/>
      <c r="AL71" s="56"/>
      <c r="AM71" s="56"/>
      <c r="AN71" s="55">
        <v>0</v>
      </c>
      <c r="AO71" s="55">
        <v>90</v>
      </c>
      <c r="AP71" s="56">
        <v>0</v>
      </c>
      <c r="AQ71" s="55">
        <v>90</v>
      </c>
      <c r="AR71" s="55">
        <v>90</v>
      </c>
      <c r="AS71" s="56">
        <v>1</v>
      </c>
      <c r="AT71" s="56">
        <v>1.1111</v>
      </c>
      <c r="AU71" s="56">
        <v>0</v>
      </c>
      <c r="AV71" s="60"/>
      <c r="AW71" s="56"/>
      <c r="AX71" s="56"/>
      <c r="AY71" s="55">
        <v>0</v>
      </c>
      <c r="AZ71" s="55">
        <v>0</v>
      </c>
      <c r="BA71" s="56">
        <v>0</v>
      </c>
      <c r="BB71" s="55">
        <v>0</v>
      </c>
      <c r="BC71" s="55">
        <v>0</v>
      </c>
      <c r="BD71" s="56">
        <v>0</v>
      </c>
      <c r="BE71" s="56">
        <v>0</v>
      </c>
      <c r="BF71" s="56">
        <v>0</v>
      </c>
      <c r="BG71" s="60"/>
      <c r="BL71" s="4"/>
      <c r="BM71" s="5"/>
      <c r="BN71" s="5"/>
    </row>
    <row r="72" spans="2:66">
      <c r="B72" s="62"/>
      <c r="C72" s="62"/>
      <c r="D72" s="62"/>
      <c r="E72" s="62"/>
      <c r="F72" s="62"/>
      <c r="G72" s="62"/>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62"/>
      <c r="D73" s="62"/>
      <c r="E73" s="62"/>
      <c r="F73" s="62"/>
      <c r="G73" s="6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c r="B74" s="62"/>
      <c r="C74" s="62"/>
      <c r="D74" s="62"/>
      <c r="E74" s="62"/>
      <c r="F74" s="62"/>
      <c r="G74" s="62"/>
      <c r="H74" s="59"/>
      <c r="I74" s="56"/>
      <c r="J74" s="59"/>
      <c r="K74" s="63"/>
      <c r="L74" s="59" t="s">
        <v>2094</v>
      </c>
      <c r="M74" s="59" t="s">
        <v>2095</v>
      </c>
      <c r="N74" s="61">
        <v>1</v>
      </c>
      <c r="O74" s="59" t="s">
        <v>111</v>
      </c>
      <c r="P74" s="56"/>
      <c r="Q74" s="56"/>
      <c r="R74" s="55">
        <v>1</v>
      </c>
      <c r="S74" s="55">
        <v>1</v>
      </c>
      <c r="T74" s="61">
        <v>1</v>
      </c>
      <c r="U74" s="55">
        <v>1</v>
      </c>
      <c r="V74" s="55">
        <v>1</v>
      </c>
      <c r="W74" s="61">
        <v>1</v>
      </c>
      <c r="X74" s="56">
        <v>1</v>
      </c>
      <c r="Y74" s="61">
        <v>0</v>
      </c>
      <c r="Z74" s="60"/>
      <c r="AA74" s="56"/>
      <c r="AB74" s="56"/>
      <c r="AC74" s="55">
        <v>0.5</v>
      </c>
      <c r="AD74" s="55">
        <v>1</v>
      </c>
      <c r="AE74" s="61">
        <v>1</v>
      </c>
      <c r="AF74" s="55">
        <v>1.5</v>
      </c>
      <c r="AG74" s="55">
        <v>1</v>
      </c>
      <c r="AH74" s="61">
        <v>1.5</v>
      </c>
      <c r="AI74" s="56">
        <v>1.5</v>
      </c>
      <c r="AJ74" s="61">
        <v>0</v>
      </c>
      <c r="AK74" s="60"/>
      <c r="AL74" s="56"/>
      <c r="AM74" s="56"/>
      <c r="AN74" s="55">
        <v>-0.5</v>
      </c>
      <c r="AO74" s="55">
        <v>1</v>
      </c>
      <c r="AP74" s="61">
        <v>0</v>
      </c>
      <c r="AQ74" s="55">
        <v>1</v>
      </c>
      <c r="AR74" s="55">
        <v>1</v>
      </c>
      <c r="AS74" s="61">
        <v>1</v>
      </c>
      <c r="AT74" s="56">
        <v>1</v>
      </c>
      <c r="AU74" s="61">
        <v>0</v>
      </c>
      <c r="AV74" s="60"/>
      <c r="AW74" s="56"/>
      <c r="AX74" s="56"/>
      <c r="AY74" s="55">
        <v>0</v>
      </c>
      <c r="AZ74" s="55">
        <v>0</v>
      </c>
      <c r="BA74" s="61">
        <v>0</v>
      </c>
      <c r="BB74" s="55">
        <v>0</v>
      </c>
      <c r="BC74" s="55">
        <v>0</v>
      </c>
      <c r="BD74" s="61">
        <v>0</v>
      </c>
      <c r="BE74" s="56">
        <v>0</v>
      </c>
      <c r="BF74" s="61">
        <v>0</v>
      </c>
      <c r="BG74" s="60"/>
      <c r="BL74" s="4"/>
      <c r="BM74" s="5"/>
      <c r="BN74" s="5"/>
    </row>
    <row r="75" spans="2:66">
      <c r="B75" s="62"/>
      <c r="C75" s="62"/>
      <c r="D75" s="62"/>
      <c r="E75" s="62"/>
      <c r="F75" s="62"/>
      <c r="G75" s="62"/>
      <c r="H75" s="59"/>
      <c r="I75" s="56"/>
      <c r="J75" s="59"/>
      <c r="K75" s="63"/>
      <c r="L75" s="59"/>
      <c r="M75" s="59"/>
      <c r="N75" s="61"/>
      <c r="O75" s="59"/>
      <c r="P75" s="56"/>
      <c r="Q75" s="56"/>
      <c r="R75" s="55"/>
      <c r="S75" s="55"/>
      <c r="T75" s="61"/>
      <c r="U75" s="55"/>
      <c r="V75" s="55"/>
      <c r="W75" s="61"/>
      <c r="X75" s="56"/>
      <c r="Y75" s="61"/>
      <c r="Z75" s="60"/>
      <c r="AA75" s="56"/>
      <c r="AB75" s="56"/>
      <c r="AC75" s="55"/>
      <c r="AD75" s="55"/>
      <c r="AE75" s="61"/>
      <c r="AF75" s="55"/>
      <c r="AG75" s="55"/>
      <c r="AH75" s="61"/>
      <c r="AI75" s="56"/>
      <c r="AJ75" s="61"/>
      <c r="AK75" s="60"/>
      <c r="AL75" s="56"/>
      <c r="AM75" s="56"/>
      <c r="AN75" s="55"/>
      <c r="AO75" s="55"/>
      <c r="AP75" s="61"/>
      <c r="AQ75" s="55"/>
      <c r="AR75" s="55"/>
      <c r="AS75" s="61"/>
      <c r="AT75" s="56"/>
      <c r="AU75" s="61"/>
      <c r="AV75" s="60"/>
      <c r="AW75" s="56"/>
      <c r="AX75" s="56"/>
      <c r="AY75" s="55"/>
      <c r="AZ75" s="55"/>
      <c r="BA75" s="61"/>
      <c r="BB75" s="55"/>
      <c r="BC75" s="55"/>
      <c r="BD75" s="61"/>
      <c r="BE75" s="56"/>
      <c r="BF75" s="61"/>
      <c r="BG75" s="60"/>
      <c r="BL75" s="4"/>
      <c r="BM75" s="5"/>
      <c r="BN75" s="5"/>
    </row>
    <row r="76" spans="2:66">
      <c r="B76" s="62"/>
      <c r="C76" s="62"/>
      <c r="D76" s="62"/>
      <c r="E76" s="62"/>
      <c r="F76" s="62"/>
      <c r="G76" s="62"/>
      <c r="H76" s="59"/>
      <c r="I76" s="56"/>
      <c r="J76" s="59"/>
      <c r="K76" s="63"/>
      <c r="L76" s="59"/>
      <c r="M76" s="59"/>
      <c r="N76" s="61"/>
      <c r="O76" s="59"/>
      <c r="P76" s="56"/>
      <c r="Q76" s="56"/>
      <c r="R76" s="55"/>
      <c r="S76" s="55"/>
      <c r="T76" s="61"/>
      <c r="U76" s="55"/>
      <c r="V76" s="55"/>
      <c r="W76" s="61"/>
      <c r="X76" s="56"/>
      <c r="Y76" s="61"/>
      <c r="Z76" s="60"/>
      <c r="AA76" s="56"/>
      <c r="AB76" s="56"/>
      <c r="AC76" s="55"/>
      <c r="AD76" s="55"/>
      <c r="AE76" s="61"/>
      <c r="AF76" s="55"/>
      <c r="AG76" s="55"/>
      <c r="AH76" s="61"/>
      <c r="AI76" s="56"/>
      <c r="AJ76" s="61"/>
      <c r="AK76" s="60"/>
      <c r="AL76" s="56"/>
      <c r="AM76" s="56"/>
      <c r="AN76" s="55"/>
      <c r="AO76" s="55"/>
      <c r="AP76" s="61"/>
      <c r="AQ76" s="55"/>
      <c r="AR76" s="55"/>
      <c r="AS76" s="61"/>
      <c r="AT76" s="56"/>
      <c r="AU76" s="61"/>
      <c r="AV76" s="60"/>
      <c r="AW76" s="56"/>
      <c r="AX76" s="56"/>
      <c r="AY76" s="55"/>
      <c r="AZ76" s="55"/>
      <c r="BA76" s="61"/>
      <c r="BB76" s="55"/>
      <c r="BC76" s="55"/>
      <c r="BD76" s="61"/>
      <c r="BE76" s="56"/>
      <c r="BF76" s="61"/>
      <c r="BG76" s="60"/>
      <c r="BL76" s="4"/>
      <c r="BM76" s="5"/>
      <c r="BN76" s="5"/>
    </row>
    <row r="77" spans="2:66" ht="135" customHeight="1">
      <c r="B77" s="62" t="s">
        <v>107</v>
      </c>
      <c r="C77" s="59" t="s">
        <v>1306</v>
      </c>
      <c r="D77" s="59" t="s">
        <v>81</v>
      </c>
      <c r="E77" s="59" t="s">
        <v>97</v>
      </c>
      <c r="F77" s="59" t="s">
        <v>1168</v>
      </c>
      <c r="G77" s="63" t="s">
        <v>1169</v>
      </c>
      <c r="H77" s="59">
        <v>5</v>
      </c>
      <c r="I77" s="56">
        <v>8.3400000000000002E-2</v>
      </c>
      <c r="J77" s="59" t="s">
        <v>83</v>
      </c>
      <c r="K77" s="63" t="s">
        <v>2096</v>
      </c>
      <c r="L77" s="59" t="s">
        <v>2097</v>
      </c>
      <c r="M77" s="59" t="s">
        <v>2098</v>
      </c>
      <c r="N77" s="61">
        <v>1</v>
      </c>
      <c r="O77" s="59" t="s">
        <v>111</v>
      </c>
      <c r="P77" s="56" t="s">
        <v>2099</v>
      </c>
      <c r="Q77" s="56" t="s">
        <v>2100</v>
      </c>
      <c r="R77" s="55">
        <v>0</v>
      </c>
      <c r="S77" s="55">
        <v>1</v>
      </c>
      <c r="T77" s="61">
        <v>0</v>
      </c>
      <c r="U77" s="55">
        <v>0</v>
      </c>
      <c r="V77" s="55">
        <v>1</v>
      </c>
      <c r="W77" s="61">
        <v>0</v>
      </c>
      <c r="X77" s="56">
        <v>0</v>
      </c>
      <c r="Y77" s="61">
        <v>1</v>
      </c>
      <c r="Z77" s="60">
        <v>0</v>
      </c>
      <c r="AA77" s="56" t="s">
        <v>2101</v>
      </c>
      <c r="AB77" s="56" t="s">
        <v>2102</v>
      </c>
      <c r="AC77" s="55">
        <v>0</v>
      </c>
      <c r="AD77" s="55">
        <v>1</v>
      </c>
      <c r="AE77" s="61">
        <v>0</v>
      </c>
      <c r="AF77" s="55">
        <v>0</v>
      </c>
      <c r="AG77" s="55">
        <v>1</v>
      </c>
      <c r="AH77" s="61">
        <v>0</v>
      </c>
      <c r="AI77" s="56">
        <v>0</v>
      </c>
      <c r="AJ77" s="61">
        <v>1</v>
      </c>
      <c r="AK77" s="60">
        <v>0.111</v>
      </c>
      <c r="AL77" s="56" t="s">
        <v>2103</v>
      </c>
      <c r="AM77" s="56" t="s">
        <v>2104</v>
      </c>
      <c r="AN77" s="55">
        <v>0.5</v>
      </c>
      <c r="AO77" s="55">
        <v>1</v>
      </c>
      <c r="AP77" s="61">
        <v>1</v>
      </c>
      <c r="AQ77" s="55">
        <v>0.5</v>
      </c>
      <c r="AR77" s="55">
        <v>1</v>
      </c>
      <c r="AS77" s="61">
        <v>0.5</v>
      </c>
      <c r="AT77" s="56">
        <v>0.5</v>
      </c>
      <c r="AU77" s="61">
        <v>0.5</v>
      </c>
      <c r="AV77" s="60">
        <v>0.27700000000000002</v>
      </c>
      <c r="AW77" s="56" t="s">
        <v>94</v>
      </c>
      <c r="AX77" s="56" t="s">
        <v>94</v>
      </c>
      <c r="AY77" s="55">
        <v>0</v>
      </c>
      <c r="AZ77" s="55">
        <v>0</v>
      </c>
      <c r="BA77" s="61">
        <v>0</v>
      </c>
      <c r="BB77" s="55">
        <v>0</v>
      </c>
      <c r="BC77" s="55">
        <v>0</v>
      </c>
      <c r="BD77" s="61">
        <v>0</v>
      </c>
      <c r="BE77" s="56">
        <v>0</v>
      </c>
      <c r="BF77" s="61">
        <v>0</v>
      </c>
      <c r="BG77" s="60">
        <v>0</v>
      </c>
      <c r="BL77" s="4"/>
      <c r="BM77" s="5"/>
      <c r="BN77" s="5"/>
    </row>
    <row r="78" spans="2:66">
      <c r="B78" s="62"/>
      <c r="C78" s="59"/>
      <c r="D78" s="59"/>
      <c r="E78" s="59"/>
      <c r="F78" s="59"/>
      <c r="G78" s="63"/>
      <c r="H78" s="59"/>
      <c r="I78" s="56"/>
      <c r="J78" s="59"/>
      <c r="K78" s="63"/>
      <c r="L78" s="59"/>
      <c r="M78" s="59"/>
      <c r="N78" s="61"/>
      <c r="O78" s="59"/>
      <c r="P78" s="56"/>
      <c r="Q78" s="56"/>
      <c r="R78" s="55"/>
      <c r="S78" s="55"/>
      <c r="T78" s="61"/>
      <c r="U78" s="55"/>
      <c r="V78" s="55"/>
      <c r="W78" s="61"/>
      <c r="X78" s="56"/>
      <c r="Y78" s="61"/>
      <c r="Z78" s="60"/>
      <c r="AA78" s="56"/>
      <c r="AB78" s="56"/>
      <c r="AC78" s="55"/>
      <c r="AD78" s="55"/>
      <c r="AE78" s="61"/>
      <c r="AF78" s="55"/>
      <c r="AG78" s="55"/>
      <c r="AH78" s="61"/>
      <c r="AI78" s="56"/>
      <c r="AJ78" s="61"/>
      <c r="AK78" s="60"/>
      <c r="AL78" s="56"/>
      <c r="AM78" s="56"/>
      <c r="AN78" s="55"/>
      <c r="AO78" s="55"/>
      <c r="AP78" s="61"/>
      <c r="AQ78" s="55"/>
      <c r="AR78" s="55"/>
      <c r="AS78" s="61"/>
      <c r="AT78" s="56"/>
      <c r="AU78" s="61"/>
      <c r="AV78" s="60"/>
      <c r="AW78" s="56"/>
      <c r="AX78" s="56"/>
      <c r="AY78" s="55"/>
      <c r="AZ78" s="55"/>
      <c r="BA78" s="61"/>
      <c r="BB78" s="55"/>
      <c r="BC78" s="55"/>
      <c r="BD78" s="61"/>
      <c r="BE78" s="56"/>
      <c r="BF78" s="61"/>
      <c r="BG78" s="60"/>
      <c r="BL78" s="4"/>
      <c r="BM78" s="5"/>
      <c r="BN78" s="5"/>
    </row>
    <row r="79" spans="2:66">
      <c r="B79" s="62"/>
      <c r="C79" s="62"/>
      <c r="D79" s="62"/>
      <c r="E79" s="62"/>
      <c r="F79" s="62"/>
      <c r="G79" s="62"/>
      <c r="H79" s="59"/>
      <c r="I79" s="56"/>
      <c r="J79" s="59"/>
      <c r="K79" s="63"/>
      <c r="L79" s="59"/>
      <c r="M79" s="59"/>
      <c r="N79" s="61"/>
      <c r="O79" s="59"/>
      <c r="P79" s="56"/>
      <c r="Q79" s="56"/>
      <c r="R79" s="55"/>
      <c r="S79" s="55"/>
      <c r="T79" s="61"/>
      <c r="U79" s="55"/>
      <c r="V79" s="55"/>
      <c r="W79" s="61"/>
      <c r="X79" s="56"/>
      <c r="Y79" s="61"/>
      <c r="Z79" s="60"/>
      <c r="AA79" s="56"/>
      <c r="AB79" s="56"/>
      <c r="AC79" s="55"/>
      <c r="AD79" s="55"/>
      <c r="AE79" s="61"/>
      <c r="AF79" s="55"/>
      <c r="AG79" s="55"/>
      <c r="AH79" s="61"/>
      <c r="AI79" s="56"/>
      <c r="AJ79" s="61"/>
      <c r="AK79" s="60"/>
      <c r="AL79" s="56"/>
      <c r="AM79" s="56"/>
      <c r="AN79" s="55"/>
      <c r="AO79" s="55"/>
      <c r="AP79" s="61"/>
      <c r="AQ79" s="55"/>
      <c r="AR79" s="55"/>
      <c r="AS79" s="61"/>
      <c r="AT79" s="56"/>
      <c r="AU79" s="61"/>
      <c r="AV79" s="60"/>
      <c r="AW79" s="56"/>
      <c r="AX79" s="56"/>
      <c r="AY79" s="55"/>
      <c r="AZ79" s="55"/>
      <c r="BA79" s="61"/>
      <c r="BB79" s="55"/>
      <c r="BC79" s="55"/>
      <c r="BD79" s="61"/>
      <c r="BE79" s="56"/>
      <c r="BF79" s="61"/>
      <c r="BG79" s="60"/>
      <c r="BL79" s="4"/>
      <c r="BM79" s="5"/>
      <c r="BN79" s="5"/>
    </row>
    <row r="80" spans="2:66">
      <c r="B80" s="62"/>
      <c r="C80" s="62"/>
      <c r="D80" s="62"/>
      <c r="E80" s="62"/>
      <c r="F80" s="62"/>
      <c r="G80" s="62"/>
      <c r="H80" s="59"/>
      <c r="I80" s="56"/>
      <c r="J80" s="59"/>
      <c r="K80" s="63"/>
      <c r="L80" s="59" t="s">
        <v>2105</v>
      </c>
      <c r="M80" s="59" t="s">
        <v>2106</v>
      </c>
      <c r="N80" s="61">
        <v>1</v>
      </c>
      <c r="O80" s="59" t="s">
        <v>111</v>
      </c>
      <c r="P80" s="56"/>
      <c r="Q80" s="56"/>
      <c r="R80" s="55">
        <v>0</v>
      </c>
      <c r="S80" s="55">
        <v>1</v>
      </c>
      <c r="T80" s="61">
        <v>0</v>
      </c>
      <c r="U80" s="55">
        <v>0</v>
      </c>
      <c r="V80" s="55">
        <v>1</v>
      </c>
      <c r="W80" s="61">
        <v>0</v>
      </c>
      <c r="X80" s="56">
        <v>0</v>
      </c>
      <c r="Y80" s="61">
        <v>1</v>
      </c>
      <c r="Z80" s="60"/>
      <c r="AA80" s="56"/>
      <c r="AB80" s="56"/>
      <c r="AC80" s="55">
        <v>0</v>
      </c>
      <c r="AD80" s="55">
        <v>1</v>
      </c>
      <c r="AE80" s="61">
        <v>0</v>
      </c>
      <c r="AF80" s="55">
        <v>0</v>
      </c>
      <c r="AG80" s="55">
        <v>1</v>
      </c>
      <c r="AH80" s="61">
        <v>0</v>
      </c>
      <c r="AI80" s="56">
        <v>0</v>
      </c>
      <c r="AJ80" s="61">
        <v>1</v>
      </c>
      <c r="AK80" s="60"/>
      <c r="AL80" s="56"/>
      <c r="AM80" s="56"/>
      <c r="AN80" s="55">
        <v>0</v>
      </c>
      <c r="AO80" s="55">
        <v>1</v>
      </c>
      <c r="AP80" s="61">
        <v>0</v>
      </c>
      <c r="AQ80" s="55">
        <v>0</v>
      </c>
      <c r="AR80" s="55">
        <v>1</v>
      </c>
      <c r="AS80" s="61">
        <v>0</v>
      </c>
      <c r="AT80" s="56">
        <v>0</v>
      </c>
      <c r="AU80" s="61">
        <v>1</v>
      </c>
      <c r="AV80" s="60"/>
      <c r="AW80" s="56"/>
      <c r="AX80" s="56"/>
      <c r="AY80" s="55">
        <v>0</v>
      </c>
      <c r="AZ80" s="55">
        <v>0</v>
      </c>
      <c r="BA80" s="61">
        <v>0</v>
      </c>
      <c r="BB80" s="55">
        <v>0</v>
      </c>
      <c r="BC80" s="55">
        <v>0</v>
      </c>
      <c r="BD80" s="61">
        <v>0</v>
      </c>
      <c r="BE80" s="56">
        <v>0</v>
      </c>
      <c r="BF80" s="61">
        <v>0</v>
      </c>
      <c r="BG80" s="60"/>
      <c r="BL80" s="4"/>
      <c r="BM80" s="5"/>
      <c r="BN80" s="5"/>
    </row>
    <row r="81" spans="2:66">
      <c r="B81" s="62"/>
      <c r="C81" s="62"/>
      <c r="D81" s="62"/>
      <c r="E81" s="62"/>
      <c r="F81" s="62"/>
      <c r="G81" s="62"/>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56"/>
      <c r="AM81" s="56"/>
      <c r="AN81" s="55"/>
      <c r="AO81" s="55"/>
      <c r="AP81" s="61"/>
      <c r="AQ81" s="55"/>
      <c r="AR81" s="55"/>
      <c r="AS81" s="61"/>
      <c r="AT81" s="56"/>
      <c r="AU81" s="61"/>
      <c r="AV81" s="60"/>
      <c r="AW81" s="56"/>
      <c r="AX81" s="56"/>
      <c r="AY81" s="55"/>
      <c r="AZ81" s="55"/>
      <c r="BA81" s="61"/>
      <c r="BB81" s="55"/>
      <c r="BC81" s="55"/>
      <c r="BD81" s="61"/>
      <c r="BE81" s="56"/>
      <c r="BF81" s="61"/>
      <c r="BG81" s="60"/>
      <c r="BL81" s="4"/>
      <c r="BM81" s="5"/>
      <c r="BN81" s="5"/>
    </row>
    <row r="82" spans="2:66">
      <c r="B82" s="62"/>
      <c r="C82" s="62"/>
      <c r="D82" s="62"/>
      <c r="E82" s="62"/>
      <c r="F82" s="62"/>
      <c r="G82" s="62"/>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56"/>
      <c r="AM82" s="56"/>
      <c r="AN82" s="55"/>
      <c r="AO82" s="55"/>
      <c r="AP82" s="61"/>
      <c r="AQ82" s="55"/>
      <c r="AR82" s="55"/>
      <c r="AS82" s="61"/>
      <c r="AT82" s="56"/>
      <c r="AU82" s="61"/>
      <c r="AV82" s="60"/>
      <c r="AW82" s="56"/>
      <c r="AX82" s="56"/>
      <c r="AY82" s="55"/>
      <c r="AZ82" s="55"/>
      <c r="BA82" s="61"/>
      <c r="BB82" s="55"/>
      <c r="BC82" s="55"/>
      <c r="BD82" s="61"/>
      <c r="BE82" s="56"/>
      <c r="BF82" s="61"/>
      <c r="BG82" s="60"/>
      <c r="BL82" s="4"/>
      <c r="BM82" s="5"/>
      <c r="BN82" s="5"/>
    </row>
    <row r="83" spans="2:66">
      <c r="B83" s="62"/>
      <c r="C83" s="62"/>
      <c r="D83" s="62"/>
      <c r="E83" s="62"/>
      <c r="F83" s="62"/>
      <c r="G83" s="62"/>
      <c r="H83" s="59"/>
      <c r="I83" s="56"/>
      <c r="J83" s="59"/>
      <c r="K83" s="63"/>
      <c r="L83" s="59" t="s">
        <v>2107</v>
      </c>
      <c r="M83" s="59" t="s">
        <v>2108</v>
      </c>
      <c r="N83" s="61">
        <v>3</v>
      </c>
      <c r="O83" s="59" t="s">
        <v>111</v>
      </c>
      <c r="P83" s="56"/>
      <c r="Q83" s="56"/>
      <c r="R83" s="55">
        <v>0</v>
      </c>
      <c r="S83" s="55">
        <v>3</v>
      </c>
      <c r="T83" s="61">
        <v>0</v>
      </c>
      <c r="U83" s="55">
        <v>0</v>
      </c>
      <c r="V83" s="55">
        <v>3</v>
      </c>
      <c r="W83" s="61">
        <v>0</v>
      </c>
      <c r="X83" s="56">
        <v>0</v>
      </c>
      <c r="Y83" s="61">
        <v>3</v>
      </c>
      <c r="Z83" s="60"/>
      <c r="AA83" s="56"/>
      <c r="AB83" s="56"/>
      <c r="AC83" s="55">
        <v>1</v>
      </c>
      <c r="AD83" s="55">
        <v>1</v>
      </c>
      <c r="AE83" s="61">
        <v>1</v>
      </c>
      <c r="AF83" s="55">
        <v>1</v>
      </c>
      <c r="AG83" s="55">
        <v>1</v>
      </c>
      <c r="AH83" s="61">
        <v>1</v>
      </c>
      <c r="AI83" s="56">
        <v>0.33300000000000002</v>
      </c>
      <c r="AJ83" s="61">
        <v>2</v>
      </c>
      <c r="AK83" s="60"/>
      <c r="AL83" s="56"/>
      <c r="AM83" s="56"/>
      <c r="AN83" s="55">
        <v>0</v>
      </c>
      <c r="AO83" s="55">
        <v>1</v>
      </c>
      <c r="AP83" s="61">
        <v>0</v>
      </c>
      <c r="AQ83" s="55">
        <v>1</v>
      </c>
      <c r="AR83" s="55">
        <v>1</v>
      </c>
      <c r="AS83" s="61">
        <v>1</v>
      </c>
      <c r="AT83" s="56">
        <v>0.33300000000000002</v>
      </c>
      <c r="AU83" s="61">
        <v>2.6669999999999998</v>
      </c>
      <c r="AV83" s="60"/>
      <c r="AW83" s="56"/>
      <c r="AX83" s="56"/>
      <c r="AY83" s="55">
        <v>0</v>
      </c>
      <c r="AZ83" s="55">
        <v>0</v>
      </c>
      <c r="BA83" s="61">
        <v>0</v>
      </c>
      <c r="BB83" s="55">
        <v>0</v>
      </c>
      <c r="BC83" s="55">
        <v>0</v>
      </c>
      <c r="BD83" s="61">
        <v>0</v>
      </c>
      <c r="BE83" s="56">
        <v>0</v>
      </c>
      <c r="BF83" s="61">
        <v>0</v>
      </c>
      <c r="BG83" s="60"/>
      <c r="BL83" s="4"/>
      <c r="BM83" s="5"/>
      <c r="BN83" s="5"/>
    </row>
    <row r="84" spans="2:66">
      <c r="B84" s="62"/>
      <c r="C84" s="62"/>
      <c r="D84" s="62"/>
      <c r="E84" s="62"/>
      <c r="F84" s="62"/>
      <c r="G84" s="62"/>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ht="135" customHeight="1">
      <c r="B86" s="64" t="s">
        <v>107</v>
      </c>
      <c r="C86" s="65" t="s">
        <v>108</v>
      </c>
      <c r="D86" s="122" t="s">
        <v>1635</v>
      </c>
      <c r="E86" s="65" t="s">
        <v>317</v>
      </c>
      <c r="F86" s="65" t="s">
        <v>1786</v>
      </c>
      <c r="G86" s="65" t="s">
        <v>81</v>
      </c>
      <c r="H86" s="59">
        <v>6</v>
      </c>
      <c r="I86" s="56">
        <v>8.3299999999999999E-2</v>
      </c>
      <c r="J86" s="59" t="s">
        <v>83</v>
      </c>
      <c r="K86" s="63" t="s">
        <v>2109</v>
      </c>
      <c r="L86" s="59" t="s">
        <v>2110</v>
      </c>
      <c r="M86" s="59" t="s">
        <v>2111</v>
      </c>
      <c r="N86" s="56">
        <v>1</v>
      </c>
      <c r="O86" s="59" t="s">
        <v>87</v>
      </c>
      <c r="P86" s="56" t="s">
        <v>2112</v>
      </c>
      <c r="Q86" s="56" t="s">
        <v>2113</v>
      </c>
      <c r="R86" s="55">
        <v>0</v>
      </c>
      <c r="S86" s="55">
        <v>3</v>
      </c>
      <c r="T86" s="56">
        <v>0</v>
      </c>
      <c r="U86" s="55">
        <v>0</v>
      </c>
      <c r="V86" s="55">
        <v>3</v>
      </c>
      <c r="W86" s="56">
        <v>0</v>
      </c>
      <c r="X86" s="56">
        <v>0</v>
      </c>
      <c r="Y86" s="56">
        <v>1</v>
      </c>
      <c r="Z86" s="60">
        <v>0.14699999999999999</v>
      </c>
      <c r="AA86" s="56" t="s">
        <v>2114</v>
      </c>
      <c r="AB86" s="56" t="s">
        <v>2115</v>
      </c>
      <c r="AC86" s="55">
        <v>0.5</v>
      </c>
      <c r="AD86" s="55">
        <v>3</v>
      </c>
      <c r="AE86" s="56">
        <v>0.16669999999999999</v>
      </c>
      <c r="AF86" s="55">
        <v>0.5</v>
      </c>
      <c r="AG86" s="55">
        <v>3</v>
      </c>
      <c r="AH86" s="56">
        <v>0.16669999999999999</v>
      </c>
      <c r="AI86" s="56">
        <v>0.16669999999999999</v>
      </c>
      <c r="AJ86" s="56">
        <v>0.83330000000000004</v>
      </c>
      <c r="AK86" s="60">
        <v>0.5</v>
      </c>
      <c r="AL86" s="56" t="s">
        <v>2116</v>
      </c>
      <c r="AM86" s="56" t="s">
        <v>1800</v>
      </c>
      <c r="AN86" s="55">
        <v>0.5</v>
      </c>
      <c r="AO86" s="55">
        <v>3</v>
      </c>
      <c r="AP86" s="56">
        <v>0.16669999999999999</v>
      </c>
      <c r="AQ86" s="55">
        <v>1</v>
      </c>
      <c r="AR86" s="55">
        <v>3</v>
      </c>
      <c r="AS86" s="56">
        <v>0.33329999999999999</v>
      </c>
      <c r="AT86" s="56">
        <v>0.33329999999999999</v>
      </c>
      <c r="AU86" s="56">
        <v>0.66669999999999996</v>
      </c>
      <c r="AV86" s="60">
        <v>0.55500000000000005</v>
      </c>
      <c r="AW86" s="56" t="s">
        <v>94</v>
      </c>
      <c r="AX86" s="56" t="s">
        <v>94</v>
      </c>
      <c r="AY86" s="55">
        <v>0</v>
      </c>
      <c r="AZ86" s="55">
        <v>0</v>
      </c>
      <c r="BA86" s="56">
        <v>0</v>
      </c>
      <c r="BB86" s="55">
        <v>0</v>
      </c>
      <c r="BC86" s="55">
        <v>0</v>
      </c>
      <c r="BD86" s="56">
        <v>0</v>
      </c>
      <c r="BE86" s="56">
        <v>0</v>
      </c>
      <c r="BF86" s="56">
        <v>0</v>
      </c>
      <c r="BG86" s="60">
        <v>0</v>
      </c>
      <c r="BL86" s="4"/>
      <c r="BM86" s="5"/>
      <c r="BN86" s="5"/>
    </row>
    <row r="87" spans="2:66">
      <c r="B87" s="64"/>
      <c r="C87" s="65"/>
      <c r="D87" s="122"/>
      <c r="E87" s="65"/>
      <c r="F87" s="65"/>
      <c r="G87" s="65"/>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c r="B89" s="62"/>
      <c r="C89" s="62"/>
      <c r="D89" s="62"/>
      <c r="E89" s="62"/>
      <c r="F89" s="62"/>
      <c r="G89" s="62"/>
      <c r="H89" s="59"/>
      <c r="I89" s="56"/>
      <c r="J89" s="59"/>
      <c r="K89" s="63"/>
      <c r="L89" s="59" t="s">
        <v>2117</v>
      </c>
      <c r="M89" s="59" t="s">
        <v>2118</v>
      </c>
      <c r="N89" s="56">
        <v>1</v>
      </c>
      <c r="O89" s="59" t="s">
        <v>87</v>
      </c>
      <c r="P89" s="56"/>
      <c r="Q89" s="56"/>
      <c r="R89" s="55">
        <v>1</v>
      </c>
      <c r="S89" s="55">
        <v>3</v>
      </c>
      <c r="T89" s="56">
        <v>0.33329999999999999</v>
      </c>
      <c r="U89" s="55">
        <v>1</v>
      </c>
      <c r="V89" s="55">
        <v>3</v>
      </c>
      <c r="W89" s="56">
        <v>0.33329999999999999</v>
      </c>
      <c r="X89" s="56">
        <v>0.33329999999999999</v>
      </c>
      <c r="Y89" s="56">
        <v>0.66669999999999996</v>
      </c>
      <c r="Z89" s="60"/>
      <c r="AA89" s="56"/>
      <c r="AB89" s="56"/>
      <c r="AC89" s="55">
        <v>0</v>
      </c>
      <c r="AD89" s="55">
        <v>3</v>
      </c>
      <c r="AE89" s="56">
        <v>0</v>
      </c>
      <c r="AF89" s="55">
        <v>1</v>
      </c>
      <c r="AG89" s="55">
        <v>3</v>
      </c>
      <c r="AH89" s="56">
        <v>0.33329999999999999</v>
      </c>
      <c r="AI89" s="56">
        <v>0.33329999999999999</v>
      </c>
      <c r="AJ89" s="56">
        <v>0.66669999999999996</v>
      </c>
      <c r="AK89" s="60"/>
      <c r="AL89" s="56"/>
      <c r="AM89" s="56"/>
      <c r="AN89" s="55">
        <v>0</v>
      </c>
      <c r="AO89" s="55">
        <v>3</v>
      </c>
      <c r="AP89" s="56">
        <v>0</v>
      </c>
      <c r="AQ89" s="55">
        <v>1</v>
      </c>
      <c r="AR89" s="55">
        <v>3</v>
      </c>
      <c r="AS89" s="56">
        <v>0.33329999999999999</v>
      </c>
      <c r="AT89" s="56">
        <v>0.33329999999999999</v>
      </c>
      <c r="AU89" s="56">
        <v>0.66669999999999996</v>
      </c>
      <c r="AV89" s="60"/>
      <c r="AW89" s="56"/>
      <c r="AX89" s="56"/>
      <c r="AY89" s="55">
        <v>0</v>
      </c>
      <c r="AZ89" s="55">
        <v>0</v>
      </c>
      <c r="BA89" s="56">
        <v>0</v>
      </c>
      <c r="BB89" s="55">
        <v>0</v>
      </c>
      <c r="BC89" s="55">
        <v>0</v>
      </c>
      <c r="BD89" s="56">
        <v>0</v>
      </c>
      <c r="BE89" s="56">
        <v>0</v>
      </c>
      <c r="BF89" s="56">
        <v>0</v>
      </c>
      <c r="BG89" s="60"/>
      <c r="BL89" s="4"/>
      <c r="BM89" s="5"/>
      <c r="BN89" s="5"/>
    </row>
    <row r="90" spans="2:66">
      <c r="B90" s="62"/>
      <c r="C90" s="62"/>
      <c r="D90" s="62"/>
      <c r="E90" s="62"/>
      <c r="F90" s="62"/>
      <c r="G90" s="62"/>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c r="B92" s="62"/>
      <c r="C92" s="62"/>
      <c r="D92" s="62"/>
      <c r="E92" s="62"/>
      <c r="F92" s="62"/>
      <c r="G92" s="62"/>
      <c r="H92" s="59"/>
      <c r="I92" s="56"/>
      <c r="J92" s="59"/>
      <c r="K92" s="63"/>
      <c r="L92" s="59" t="s">
        <v>2119</v>
      </c>
      <c r="M92" s="59" t="s">
        <v>2120</v>
      </c>
      <c r="N92" s="61">
        <v>3</v>
      </c>
      <c r="O92" s="59" t="s">
        <v>111</v>
      </c>
      <c r="P92" s="56"/>
      <c r="Q92" s="56"/>
      <c r="R92" s="55">
        <v>1</v>
      </c>
      <c r="S92" s="55">
        <v>3</v>
      </c>
      <c r="T92" s="61">
        <v>0</v>
      </c>
      <c r="U92" s="55">
        <v>1</v>
      </c>
      <c r="V92" s="55">
        <v>3</v>
      </c>
      <c r="W92" s="61">
        <v>0.33</v>
      </c>
      <c r="X92" s="56">
        <v>0.11</v>
      </c>
      <c r="Y92" s="61">
        <v>2.67</v>
      </c>
      <c r="Z92" s="60"/>
      <c r="AA92" s="56"/>
      <c r="AB92" s="56"/>
      <c r="AC92" s="55">
        <v>2</v>
      </c>
      <c r="AD92" s="55">
        <v>1</v>
      </c>
      <c r="AE92" s="61">
        <v>2</v>
      </c>
      <c r="AF92" s="55">
        <v>3</v>
      </c>
      <c r="AG92" s="55">
        <v>1</v>
      </c>
      <c r="AH92" s="61">
        <v>3</v>
      </c>
      <c r="AI92" s="56">
        <v>1</v>
      </c>
      <c r="AJ92" s="61">
        <v>0</v>
      </c>
      <c r="AK92" s="60"/>
      <c r="AL92" s="56"/>
      <c r="AM92" s="56"/>
      <c r="AN92" s="55">
        <v>0</v>
      </c>
      <c r="AO92" s="55">
        <v>1</v>
      </c>
      <c r="AP92" s="61">
        <v>0</v>
      </c>
      <c r="AQ92" s="55">
        <v>3</v>
      </c>
      <c r="AR92" s="55">
        <v>1</v>
      </c>
      <c r="AS92" s="61">
        <v>3</v>
      </c>
      <c r="AT92" s="56">
        <v>1</v>
      </c>
      <c r="AU92" s="61">
        <v>2</v>
      </c>
      <c r="AV92" s="60"/>
      <c r="AW92" s="56"/>
      <c r="AX92" s="56"/>
      <c r="AY92" s="55">
        <v>0</v>
      </c>
      <c r="AZ92" s="55">
        <v>0</v>
      </c>
      <c r="BA92" s="61">
        <v>0</v>
      </c>
      <c r="BB92" s="55">
        <v>0</v>
      </c>
      <c r="BC92" s="55">
        <v>0</v>
      </c>
      <c r="BD92" s="61">
        <v>0</v>
      </c>
      <c r="BE92" s="56">
        <v>0</v>
      </c>
      <c r="BF92" s="61">
        <v>0</v>
      </c>
      <c r="BG92" s="60"/>
      <c r="BL92" s="4"/>
      <c r="BM92" s="5"/>
      <c r="BN92" s="5"/>
    </row>
    <row r="93" spans="2:66">
      <c r="B93" s="62"/>
      <c r="C93" s="62"/>
      <c r="D93" s="62"/>
      <c r="E93" s="62"/>
      <c r="F93" s="62"/>
      <c r="G93" s="62"/>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56"/>
      <c r="AM93" s="56"/>
      <c r="AN93" s="55"/>
      <c r="AO93" s="55"/>
      <c r="AP93" s="61"/>
      <c r="AQ93" s="55"/>
      <c r="AR93" s="55"/>
      <c r="AS93" s="61"/>
      <c r="AT93" s="56"/>
      <c r="AU93" s="61"/>
      <c r="AV93" s="60"/>
      <c r="AW93" s="56"/>
      <c r="AX93" s="56"/>
      <c r="AY93" s="55"/>
      <c r="AZ93" s="55"/>
      <c r="BA93" s="61"/>
      <c r="BB93" s="55"/>
      <c r="BC93" s="55"/>
      <c r="BD93" s="61"/>
      <c r="BE93" s="56"/>
      <c r="BF93" s="61"/>
      <c r="BG93" s="60"/>
      <c r="BL93" s="4"/>
      <c r="BM93" s="5"/>
      <c r="BN93" s="5"/>
    </row>
    <row r="94" spans="2:66">
      <c r="B94" s="62"/>
      <c r="C94" s="62"/>
      <c r="D94" s="62"/>
      <c r="E94" s="62"/>
      <c r="F94" s="62"/>
      <c r="G94" s="62"/>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56"/>
      <c r="AM94" s="56"/>
      <c r="AN94" s="55"/>
      <c r="AO94" s="55"/>
      <c r="AP94" s="61"/>
      <c r="AQ94" s="55"/>
      <c r="AR94" s="55"/>
      <c r="AS94" s="61"/>
      <c r="AT94" s="56"/>
      <c r="AU94" s="61"/>
      <c r="AV94" s="60"/>
      <c r="AW94" s="56"/>
      <c r="AX94" s="56"/>
      <c r="AY94" s="55"/>
      <c r="AZ94" s="55"/>
      <c r="BA94" s="61"/>
      <c r="BB94" s="55"/>
      <c r="BC94" s="55"/>
      <c r="BD94" s="61"/>
      <c r="BE94" s="56"/>
      <c r="BF94" s="61"/>
      <c r="BG94" s="60"/>
      <c r="BL94" s="4"/>
      <c r="BM94" s="5"/>
      <c r="BN94" s="5"/>
    </row>
    <row r="95" spans="2:66" ht="135" customHeight="1">
      <c r="B95" s="62" t="s">
        <v>107</v>
      </c>
      <c r="C95" s="59" t="s">
        <v>108</v>
      </c>
      <c r="D95" s="59" t="s">
        <v>81</v>
      </c>
      <c r="E95" s="59" t="s">
        <v>317</v>
      </c>
      <c r="F95" s="59" t="s">
        <v>1786</v>
      </c>
      <c r="G95" s="59" t="s">
        <v>81</v>
      </c>
      <c r="H95" s="59">
        <v>7</v>
      </c>
      <c r="I95" s="56">
        <v>8.3299999999999999E-2</v>
      </c>
      <c r="J95" s="59" t="s">
        <v>83</v>
      </c>
      <c r="K95" s="63" t="s">
        <v>1636</v>
      </c>
      <c r="L95" s="59" t="s">
        <v>2121</v>
      </c>
      <c r="M95" s="59" t="s">
        <v>2122</v>
      </c>
      <c r="N95" s="61">
        <v>1</v>
      </c>
      <c r="O95" s="59" t="s">
        <v>111</v>
      </c>
      <c r="P95" s="56" t="s">
        <v>2123</v>
      </c>
      <c r="Q95" s="56" t="s">
        <v>2124</v>
      </c>
      <c r="R95" s="55">
        <v>0</v>
      </c>
      <c r="S95" s="55">
        <v>1</v>
      </c>
      <c r="T95" s="61">
        <v>0</v>
      </c>
      <c r="U95" s="55">
        <v>0</v>
      </c>
      <c r="V95" s="55">
        <v>1</v>
      </c>
      <c r="W95" s="61">
        <v>0</v>
      </c>
      <c r="X95" s="56">
        <v>0</v>
      </c>
      <c r="Y95" s="61">
        <v>1</v>
      </c>
      <c r="Z95" s="60">
        <v>0</v>
      </c>
      <c r="AA95" s="56" t="s">
        <v>2125</v>
      </c>
      <c r="AB95" s="56" t="s">
        <v>1800</v>
      </c>
      <c r="AC95" s="55">
        <v>0.5</v>
      </c>
      <c r="AD95" s="55">
        <v>1</v>
      </c>
      <c r="AE95" s="61">
        <v>1</v>
      </c>
      <c r="AF95" s="55">
        <v>0.5</v>
      </c>
      <c r="AG95" s="55">
        <v>1</v>
      </c>
      <c r="AH95" s="61">
        <v>0.5</v>
      </c>
      <c r="AI95" s="56">
        <v>0.5</v>
      </c>
      <c r="AJ95" s="61">
        <v>0.5</v>
      </c>
      <c r="AK95" s="60">
        <v>0.5</v>
      </c>
      <c r="AL95" s="56" t="s">
        <v>2126</v>
      </c>
      <c r="AM95" s="56" t="s">
        <v>1800</v>
      </c>
      <c r="AN95" s="55">
        <v>0.5</v>
      </c>
      <c r="AO95" s="55">
        <v>1</v>
      </c>
      <c r="AP95" s="61">
        <v>1</v>
      </c>
      <c r="AQ95" s="55">
        <v>1</v>
      </c>
      <c r="AR95" s="55">
        <v>1</v>
      </c>
      <c r="AS95" s="61">
        <v>1</v>
      </c>
      <c r="AT95" s="56">
        <v>1</v>
      </c>
      <c r="AU95" s="61">
        <v>0</v>
      </c>
      <c r="AV95" s="60">
        <v>0.85</v>
      </c>
      <c r="AW95" s="56" t="s">
        <v>94</v>
      </c>
      <c r="AX95" s="56" t="s">
        <v>94</v>
      </c>
      <c r="AY95" s="55">
        <v>0</v>
      </c>
      <c r="AZ95" s="55">
        <v>0</v>
      </c>
      <c r="BA95" s="61">
        <v>0</v>
      </c>
      <c r="BB95" s="55">
        <v>0</v>
      </c>
      <c r="BC95" s="55">
        <v>0</v>
      </c>
      <c r="BD95" s="61">
        <v>0</v>
      </c>
      <c r="BE95" s="56">
        <v>0</v>
      </c>
      <c r="BF95" s="61">
        <v>0</v>
      </c>
      <c r="BG95" s="60">
        <v>0</v>
      </c>
      <c r="BL95" s="4"/>
      <c r="BM95" s="5"/>
      <c r="BN95" s="5"/>
    </row>
    <row r="96" spans="2:66">
      <c r="B96" s="62"/>
      <c r="C96" s="59"/>
      <c r="D96" s="59"/>
      <c r="E96" s="59"/>
      <c r="F96" s="59"/>
      <c r="G96" s="59"/>
      <c r="H96" s="59"/>
      <c r="I96" s="56"/>
      <c r="J96" s="59"/>
      <c r="K96" s="63"/>
      <c r="L96" s="59"/>
      <c r="M96" s="59"/>
      <c r="N96" s="61"/>
      <c r="O96" s="59"/>
      <c r="P96" s="56"/>
      <c r="Q96" s="56"/>
      <c r="R96" s="55"/>
      <c r="S96" s="55"/>
      <c r="T96" s="61"/>
      <c r="U96" s="55"/>
      <c r="V96" s="55"/>
      <c r="W96" s="61"/>
      <c r="X96" s="56"/>
      <c r="Y96" s="61"/>
      <c r="Z96" s="60"/>
      <c r="AA96" s="56"/>
      <c r="AB96" s="56"/>
      <c r="AC96" s="55"/>
      <c r="AD96" s="55"/>
      <c r="AE96" s="61"/>
      <c r="AF96" s="55"/>
      <c r="AG96" s="55"/>
      <c r="AH96" s="61"/>
      <c r="AI96" s="56"/>
      <c r="AJ96" s="61"/>
      <c r="AK96" s="60"/>
      <c r="AL96" s="56"/>
      <c r="AM96" s="56"/>
      <c r="AN96" s="55"/>
      <c r="AO96" s="55"/>
      <c r="AP96" s="61"/>
      <c r="AQ96" s="55"/>
      <c r="AR96" s="55"/>
      <c r="AS96" s="61"/>
      <c r="AT96" s="56"/>
      <c r="AU96" s="61"/>
      <c r="AV96" s="60"/>
      <c r="AW96" s="56"/>
      <c r="AX96" s="56"/>
      <c r="AY96" s="55"/>
      <c r="AZ96" s="55"/>
      <c r="BA96" s="61"/>
      <c r="BB96" s="55"/>
      <c r="BC96" s="55"/>
      <c r="BD96" s="61"/>
      <c r="BE96" s="56"/>
      <c r="BF96" s="61"/>
      <c r="BG96" s="60"/>
      <c r="BL96" s="4"/>
      <c r="BM96" s="5"/>
      <c r="BN96" s="5"/>
    </row>
    <row r="97" spans="2:66">
      <c r="B97" s="62"/>
      <c r="C97" s="62"/>
      <c r="D97" s="62"/>
      <c r="E97" s="62"/>
      <c r="F97" s="62"/>
      <c r="G97" s="62"/>
      <c r="H97" s="59"/>
      <c r="I97" s="56"/>
      <c r="J97" s="59"/>
      <c r="K97" s="63"/>
      <c r="L97" s="59"/>
      <c r="M97" s="59"/>
      <c r="N97" s="61"/>
      <c r="O97" s="59"/>
      <c r="P97" s="56"/>
      <c r="Q97" s="56"/>
      <c r="R97" s="55"/>
      <c r="S97" s="55"/>
      <c r="T97" s="61"/>
      <c r="U97" s="55"/>
      <c r="V97" s="55"/>
      <c r="W97" s="61"/>
      <c r="X97" s="56"/>
      <c r="Y97" s="61"/>
      <c r="Z97" s="60"/>
      <c r="AA97" s="56"/>
      <c r="AB97" s="56"/>
      <c r="AC97" s="55"/>
      <c r="AD97" s="55"/>
      <c r="AE97" s="61"/>
      <c r="AF97" s="55"/>
      <c r="AG97" s="55"/>
      <c r="AH97" s="61"/>
      <c r="AI97" s="56"/>
      <c r="AJ97" s="61"/>
      <c r="AK97" s="60"/>
      <c r="AL97" s="56"/>
      <c r="AM97" s="56"/>
      <c r="AN97" s="55"/>
      <c r="AO97" s="55"/>
      <c r="AP97" s="61"/>
      <c r="AQ97" s="55"/>
      <c r="AR97" s="55"/>
      <c r="AS97" s="61"/>
      <c r="AT97" s="56"/>
      <c r="AU97" s="61"/>
      <c r="AV97" s="60"/>
      <c r="AW97" s="56"/>
      <c r="AX97" s="56"/>
      <c r="AY97" s="55"/>
      <c r="AZ97" s="55"/>
      <c r="BA97" s="61"/>
      <c r="BB97" s="55"/>
      <c r="BC97" s="55"/>
      <c r="BD97" s="61"/>
      <c r="BE97" s="56"/>
      <c r="BF97" s="61"/>
      <c r="BG97" s="60"/>
      <c r="BL97" s="4"/>
      <c r="BM97" s="5"/>
      <c r="BN97" s="5"/>
    </row>
    <row r="98" spans="2:66">
      <c r="B98" s="62"/>
      <c r="C98" s="62"/>
      <c r="D98" s="62"/>
      <c r="E98" s="62"/>
      <c r="F98" s="62"/>
      <c r="G98" s="62"/>
      <c r="H98" s="59"/>
      <c r="I98" s="56"/>
      <c r="J98" s="59"/>
      <c r="K98" s="63"/>
      <c r="L98" s="59" t="s">
        <v>2127</v>
      </c>
      <c r="M98" s="59" t="s">
        <v>2128</v>
      </c>
      <c r="N98" s="61">
        <v>1</v>
      </c>
      <c r="O98" s="59" t="s">
        <v>111</v>
      </c>
      <c r="P98" s="56"/>
      <c r="Q98" s="56"/>
      <c r="R98" s="55">
        <v>0</v>
      </c>
      <c r="S98" s="55">
        <v>1</v>
      </c>
      <c r="T98" s="61">
        <v>0</v>
      </c>
      <c r="U98" s="55">
        <v>0</v>
      </c>
      <c r="V98" s="55">
        <v>1</v>
      </c>
      <c r="W98" s="61">
        <v>0</v>
      </c>
      <c r="X98" s="56">
        <v>0</v>
      </c>
      <c r="Y98" s="61">
        <v>1</v>
      </c>
      <c r="Z98" s="60"/>
      <c r="AA98" s="56"/>
      <c r="AB98" s="56"/>
      <c r="AC98" s="55">
        <v>0.5</v>
      </c>
      <c r="AD98" s="55">
        <v>1</v>
      </c>
      <c r="AE98" s="61">
        <v>1</v>
      </c>
      <c r="AF98" s="55">
        <v>0.5</v>
      </c>
      <c r="AG98" s="55">
        <v>1</v>
      </c>
      <c r="AH98" s="61">
        <v>0.5</v>
      </c>
      <c r="AI98" s="56">
        <v>0.5</v>
      </c>
      <c r="AJ98" s="61">
        <v>0.5</v>
      </c>
      <c r="AK98" s="60"/>
      <c r="AL98" s="56"/>
      <c r="AM98" s="56"/>
      <c r="AN98" s="55">
        <v>0.2</v>
      </c>
      <c r="AO98" s="55">
        <v>1</v>
      </c>
      <c r="AP98" s="61">
        <v>0</v>
      </c>
      <c r="AQ98" s="55">
        <v>0.7</v>
      </c>
      <c r="AR98" s="55">
        <v>1</v>
      </c>
      <c r="AS98" s="61">
        <v>0.7</v>
      </c>
      <c r="AT98" s="56">
        <v>0.7</v>
      </c>
      <c r="AU98" s="61">
        <v>0.3</v>
      </c>
      <c r="AV98" s="60"/>
      <c r="AW98" s="56"/>
      <c r="AX98" s="56"/>
      <c r="AY98" s="55">
        <v>0</v>
      </c>
      <c r="AZ98" s="55">
        <v>0</v>
      </c>
      <c r="BA98" s="61">
        <v>0</v>
      </c>
      <c r="BB98" s="55">
        <v>0</v>
      </c>
      <c r="BC98" s="55">
        <v>0</v>
      </c>
      <c r="BD98" s="61">
        <v>0</v>
      </c>
      <c r="BE98" s="56">
        <v>0</v>
      </c>
      <c r="BF98" s="61">
        <v>0</v>
      </c>
      <c r="BG98" s="60"/>
      <c r="BL98" s="4"/>
      <c r="BM98" s="5"/>
      <c r="BN98" s="5"/>
    </row>
    <row r="99" spans="2:66">
      <c r="B99" s="62"/>
      <c r="C99" s="62"/>
      <c r="D99" s="62"/>
      <c r="E99" s="62"/>
      <c r="F99" s="62"/>
      <c r="G99" s="62"/>
      <c r="H99" s="59"/>
      <c r="I99" s="56"/>
      <c r="J99" s="59"/>
      <c r="K99" s="63"/>
      <c r="L99" s="59"/>
      <c r="M99" s="59"/>
      <c r="N99" s="61"/>
      <c r="O99" s="59"/>
      <c r="P99" s="56"/>
      <c r="Q99" s="56"/>
      <c r="R99" s="55"/>
      <c r="S99" s="55"/>
      <c r="T99" s="61"/>
      <c r="U99" s="55"/>
      <c r="V99" s="55"/>
      <c r="W99" s="61"/>
      <c r="X99" s="56"/>
      <c r="Y99" s="61"/>
      <c r="Z99" s="60"/>
      <c r="AA99" s="56"/>
      <c r="AB99" s="56"/>
      <c r="AC99" s="55"/>
      <c r="AD99" s="55"/>
      <c r="AE99" s="61"/>
      <c r="AF99" s="55"/>
      <c r="AG99" s="55"/>
      <c r="AH99" s="61"/>
      <c r="AI99" s="56"/>
      <c r="AJ99" s="61"/>
      <c r="AK99" s="60"/>
      <c r="AL99" s="56"/>
      <c r="AM99" s="56"/>
      <c r="AN99" s="55"/>
      <c r="AO99" s="55"/>
      <c r="AP99" s="61"/>
      <c r="AQ99" s="55"/>
      <c r="AR99" s="55"/>
      <c r="AS99" s="61"/>
      <c r="AT99" s="56"/>
      <c r="AU99" s="61"/>
      <c r="AV99" s="60"/>
      <c r="AW99" s="56"/>
      <c r="AX99" s="56"/>
      <c r="AY99" s="55"/>
      <c r="AZ99" s="55"/>
      <c r="BA99" s="61"/>
      <c r="BB99" s="55"/>
      <c r="BC99" s="55"/>
      <c r="BD99" s="61"/>
      <c r="BE99" s="56"/>
      <c r="BF99" s="61"/>
      <c r="BG99" s="60"/>
      <c r="BL99" s="4"/>
      <c r="BM99" s="5"/>
      <c r="BN99" s="5"/>
    </row>
    <row r="100" spans="2:66">
      <c r="B100" s="62"/>
      <c r="C100" s="62"/>
      <c r="D100" s="62"/>
      <c r="E100" s="62"/>
      <c r="F100" s="62"/>
      <c r="G100" s="62"/>
      <c r="H100" s="59"/>
      <c r="I100" s="56"/>
      <c r="J100" s="59"/>
      <c r="K100" s="63"/>
      <c r="L100" s="59"/>
      <c r="M100" s="59"/>
      <c r="N100" s="61"/>
      <c r="O100" s="59"/>
      <c r="P100" s="56"/>
      <c r="Q100" s="56"/>
      <c r="R100" s="55"/>
      <c r="S100" s="55"/>
      <c r="T100" s="61"/>
      <c r="U100" s="55"/>
      <c r="V100" s="55"/>
      <c r="W100" s="61"/>
      <c r="X100" s="56"/>
      <c r="Y100" s="61"/>
      <c r="Z100" s="60"/>
      <c r="AA100" s="56"/>
      <c r="AB100" s="56"/>
      <c r="AC100" s="55"/>
      <c r="AD100" s="55"/>
      <c r="AE100" s="61"/>
      <c r="AF100" s="55"/>
      <c r="AG100" s="55"/>
      <c r="AH100" s="61"/>
      <c r="AI100" s="56"/>
      <c r="AJ100" s="61"/>
      <c r="AK100" s="60"/>
      <c r="AL100" s="56"/>
      <c r="AM100" s="56"/>
      <c r="AN100" s="55"/>
      <c r="AO100" s="55"/>
      <c r="AP100" s="61"/>
      <c r="AQ100" s="55"/>
      <c r="AR100" s="55"/>
      <c r="AS100" s="61"/>
      <c r="AT100" s="56"/>
      <c r="AU100" s="61"/>
      <c r="AV100" s="60"/>
      <c r="AW100" s="56"/>
      <c r="AX100" s="56"/>
      <c r="AY100" s="55"/>
      <c r="AZ100" s="55"/>
      <c r="BA100" s="61"/>
      <c r="BB100" s="55"/>
      <c r="BC100" s="55"/>
      <c r="BD100" s="61"/>
      <c r="BE100" s="56"/>
      <c r="BF100" s="61"/>
      <c r="BG100" s="60"/>
      <c r="BL100" s="4"/>
      <c r="BM100" s="5"/>
      <c r="BN100" s="5"/>
    </row>
    <row r="101" spans="2:66" ht="135" customHeight="1">
      <c r="B101" s="64" t="s">
        <v>107</v>
      </c>
      <c r="C101" s="65" t="s">
        <v>81</v>
      </c>
      <c r="D101" s="65" t="s">
        <v>81</v>
      </c>
      <c r="E101" s="65" t="s">
        <v>97</v>
      </c>
      <c r="F101" s="65" t="s">
        <v>81</v>
      </c>
      <c r="G101" s="65" t="s">
        <v>81</v>
      </c>
      <c r="H101" s="59">
        <v>8</v>
      </c>
      <c r="I101" s="56">
        <v>8.3299999999999999E-2</v>
      </c>
      <c r="J101" s="59" t="s">
        <v>83</v>
      </c>
      <c r="K101" s="63" t="s">
        <v>1589</v>
      </c>
      <c r="L101" s="59" t="s">
        <v>2129</v>
      </c>
      <c r="M101" s="59" t="s">
        <v>2130</v>
      </c>
      <c r="N101" s="61">
        <v>1</v>
      </c>
      <c r="O101" s="59" t="s">
        <v>111</v>
      </c>
      <c r="P101" s="56" t="s">
        <v>2131</v>
      </c>
      <c r="Q101" s="56" t="s">
        <v>2132</v>
      </c>
      <c r="R101" s="55">
        <v>0</v>
      </c>
      <c r="S101" s="55">
        <v>1</v>
      </c>
      <c r="T101" s="61">
        <v>0</v>
      </c>
      <c r="U101" s="55">
        <v>0</v>
      </c>
      <c r="V101" s="55">
        <v>1</v>
      </c>
      <c r="W101" s="61">
        <v>0</v>
      </c>
      <c r="X101" s="56">
        <v>0</v>
      </c>
      <c r="Y101" s="61">
        <v>1</v>
      </c>
      <c r="Z101" s="60">
        <v>1.7000000000000001E-2</v>
      </c>
      <c r="AA101" s="56" t="s">
        <v>2133</v>
      </c>
      <c r="AB101" s="56" t="s">
        <v>2134</v>
      </c>
      <c r="AC101" s="55">
        <v>0.5</v>
      </c>
      <c r="AD101" s="55">
        <v>1</v>
      </c>
      <c r="AE101" s="61">
        <v>1</v>
      </c>
      <c r="AF101" s="55">
        <v>0.5</v>
      </c>
      <c r="AG101" s="55">
        <v>1</v>
      </c>
      <c r="AH101" s="61">
        <v>0.5</v>
      </c>
      <c r="AI101" s="56">
        <v>0.5</v>
      </c>
      <c r="AJ101" s="61">
        <v>0.5</v>
      </c>
      <c r="AK101" s="60">
        <v>0.75</v>
      </c>
      <c r="AL101" s="56" t="s">
        <v>2135</v>
      </c>
      <c r="AM101" s="56" t="s">
        <v>2136</v>
      </c>
      <c r="AN101" s="55" t="s">
        <v>136</v>
      </c>
      <c r="AO101" s="55" t="s">
        <v>136</v>
      </c>
      <c r="AP101" s="61">
        <v>0</v>
      </c>
      <c r="AQ101" s="55">
        <v>0.5</v>
      </c>
      <c r="AR101" s="55">
        <v>1</v>
      </c>
      <c r="AS101" s="61">
        <v>0.5</v>
      </c>
      <c r="AT101" s="56">
        <v>0.5</v>
      </c>
      <c r="AU101" s="61">
        <v>0.5</v>
      </c>
      <c r="AV101" s="60">
        <v>0.75</v>
      </c>
      <c r="AW101" s="56" t="s">
        <v>94</v>
      </c>
      <c r="AX101" s="56" t="s">
        <v>94</v>
      </c>
      <c r="AY101" s="55">
        <v>0</v>
      </c>
      <c r="AZ101" s="55">
        <v>0</v>
      </c>
      <c r="BA101" s="61">
        <v>0</v>
      </c>
      <c r="BB101" s="55">
        <v>0</v>
      </c>
      <c r="BC101" s="55">
        <v>0</v>
      </c>
      <c r="BD101" s="61">
        <v>0</v>
      </c>
      <c r="BE101" s="56">
        <v>0</v>
      </c>
      <c r="BF101" s="61">
        <v>0</v>
      </c>
      <c r="BG101" s="60">
        <v>0</v>
      </c>
      <c r="BL101" s="4"/>
      <c r="BM101" s="5"/>
      <c r="BN101" s="5"/>
    </row>
    <row r="102" spans="2:66">
      <c r="B102" s="64"/>
      <c r="C102" s="65"/>
      <c r="D102" s="65"/>
      <c r="E102" s="65"/>
      <c r="F102" s="65"/>
      <c r="G102" s="65"/>
      <c r="H102" s="59"/>
      <c r="I102" s="56"/>
      <c r="J102" s="59"/>
      <c r="K102" s="63"/>
      <c r="L102" s="59"/>
      <c r="M102" s="59"/>
      <c r="N102" s="61"/>
      <c r="O102" s="59"/>
      <c r="P102" s="56"/>
      <c r="Q102" s="56"/>
      <c r="R102" s="55"/>
      <c r="S102" s="55"/>
      <c r="T102" s="61"/>
      <c r="U102" s="55"/>
      <c r="V102" s="55"/>
      <c r="W102" s="61"/>
      <c r="X102" s="56"/>
      <c r="Y102" s="61"/>
      <c r="Z102" s="60"/>
      <c r="AA102" s="56"/>
      <c r="AB102" s="56"/>
      <c r="AC102" s="55"/>
      <c r="AD102" s="55"/>
      <c r="AE102" s="61"/>
      <c r="AF102" s="55"/>
      <c r="AG102" s="55"/>
      <c r="AH102" s="61"/>
      <c r="AI102" s="56"/>
      <c r="AJ102" s="61"/>
      <c r="AK102" s="60"/>
      <c r="AL102" s="56"/>
      <c r="AM102" s="56"/>
      <c r="AN102" s="55"/>
      <c r="AO102" s="55"/>
      <c r="AP102" s="61"/>
      <c r="AQ102" s="55"/>
      <c r="AR102" s="55"/>
      <c r="AS102" s="61"/>
      <c r="AT102" s="56"/>
      <c r="AU102" s="61"/>
      <c r="AV102" s="60"/>
      <c r="AW102" s="56"/>
      <c r="AX102" s="56"/>
      <c r="AY102" s="55"/>
      <c r="AZ102" s="55"/>
      <c r="BA102" s="61"/>
      <c r="BB102" s="55"/>
      <c r="BC102" s="55"/>
      <c r="BD102" s="61"/>
      <c r="BE102" s="56"/>
      <c r="BF102" s="61"/>
      <c r="BG102" s="60"/>
      <c r="BL102" s="4"/>
      <c r="BM102" s="5"/>
      <c r="BN102" s="5"/>
    </row>
    <row r="103" spans="2:66">
      <c r="B103" s="62"/>
      <c r="C103" s="62"/>
      <c r="D103" s="62"/>
      <c r="E103" s="62"/>
      <c r="F103" s="62"/>
      <c r="G103" s="62"/>
      <c r="H103" s="59"/>
      <c r="I103" s="56"/>
      <c r="J103" s="59"/>
      <c r="K103" s="63"/>
      <c r="L103" s="59"/>
      <c r="M103" s="59"/>
      <c r="N103" s="61"/>
      <c r="O103" s="59"/>
      <c r="P103" s="56"/>
      <c r="Q103" s="56"/>
      <c r="R103" s="55"/>
      <c r="S103" s="55"/>
      <c r="T103" s="61"/>
      <c r="U103" s="55"/>
      <c r="V103" s="55"/>
      <c r="W103" s="61"/>
      <c r="X103" s="56"/>
      <c r="Y103" s="61"/>
      <c r="Z103" s="60"/>
      <c r="AA103" s="56"/>
      <c r="AB103" s="56"/>
      <c r="AC103" s="55"/>
      <c r="AD103" s="55"/>
      <c r="AE103" s="61"/>
      <c r="AF103" s="55"/>
      <c r="AG103" s="55"/>
      <c r="AH103" s="61"/>
      <c r="AI103" s="56"/>
      <c r="AJ103" s="61"/>
      <c r="AK103" s="60"/>
      <c r="AL103" s="56"/>
      <c r="AM103" s="56"/>
      <c r="AN103" s="55"/>
      <c r="AO103" s="55"/>
      <c r="AP103" s="61"/>
      <c r="AQ103" s="55"/>
      <c r="AR103" s="55"/>
      <c r="AS103" s="61"/>
      <c r="AT103" s="56"/>
      <c r="AU103" s="61"/>
      <c r="AV103" s="60"/>
      <c r="AW103" s="56"/>
      <c r="AX103" s="56"/>
      <c r="AY103" s="55"/>
      <c r="AZ103" s="55"/>
      <c r="BA103" s="61"/>
      <c r="BB103" s="55"/>
      <c r="BC103" s="55"/>
      <c r="BD103" s="61"/>
      <c r="BE103" s="56"/>
      <c r="BF103" s="61"/>
      <c r="BG103" s="60"/>
      <c r="BL103" s="4"/>
      <c r="BM103" s="5"/>
      <c r="BN103" s="5"/>
    </row>
    <row r="104" spans="2:66">
      <c r="B104" s="62"/>
      <c r="C104" s="62"/>
      <c r="D104" s="62"/>
      <c r="E104" s="62"/>
      <c r="F104" s="62"/>
      <c r="G104" s="62"/>
      <c r="H104" s="59"/>
      <c r="I104" s="56"/>
      <c r="J104" s="59"/>
      <c r="K104" s="63"/>
      <c r="L104" s="59" t="s">
        <v>1598</v>
      </c>
      <c r="M104" s="59" t="s">
        <v>2137</v>
      </c>
      <c r="N104" s="61">
        <v>13</v>
      </c>
      <c r="O104" s="59" t="s">
        <v>111</v>
      </c>
      <c r="P104" s="56"/>
      <c r="Q104" s="56"/>
      <c r="R104" s="55">
        <v>6</v>
      </c>
      <c r="S104" s="55">
        <v>13</v>
      </c>
      <c r="T104" s="61">
        <v>0</v>
      </c>
      <c r="U104" s="55">
        <v>6</v>
      </c>
      <c r="V104" s="55">
        <v>13</v>
      </c>
      <c r="W104" s="61">
        <v>0.46</v>
      </c>
      <c r="X104" s="56">
        <v>3.5000000000000003E-2</v>
      </c>
      <c r="Y104" s="61">
        <v>12.54</v>
      </c>
      <c r="Z104" s="60"/>
      <c r="AA104" s="56"/>
      <c r="AB104" s="56"/>
      <c r="AC104" s="55">
        <v>7</v>
      </c>
      <c r="AD104" s="55">
        <v>1</v>
      </c>
      <c r="AE104" s="61">
        <v>7</v>
      </c>
      <c r="AF104" s="55">
        <v>13</v>
      </c>
      <c r="AG104" s="55">
        <v>1</v>
      </c>
      <c r="AH104" s="61">
        <v>13</v>
      </c>
      <c r="AI104" s="56">
        <v>1</v>
      </c>
      <c r="AJ104" s="61">
        <v>0</v>
      </c>
      <c r="AK104" s="60"/>
      <c r="AL104" s="56"/>
      <c r="AM104" s="56"/>
      <c r="AN104" s="55" t="s">
        <v>136</v>
      </c>
      <c r="AO104" s="55" t="s">
        <v>136</v>
      </c>
      <c r="AP104" s="61">
        <v>0</v>
      </c>
      <c r="AQ104" s="55">
        <v>13</v>
      </c>
      <c r="AR104" s="55">
        <v>1</v>
      </c>
      <c r="AS104" s="61">
        <v>13</v>
      </c>
      <c r="AT104" s="56">
        <v>1</v>
      </c>
      <c r="AU104" s="61">
        <v>0</v>
      </c>
      <c r="AV104" s="60"/>
      <c r="AW104" s="56"/>
      <c r="AX104" s="56"/>
      <c r="AY104" s="55">
        <v>0</v>
      </c>
      <c r="AZ104" s="55">
        <v>0</v>
      </c>
      <c r="BA104" s="61">
        <v>0</v>
      </c>
      <c r="BB104" s="55">
        <v>0</v>
      </c>
      <c r="BC104" s="55">
        <v>0</v>
      </c>
      <c r="BD104" s="61">
        <v>0</v>
      </c>
      <c r="BE104" s="56">
        <v>0</v>
      </c>
      <c r="BF104" s="61">
        <v>0</v>
      </c>
      <c r="BG104" s="60"/>
      <c r="BL104" s="4"/>
      <c r="BM104" s="5"/>
      <c r="BN104" s="5"/>
    </row>
    <row r="105" spans="2:66">
      <c r="B105" s="62"/>
      <c r="C105" s="62"/>
      <c r="D105" s="62"/>
      <c r="E105" s="62"/>
      <c r="F105" s="62"/>
      <c r="G105" s="62"/>
      <c r="H105" s="59"/>
      <c r="I105" s="56"/>
      <c r="J105" s="59"/>
      <c r="K105" s="63"/>
      <c r="L105" s="59"/>
      <c r="M105" s="59"/>
      <c r="N105" s="61"/>
      <c r="O105" s="59"/>
      <c r="P105" s="56"/>
      <c r="Q105" s="56"/>
      <c r="R105" s="55"/>
      <c r="S105" s="55"/>
      <c r="T105" s="61"/>
      <c r="U105" s="55"/>
      <c r="V105" s="55"/>
      <c r="W105" s="61"/>
      <c r="X105" s="56"/>
      <c r="Y105" s="61"/>
      <c r="Z105" s="60"/>
      <c r="AA105" s="56"/>
      <c r="AB105" s="56"/>
      <c r="AC105" s="55"/>
      <c r="AD105" s="55"/>
      <c r="AE105" s="61"/>
      <c r="AF105" s="55"/>
      <c r="AG105" s="55"/>
      <c r="AH105" s="61"/>
      <c r="AI105" s="56"/>
      <c r="AJ105" s="61"/>
      <c r="AK105" s="60"/>
      <c r="AL105" s="56"/>
      <c r="AM105" s="56"/>
      <c r="AN105" s="55"/>
      <c r="AO105" s="55"/>
      <c r="AP105" s="61"/>
      <c r="AQ105" s="55"/>
      <c r="AR105" s="55"/>
      <c r="AS105" s="61"/>
      <c r="AT105" s="56"/>
      <c r="AU105" s="61"/>
      <c r="AV105" s="60"/>
      <c r="AW105" s="56"/>
      <c r="AX105" s="56"/>
      <c r="AY105" s="55"/>
      <c r="AZ105" s="55"/>
      <c r="BA105" s="61"/>
      <c r="BB105" s="55"/>
      <c r="BC105" s="55"/>
      <c r="BD105" s="61"/>
      <c r="BE105" s="56"/>
      <c r="BF105" s="61"/>
      <c r="BG105" s="60"/>
      <c r="BL105" s="4"/>
      <c r="BM105" s="5"/>
      <c r="BN105" s="5"/>
    </row>
    <row r="106" spans="2:66">
      <c r="B106" s="62"/>
      <c r="C106" s="62"/>
      <c r="D106" s="62"/>
      <c r="E106" s="62"/>
      <c r="F106" s="62"/>
      <c r="G106" s="62"/>
      <c r="H106" s="59"/>
      <c r="I106" s="56"/>
      <c r="J106" s="59"/>
      <c r="K106" s="63"/>
      <c r="L106" s="59"/>
      <c r="M106" s="59"/>
      <c r="N106" s="61"/>
      <c r="O106" s="59"/>
      <c r="P106" s="56"/>
      <c r="Q106" s="56"/>
      <c r="R106" s="55"/>
      <c r="S106" s="55"/>
      <c r="T106" s="61"/>
      <c r="U106" s="55"/>
      <c r="V106" s="55"/>
      <c r="W106" s="61"/>
      <c r="X106" s="56"/>
      <c r="Y106" s="61"/>
      <c r="Z106" s="60"/>
      <c r="AA106" s="56"/>
      <c r="AB106" s="56"/>
      <c r="AC106" s="55"/>
      <c r="AD106" s="55"/>
      <c r="AE106" s="61"/>
      <c r="AF106" s="55"/>
      <c r="AG106" s="55"/>
      <c r="AH106" s="61"/>
      <c r="AI106" s="56"/>
      <c r="AJ106" s="61"/>
      <c r="AK106" s="60"/>
      <c r="AL106" s="56"/>
      <c r="AM106" s="56"/>
      <c r="AN106" s="55"/>
      <c r="AO106" s="55"/>
      <c r="AP106" s="61"/>
      <c r="AQ106" s="55"/>
      <c r="AR106" s="55"/>
      <c r="AS106" s="61"/>
      <c r="AT106" s="56"/>
      <c r="AU106" s="61"/>
      <c r="AV106" s="60"/>
      <c r="AW106" s="56"/>
      <c r="AX106" s="56"/>
      <c r="AY106" s="55"/>
      <c r="AZ106" s="55"/>
      <c r="BA106" s="61"/>
      <c r="BB106" s="55"/>
      <c r="BC106" s="55"/>
      <c r="BD106" s="61"/>
      <c r="BE106" s="56"/>
      <c r="BF106" s="61"/>
      <c r="BG106" s="60"/>
      <c r="BL106" s="4"/>
      <c r="BM106" s="5"/>
      <c r="BN106" s="5"/>
    </row>
    <row r="107" spans="2:66" ht="135" customHeight="1">
      <c r="B107" s="62" t="s">
        <v>398</v>
      </c>
      <c r="C107" s="59" t="s">
        <v>1650</v>
      </c>
      <c r="D107" s="59" t="s">
        <v>81</v>
      </c>
      <c r="E107" s="59" t="s">
        <v>138</v>
      </c>
      <c r="F107" s="59" t="s">
        <v>1652</v>
      </c>
      <c r="G107" s="63" t="s">
        <v>1653</v>
      </c>
      <c r="H107" s="59">
        <v>9</v>
      </c>
      <c r="I107" s="56">
        <v>8.3299999999999999E-2</v>
      </c>
      <c r="J107" s="59" t="s">
        <v>83</v>
      </c>
      <c r="K107" s="63" t="s">
        <v>1822</v>
      </c>
      <c r="L107" s="59" t="s">
        <v>2138</v>
      </c>
      <c r="M107" s="59" t="s">
        <v>1656</v>
      </c>
      <c r="N107" s="61">
        <v>1</v>
      </c>
      <c r="O107" s="59" t="s">
        <v>111</v>
      </c>
      <c r="P107" s="56" t="s">
        <v>2139</v>
      </c>
      <c r="Q107" s="56" t="s">
        <v>2140</v>
      </c>
      <c r="R107" s="55">
        <v>0</v>
      </c>
      <c r="S107" s="55">
        <v>1</v>
      </c>
      <c r="T107" s="61">
        <v>0</v>
      </c>
      <c r="U107" s="55">
        <v>0</v>
      </c>
      <c r="V107" s="55">
        <v>1</v>
      </c>
      <c r="W107" s="61">
        <v>0</v>
      </c>
      <c r="X107" s="56">
        <v>0</v>
      </c>
      <c r="Y107" s="61">
        <v>1</v>
      </c>
      <c r="Z107" s="60">
        <v>2.1000000000000001E-2</v>
      </c>
      <c r="AA107" s="56" t="s">
        <v>2141</v>
      </c>
      <c r="AB107" s="56" t="s">
        <v>2142</v>
      </c>
      <c r="AC107" s="55">
        <v>0.5</v>
      </c>
      <c r="AD107" s="55">
        <v>1</v>
      </c>
      <c r="AE107" s="61">
        <v>1</v>
      </c>
      <c r="AF107" s="55">
        <v>0.5</v>
      </c>
      <c r="AG107" s="55">
        <v>1</v>
      </c>
      <c r="AH107" s="61">
        <v>0.5</v>
      </c>
      <c r="AI107" s="56">
        <v>0.5</v>
      </c>
      <c r="AJ107" s="61">
        <v>0.5</v>
      </c>
      <c r="AK107" s="60">
        <v>0.5</v>
      </c>
      <c r="AL107" s="56" t="s">
        <v>2143</v>
      </c>
      <c r="AM107" s="56" t="s">
        <v>2144</v>
      </c>
      <c r="AN107" s="55">
        <v>0</v>
      </c>
      <c r="AO107" s="55">
        <v>1</v>
      </c>
      <c r="AP107" s="61">
        <v>0</v>
      </c>
      <c r="AQ107" s="55">
        <v>0.5</v>
      </c>
      <c r="AR107" s="55">
        <v>1</v>
      </c>
      <c r="AS107" s="61">
        <v>0.5</v>
      </c>
      <c r="AT107" s="56">
        <v>0.5</v>
      </c>
      <c r="AU107" s="61">
        <v>0.5</v>
      </c>
      <c r="AV107" s="60">
        <v>0.5</v>
      </c>
      <c r="AW107" s="56" t="s">
        <v>94</v>
      </c>
      <c r="AX107" s="56" t="s">
        <v>94</v>
      </c>
      <c r="AY107" s="55">
        <v>0</v>
      </c>
      <c r="AZ107" s="55">
        <v>0</v>
      </c>
      <c r="BA107" s="61">
        <v>0</v>
      </c>
      <c r="BB107" s="55">
        <v>0</v>
      </c>
      <c r="BC107" s="55">
        <v>0</v>
      </c>
      <c r="BD107" s="61">
        <v>0</v>
      </c>
      <c r="BE107" s="56">
        <v>0</v>
      </c>
      <c r="BF107" s="61">
        <v>0</v>
      </c>
      <c r="BG107" s="60">
        <v>0</v>
      </c>
      <c r="BL107" s="4"/>
      <c r="BM107" s="5"/>
      <c r="BN107" s="5"/>
    </row>
    <row r="108" spans="2:66">
      <c r="B108" s="62"/>
      <c r="C108" s="59"/>
      <c r="D108" s="59"/>
      <c r="E108" s="59"/>
      <c r="F108" s="59"/>
      <c r="G108" s="63"/>
      <c r="H108" s="59"/>
      <c r="I108" s="56"/>
      <c r="J108" s="59"/>
      <c r="K108" s="63"/>
      <c r="L108" s="59"/>
      <c r="M108" s="59"/>
      <c r="N108" s="61"/>
      <c r="O108" s="59"/>
      <c r="P108" s="56"/>
      <c r="Q108" s="56"/>
      <c r="R108" s="55"/>
      <c r="S108" s="55"/>
      <c r="T108" s="61"/>
      <c r="U108" s="55"/>
      <c r="V108" s="55"/>
      <c r="W108" s="61"/>
      <c r="X108" s="56"/>
      <c r="Y108" s="61"/>
      <c r="Z108" s="60"/>
      <c r="AA108" s="56"/>
      <c r="AB108" s="56"/>
      <c r="AC108" s="55"/>
      <c r="AD108" s="55"/>
      <c r="AE108" s="61"/>
      <c r="AF108" s="55"/>
      <c r="AG108" s="55"/>
      <c r="AH108" s="61"/>
      <c r="AI108" s="56"/>
      <c r="AJ108" s="61"/>
      <c r="AK108" s="60"/>
      <c r="AL108" s="56"/>
      <c r="AM108" s="56"/>
      <c r="AN108" s="55"/>
      <c r="AO108" s="55"/>
      <c r="AP108" s="61"/>
      <c r="AQ108" s="55"/>
      <c r="AR108" s="55"/>
      <c r="AS108" s="61"/>
      <c r="AT108" s="56"/>
      <c r="AU108" s="61"/>
      <c r="AV108" s="60"/>
      <c r="AW108" s="56"/>
      <c r="AX108" s="56"/>
      <c r="AY108" s="55"/>
      <c r="AZ108" s="55"/>
      <c r="BA108" s="61"/>
      <c r="BB108" s="55"/>
      <c r="BC108" s="55"/>
      <c r="BD108" s="61"/>
      <c r="BE108" s="56"/>
      <c r="BF108" s="61"/>
      <c r="BG108" s="60"/>
      <c r="BL108" s="4"/>
      <c r="BM108" s="5"/>
      <c r="BN108" s="5"/>
    </row>
    <row r="109" spans="2:66">
      <c r="B109" s="62"/>
      <c r="C109" s="62"/>
      <c r="D109" s="62"/>
      <c r="E109" s="62"/>
      <c r="F109" s="62"/>
      <c r="G109" s="62"/>
      <c r="H109" s="59"/>
      <c r="I109" s="56"/>
      <c r="J109" s="59"/>
      <c r="K109" s="63"/>
      <c r="L109" s="59"/>
      <c r="M109" s="59"/>
      <c r="N109" s="61"/>
      <c r="O109" s="59"/>
      <c r="P109" s="56"/>
      <c r="Q109" s="56"/>
      <c r="R109" s="55"/>
      <c r="S109" s="55"/>
      <c r="T109" s="61"/>
      <c r="U109" s="55"/>
      <c r="V109" s="55"/>
      <c r="W109" s="61"/>
      <c r="X109" s="56"/>
      <c r="Y109" s="61"/>
      <c r="Z109" s="60"/>
      <c r="AA109" s="56"/>
      <c r="AB109" s="56"/>
      <c r="AC109" s="55"/>
      <c r="AD109" s="55"/>
      <c r="AE109" s="61"/>
      <c r="AF109" s="55"/>
      <c r="AG109" s="55"/>
      <c r="AH109" s="61"/>
      <c r="AI109" s="56"/>
      <c r="AJ109" s="61"/>
      <c r="AK109" s="60"/>
      <c r="AL109" s="56"/>
      <c r="AM109" s="56"/>
      <c r="AN109" s="55"/>
      <c r="AO109" s="55"/>
      <c r="AP109" s="61"/>
      <c r="AQ109" s="55"/>
      <c r="AR109" s="55"/>
      <c r="AS109" s="61"/>
      <c r="AT109" s="56"/>
      <c r="AU109" s="61"/>
      <c r="AV109" s="60"/>
      <c r="AW109" s="56"/>
      <c r="AX109" s="56"/>
      <c r="AY109" s="55"/>
      <c r="AZ109" s="55"/>
      <c r="BA109" s="61"/>
      <c r="BB109" s="55"/>
      <c r="BC109" s="55"/>
      <c r="BD109" s="61"/>
      <c r="BE109" s="56"/>
      <c r="BF109" s="61"/>
      <c r="BG109" s="60"/>
      <c r="BL109" s="4"/>
      <c r="BM109" s="5"/>
      <c r="BN109" s="5"/>
    </row>
    <row r="110" spans="2:66">
      <c r="B110" s="62"/>
      <c r="C110" s="62"/>
      <c r="D110" s="62"/>
      <c r="E110" s="62"/>
      <c r="F110" s="62"/>
      <c r="G110" s="62"/>
      <c r="H110" s="59"/>
      <c r="I110" s="56"/>
      <c r="J110" s="59"/>
      <c r="K110" s="63"/>
      <c r="L110" s="59" t="s">
        <v>2145</v>
      </c>
      <c r="M110" s="59" t="s">
        <v>2146</v>
      </c>
      <c r="N110" s="61">
        <v>4</v>
      </c>
      <c r="O110" s="59" t="s">
        <v>111</v>
      </c>
      <c r="P110" s="56"/>
      <c r="Q110" s="56"/>
      <c r="R110" s="55">
        <v>1</v>
      </c>
      <c r="S110" s="55">
        <v>4</v>
      </c>
      <c r="T110" s="61">
        <v>0</v>
      </c>
      <c r="U110" s="55">
        <v>1</v>
      </c>
      <c r="V110" s="55">
        <v>4</v>
      </c>
      <c r="W110" s="61">
        <v>0.25</v>
      </c>
      <c r="X110" s="56">
        <v>6.3E-2</v>
      </c>
      <c r="Y110" s="61">
        <v>3.75</v>
      </c>
      <c r="Z110" s="60"/>
      <c r="AA110" s="56"/>
      <c r="AB110" s="56"/>
      <c r="AC110" s="55">
        <v>1</v>
      </c>
      <c r="AD110" s="55">
        <v>1</v>
      </c>
      <c r="AE110" s="61">
        <v>1</v>
      </c>
      <c r="AF110" s="55">
        <v>2</v>
      </c>
      <c r="AG110" s="55">
        <v>1</v>
      </c>
      <c r="AH110" s="61">
        <v>2</v>
      </c>
      <c r="AI110" s="56">
        <v>0.5</v>
      </c>
      <c r="AJ110" s="61">
        <v>2</v>
      </c>
      <c r="AK110" s="60"/>
      <c r="AL110" s="56"/>
      <c r="AM110" s="56"/>
      <c r="AN110" s="55">
        <v>0</v>
      </c>
      <c r="AO110" s="55">
        <v>1</v>
      </c>
      <c r="AP110" s="61">
        <v>0</v>
      </c>
      <c r="AQ110" s="55">
        <v>2</v>
      </c>
      <c r="AR110" s="55">
        <v>1</v>
      </c>
      <c r="AS110" s="61">
        <v>2</v>
      </c>
      <c r="AT110" s="56">
        <v>0.5</v>
      </c>
      <c r="AU110" s="61">
        <v>3.5</v>
      </c>
      <c r="AV110" s="60"/>
      <c r="AW110" s="56"/>
      <c r="AX110" s="56"/>
      <c r="AY110" s="55">
        <v>0</v>
      </c>
      <c r="AZ110" s="55">
        <v>0</v>
      </c>
      <c r="BA110" s="61">
        <v>0</v>
      </c>
      <c r="BB110" s="55">
        <v>0</v>
      </c>
      <c r="BC110" s="55">
        <v>0</v>
      </c>
      <c r="BD110" s="61">
        <v>0</v>
      </c>
      <c r="BE110" s="56">
        <v>0</v>
      </c>
      <c r="BF110" s="61">
        <v>0</v>
      </c>
      <c r="BG110" s="60"/>
      <c r="BL110" s="4"/>
      <c r="BM110" s="5"/>
      <c r="BN110" s="5"/>
    </row>
    <row r="111" spans="2:66">
      <c r="B111" s="62"/>
      <c r="C111" s="62"/>
      <c r="D111" s="62"/>
      <c r="E111" s="62"/>
      <c r="F111" s="62"/>
      <c r="G111" s="62"/>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56"/>
      <c r="AM111" s="56"/>
      <c r="AN111" s="55"/>
      <c r="AO111" s="55"/>
      <c r="AP111" s="61"/>
      <c r="AQ111" s="55"/>
      <c r="AR111" s="55"/>
      <c r="AS111" s="61"/>
      <c r="AT111" s="56"/>
      <c r="AU111" s="61"/>
      <c r="AV111" s="60"/>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56"/>
      <c r="AM112" s="56"/>
      <c r="AN112" s="55"/>
      <c r="AO112" s="55"/>
      <c r="AP112" s="61"/>
      <c r="AQ112" s="55"/>
      <c r="AR112" s="55"/>
      <c r="AS112" s="61"/>
      <c r="AT112" s="56"/>
      <c r="AU112" s="61"/>
      <c r="AV112" s="60"/>
      <c r="AW112" s="56"/>
      <c r="AX112" s="56"/>
      <c r="AY112" s="55"/>
      <c r="AZ112" s="55"/>
      <c r="BA112" s="61"/>
      <c r="BB112" s="55"/>
      <c r="BC112" s="55"/>
      <c r="BD112" s="61"/>
      <c r="BE112" s="56"/>
      <c r="BF112" s="61"/>
      <c r="BG112" s="60"/>
      <c r="BL112" s="4"/>
      <c r="BM112" s="5"/>
      <c r="BN112" s="5"/>
    </row>
    <row r="113" spans="2:66">
      <c r="B113" s="62"/>
      <c r="C113" s="62"/>
      <c r="D113" s="62"/>
      <c r="E113" s="62"/>
      <c r="F113" s="62"/>
      <c r="G113" s="62"/>
      <c r="H113" s="59"/>
      <c r="I113" s="56"/>
      <c r="J113" s="59"/>
      <c r="K113" s="63"/>
      <c r="L113" s="59" t="s">
        <v>1663</v>
      </c>
      <c r="M113" s="59" t="s">
        <v>2147</v>
      </c>
      <c r="N113" s="61">
        <v>1</v>
      </c>
      <c r="O113" s="59" t="s">
        <v>111</v>
      </c>
      <c r="P113" s="56"/>
      <c r="Q113" s="56"/>
      <c r="R113" s="55">
        <v>0</v>
      </c>
      <c r="S113" s="55">
        <v>1</v>
      </c>
      <c r="T113" s="61">
        <v>0</v>
      </c>
      <c r="U113" s="55">
        <v>0</v>
      </c>
      <c r="V113" s="55">
        <v>1</v>
      </c>
      <c r="W113" s="61">
        <v>0</v>
      </c>
      <c r="X113" s="56">
        <v>0</v>
      </c>
      <c r="Y113" s="61">
        <v>1</v>
      </c>
      <c r="Z113" s="60"/>
      <c r="AA113" s="56"/>
      <c r="AB113" s="56"/>
      <c r="AC113" s="55">
        <v>0.5</v>
      </c>
      <c r="AD113" s="55">
        <v>1</v>
      </c>
      <c r="AE113" s="61">
        <v>1</v>
      </c>
      <c r="AF113" s="55">
        <v>0.5</v>
      </c>
      <c r="AG113" s="55">
        <v>1</v>
      </c>
      <c r="AH113" s="61">
        <v>0.5</v>
      </c>
      <c r="AI113" s="56">
        <v>0.5</v>
      </c>
      <c r="AJ113" s="61">
        <v>0.5</v>
      </c>
      <c r="AK113" s="60"/>
      <c r="AL113" s="56"/>
      <c r="AM113" s="56"/>
      <c r="AN113" s="55">
        <v>0</v>
      </c>
      <c r="AO113" s="55">
        <v>1</v>
      </c>
      <c r="AP113" s="61">
        <v>0</v>
      </c>
      <c r="AQ113" s="55">
        <v>0.5</v>
      </c>
      <c r="AR113" s="55">
        <v>1</v>
      </c>
      <c r="AS113" s="61">
        <v>0.5</v>
      </c>
      <c r="AT113" s="56">
        <v>0.5</v>
      </c>
      <c r="AU113" s="61">
        <v>0.5</v>
      </c>
      <c r="AV113" s="60"/>
      <c r="AW113" s="56"/>
      <c r="AX113" s="56"/>
      <c r="AY113" s="55">
        <v>0</v>
      </c>
      <c r="AZ113" s="55">
        <v>0</v>
      </c>
      <c r="BA113" s="61">
        <v>0</v>
      </c>
      <c r="BB113" s="55">
        <v>0</v>
      </c>
      <c r="BC113" s="55">
        <v>0</v>
      </c>
      <c r="BD113" s="61">
        <v>0</v>
      </c>
      <c r="BE113" s="56">
        <v>0</v>
      </c>
      <c r="BF113" s="61">
        <v>0</v>
      </c>
      <c r="BG113" s="60"/>
      <c r="BL113" s="4"/>
      <c r="BM113" s="5"/>
      <c r="BN113" s="5"/>
    </row>
    <row r="114" spans="2:66">
      <c r="B114" s="62"/>
      <c r="C114" s="62"/>
      <c r="D114" s="62"/>
      <c r="E114" s="62"/>
      <c r="F114" s="62"/>
      <c r="G114" s="62"/>
      <c r="H114" s="59"/>
      <c r="I114" s="56"/>
      <c r="J114" s="59"/>
      <c r="K114" s="63"/>
      <c r="L114" s="59"/>
      <c r="M114" s="59"/>
      <c r="N114" s="61"/>
      <c r="O114" s="59"/>
      <c r="P114" s="56"/>
      <c r="Q114" s="56"/>
      <c r="R114" s="55"/>
      <c r="S114" s="55"/>
      <c r="T114" s="61"/>
      <c r="U114" s="55"/>
      <c r="V114" s="55"/>
      <c r="W114" s="61"/>
      <c r="X114" s="56"/>
      <c r="Y114" s="61"/>
      <c r="Z114" s="60"/>
      <c r="AA114" s="56"/>
      <c r="AB114" s="56"/>
      <c r="AC114" s="55"/>
      <c r="AD114" s="55"/>
      <c r="AE114" s="61"/>
      <c r="AF114" s="55"/>
      <c r="AG114" s="55"/>
      <c r="AH114" s="61"/>
      <c r="AI114" s="56"/>
      <c r="AJ114" s="61"/>
      <c r="AK114" s="60"/>
      <c r="AL114" s="56"/>
      <c r="AM114" s="56"/>
      <c r="AN114" s="55"/>
      <c r="AO114" s="55"/>
      <c r="AP114" s="61"/>
      <c r="AQ114" s="55"/>
      <c r="AR114" s="55"/>
      <c r="AS114" s="61"/>
      <c r="AT114" s="56"/>
      <c r="AU114" s="61"/>
      <c r="AV114" s="60"/>
      <c r="AW114" s="56"/>
      <c r="AX114" s="56"/>
      <c r="AY114" s="55"/>
      <c r="AZ114" s="55"/>
      <c r="BA114" s="61"/>
      <c r="BB114" s="55"/>
      <c r="BC114" s="55"/>
      <c r="BD114" s="61"/>
      <c r="BE114" s="56"/>
      <c r="BF114" s="61"/>
      <c r="BG114" s="60"/>
      <c r="BL114" s="4"/>
      <c r="BM114" s="5"/>
      <c r="BN114" s="5"/>
    </row>
    <row r="115" spans="2:66">
      <c r="B115" s="62"/>
      <c r="C115" s="62"/>
      <c r="D115" s="62"/>
      <c r="E115" s="62"/>
      <c r="F115" s="62"/>
      <c r="G115" s="62"/>
      <c r="H115" s="59"/>
      <c r="I115" s="56"/>
      <c r="J115" s="59"/>
      <c r="K115" s="63"/>
      <c r="L115" s="59"/>
      <c r="M115" s="59"/>
      <c r="N115" s="61"/>
      <c r="O115" s="59"/>
      <c r="P115" s="56"/>
      <c r="Q115" s="56"/>
      <c r="R115" s="55"/>
      <c r="S115" s="55"/>
      <c r="T115" s="61"/>
      <c r="U115" s="55"/>
      <c r="V115" s="55"/>
      <c r="W115" s="61"/>
      <c r="X115" s="56"/>
      <c r="Y115" s="61"/>
      <c r="Z115" s="60"/>
      <c r="AA115" s="56"/>
      <c r="AB115" s="56"/>
      <c r="AC115" s="55"/>
      <c r="AD115" s="55"/>
      <c r="AE115" s="61"/>
      <c r="AF115" s="55"/>
      <c r="AG115" s="55"/>
      <c r="AH115" s="61"/>
      <c r="AI115" s="56"/>
      <c r="AJ115" s="61"/>
      <c r="AK115" s="60"/>
      <c r="AL115" s="56"/>
      <c r="AM115" s="56"/>
      <c r="AN115" s="55"/>
      <c r="AO115" s="55"/>
      <c r="AP115" s="61"/>
      <c r="AQ115" s="55"/>
      <c r="AR115" s="55"/>
      <c r="AS115" s="61"/>
      <c r="AT115" s="56"/>
      <c r="AU115" s="61"/>
      <c r="AV115" s="60"/>
      <c r="AW115" s="56"/>
      <c r="AX115" s="56"/>
      <c r="AY115" s="55"/>
      <c r="AZ115" s="55"/>
      <c r="BA115" s="61"/>
      <c r="BB115" s="55"/>
      <c r="BC115" s="55"/>
      <c r="BD115" s="61"/>
      <c r="BE115" s="56"/>
      <c r="BF115" s="61"/>
      <c r="BG115" s="60"/>
      <c r="BL115" s="4"/>
      <c r="BM115" s="5"/>
      <c r="BN115" s="5"/>
    </row>
    <row r="116" spans="2:66" ht="135" customHeight="1">
      <c r="B116" s="64" t="s">
        <v>398</v>
      </c>
      <c r="C116" s="65" t="s">
        <v>81</v>
      </c>
      <c r="D116" s="65" t="s">
        <v>81</v>
      </c>
      <c r="E116" s="65" t="s">
        <v>97</v>
      </c>
      <c r="F116" s="65" t="s">
        <v>81</v>
      </c>
      <c r="G116" s="65" t="s">
        <v>81</v>
      </c>
      <c r="H116" s="59">
        <v>10</v>
      </c>
      <c r="I116" s="56">
        <v>8.3299999999999999E-2</v>
      </c>
      <c r="J116" s="59" t="s">
        <v>83</v>
      </c>
      <c r="K116" s="63" t="s">
        <v>1644</v>
      </c>
      <c r="L116" s="59" t="s">
        <v>2148</v>
      </c>
      <c r="M116" s="59" t="s">
        <v>2149</v>
      </c>
      <c r="N116" s="61">
        <v>1</v>
      </c>
      <c r="O116" s="59" t="s">
        <v>111</v>
      </c>
      <c r="P116" s="56" t="s">
        <v>2150</v>
      </c>
      <c r="Q116" s="56" t="s">
        <v>1800</v>
      </c>
      <c r="R116" s="55">
        <v>0</v>
      </c>
      <c r="S116" s="55">
        <v>1</v>
      </c>
      <c r="T116" s="61">
        <v>0</v>
      </c>
      <c r="U116" s="55">
        <v>0</v>
      </c>
      <c r="V116" s="55">
        <v>1</v>
      </c>
      <c r="W116" s="61">
        <v>0</v>
      </c>
      <c r="X116" s="56">
        <v>0</v>
      </c>
      <c r="Y116" s="61">
        <v>1</v>
      </c>
      <c r="Z116" s="60">
        <v>0</v>
      </c>
      <c r="AA116" s="56" t="s">
        <v>2151</v>
      </c>
      <c r="AB116" s="56" t="s">
        <v>271</v>
      </c>
      <c r="AC116" s="55">
        <v>0</v>
      </c>
      <c r="AD116" s="55">
        <v>1</v>
      </c>
      <c r="AE116" s="61">
        <v>0</v>
      </c>
      <c r="AF116" s="55">
        <v>0</v>
      </c>
      <c r="AG116" s="55">
        <v>1</v>
      </c>
      <c r="AH116" s="61">
        <v>0</v>
      </c>
      <c r="AI116" s="56">
        <v>0</v>
      </c>
      <c r="AJ116" s="61">
        <v>1</v>
      </c>
      <c r="AK116" s="60">
        <v>0.25</v>
      </c>
      <c r="AL116" s="56" t="s">
        <v>2152</v>
      </c>
      <c r="AM116" s="56" t="s">
        <v>2153</v>
      </c>
      <c r="AN116" s="55">
        <v>0</v>
      </c>
      <c r="AO116" s="55">
        <v>1</v>
      </c>
      <c r="AP116" s="61">
        <v>0</v>
      </c>
      <c r="AQ116" s="55">
        <v>0</v>
      </c>
      <c r="AR116" s="55">
        <v>1</v>
      </c>
      <c r="AS116" s="61">
        <v>0</v>
      </c>
      <c r="AT116" s="56">
        <v>0</v>
      </c>
      <c r="AU116" s="61">
        <v>1</v>
      </c>
      <c r="AV116" s="60">
        <v>0.25</v>
      </c>
      <c r="AW116" s="56" t="s">
        <v>94</v>
      </c>
      <c r="AX116" s="56" t="s">
        <v>94</v>
      </c>
      <c r="AY116" s="55">
        <v>0</v>
      </c>
      <c r="AZ116" s="55">
        <v>0</v>
      </c>
      <c r="BA116" s="61">
        <v>0</v>
      </c>
      <c r="BB116" s="55">
        <v>0</v>
      </c>
      <c r="BC116" s="55">
        <v>0</v>
      </c>
      <c r="BD116" s="61">
        <v>0</v>
      </c>
      <c r="BE116" s="56">
        <v>0</v>
      </c>
      <c r="BF116" s="61">
        <v>0</v>
      </c>
      <c r="BG116" s="60">
        <v>0</v>
      </c>
      <c r="BL116" s="4"/>
      <c r="BM116" s="5"/>
      <c r="BN116" s="5"/>
    </row>
    <row r="117" spans="2:66">
      <c r="B117" s="64"/>
      <c r="C117" s="65"/>
      <c r="D117" s="65"/>
      <c r="E117" s="65"/>
      <c r="F117" s="65"/>
      <c r="G117" s="65"/>
      <c r="H117" s="59"/>
      <c r="I117" s="56"/>
      <c r="J117" s="59"/>
      <c r="K117" s="63"/>
      <c r="L117" s="59"/>
      <c r="M117" s="59"/>
      <c r="N117" s="61"/>
      <c r="O117" s="59"/>
      <c r="P117" s="56"/>
      <c r="Q117" s="56"/>
      <c r="R117" s="55"/>
      <c r="S117" s="55"/>
      <c r="T117" s="61"/>
      <c r="U117" s="55"/>
      <c r="V117" s="55"/>
      <c r="W117" s="61"/>
      <c r="X117" s="56"/>
      <c r="Y117" s="61"/>
      <c r="Z117" s="60"/>
      <c r="AA117" s="56"/>
      <c r="AB117" s="56"/>
      <c r="AC117" s="55"/>
      <c r="AD117" s="55"/>
      <c r="AE117" s="61"/>
      <c r="AF117" s="55"/>
      <c r="AG117" s="55"/>
      <c r="AH117" s="61"/>
      <c r="AI117" s="56"/>
      <c r="AJ117" s="61"/>
      <c r="AK117" s="60"/>
      <c r="AL117" s="56"/>
      <c r="AM117" s="56"/>
      <c r="AN117" s="55"/>
      <c r="AO117" s="55"/>
      <c r="AP117" s="61"/>
      <c r="AQ117" s="55"/>
      <c r="AR117" s="55"/>
      <c r="AS117" s="61"/>
      <c r="AT117" s="56"/>
      <c r="AU117" s="61"/>
      <c r="AV117" s="60"/>
      <c r="AW117" s="56"/>
      <c r="AX117" s="56"/>
      <c r="AY117" s="55"/>
      <c r="AZ117" s="55"/>
      <c r="BA117" s="61"/>
      <c r="BB117" s="55"/>
      <c r="BC117" s="55"/>
      <c r="BD117" s="61"/>
      <c r="BE117" s="56"/>
      <c r="BF117" s="61"/>
      <c r="BG117" s="60"/>
      <c r="BL117" s="4"/>
      <c r="BM117" s="5"/>
      <c r="BN117" s="5"/>
    </row>
    <row r="118" spans="2:66">
      <c r="B118" s="62"/>
      <c r="C118" s="62"/>
      <c r="D118" s="62"/>
      <c r="E118" s="62"/>
      <c r="F118" s="62"/>
      <c r="G118" s="62"/>
      <c r="H118" s="59"/>
      <c r="I118" s="56"/>
      <c r="J118" s="59"/>
      <c r="K118" s="63"/>
      <c r="L118" s="59"/>
      <c r="M118" s="59"/>
      <c r="N118" s="61"/>
      <c r="O118" s="59"/>
      <c r="P118" s="56"/>
      <c r="Q118" s="56"/>
      <c r="R118" s="55"/>
      <c r="S118" s="55"/>
      <c r="T118" s="61"/>
      <c r="U118" s="55"/>
      <c r="V118" s="55"/>
      <c r="W118" s="61"/>
      <c r="X118" s="56"/>
      <c r="Y118" s="61"/>
      <c r="Z118" s="60"/>
      <c r="AA118" s="56"/>
      <c r="AB118" s="56"/>
      <c r="AC118" s="55"/>
      <c r="AD118" s="55"/>
      <c r="AE118" s="61"/>
      <c r="AF118" s="55"/>
      <c r="AG118" s="55"/>
      <c r="AH118" s="61"/>
      <c r="AI118" s="56"/>
      <c r="AJ118" s="61"/>
      <c r="AK118" s="60"/>
      <c r="AL118" s="56"/>
      <c r="AM118" s="56"/>
      <c r="AN118" s="55"/>
      <c r="AO118" s="55"/>
      <c r="AP118" s="61"/>
      <c r="AQ118" s="55"/>
      <c r="AR118" s="55"/>
      <c r="AS118" s="61"/>
      <c r="AT118" s="56"/>
      <c r="AU118" s="61"/>
      <c r="AV118" s="60"/>
      <c r="AW118" s="56"/>
      <c r="AX118" s="56"/>
      <c r="AY118" s="55"/>
      <c r="AZ118" s="55"/>
      <c r="BA118" s="61"/>
      <c r="BB118" s="55"/>
      <c r="BC118" s="55"/>
      <c r="BD118" s="61"/>
      <c r="BE118" s="56"/>
      <c r="BF118" s="61"/>
      <c r="BG118" s="60"/>
      <c r="BL118" s="4"/>
      <c r="BM118" s="5"/>
      <c r="BN118" s="5"/>
    </row>
    <row r="119" spans="2:66">
      <c r="B119" s="62"/>
      <c r="C119" s="62"/>
      <c r="D119" s="62"/>
      <c r="E119" s="62"/>
      <c r="F119" s="62"/>
      <c r="G119" s="62"/>
      <c r="H119" s="59"/>
      <c r="I119" s="56"/>
      <c r="J119" s="59"/>
      <c r="K119" s="63"/>
      <c r="L119" s="59" t="s">
        <v>2154</v>
      </c>
      <c r="M119" s="59" t="s">
        <v>2155</v>
      </c>
      <c r="N119" s="61">
        <v>1</v>
      </c>
      <c r="O119" s="59" t="s">
        <v>111</v>
      </c>
      <c r="P119" s="56"/>
      <c r="Q119" s="56"/>
      <c r="R119" s="55">
        <v>0</v>
      </c>
      <c r="S119" s="55">
        <v>1</v>
      </c>
      <c r="T119" s="61">
        <v>0</v>
      </c>
      <c r="U119" s="55">
        <v>0</v>
      </c>
      <c r="V119" s="55">
        <v>1</v>
      </c>
      <c r="W119" s="61">
        <v>0</v>
      </c>
      <c r="X119" s="56">
        <v>0</v>
      </c>
      <c r="Y119" s="61">
        <v>1</v>
      </c>
      <c r="Z119" s="60"/>
      <c r="AA119" s="56"/>
      <c r="AB119" s="56"/>
      <c r="AC119" s="55">
        <v>0.5</v>
      </c>
      <c r="AD119" s="55">
        <v>1</v>
      </c>
      <c r="AE119" s="61">
        <v>1</v>
      </c>
      <c r="AF119" s="55">
        <v>0.5</v>
      </c>
      <c r="AG119" s="55">
        <v>1</v>
      </c>
      <c r="AH119" s="61">
        <v>0.5</v>
      </c>
      <c r="AI119" s="56">
        <v>0.5</v>
      </c>
      <c r="AJ119" s="61">
        <v>0.5</v>
      </c>
      <c r="AK119" s="60"/>
      <c r="AL119" s="56"/>
      <c r="AM119" s="56"/>
      <c r="AN119" s="55">
        <v>0</v>
      </c>
      <c r="AO119" s="55">
        <v>1</v>
      </c>
      <c r="AP119" s="61">
        <v>0</v>
      </c>
      <c r="AQ119" s="55">
        <v>0.5</v>
      </c>
      <c r="AR119" s="55">
        <v>1</v>
      </c>
      <c r="AS119" s="61">
        <v>0.5</v>
      </c>
      <c r="AT119" s="56">
        <v>0.5</v>
      </c>
      <c r="AU119" s="61">
        <v>0.5</v>
      </c>
      <c r="AV119" s="60"/>
      <c r="AW119" s="56"/>
      <c r="AX119" s="56"/>
      <c r="AY119" s="55">
        <v>0</v>
      </c>
      <c r="AZ119" s="55">
        <v>0</v>
      </c>
      <c r="BA119" s="61">
        <v>0</v>
      </c>
      <c r="BB119" s="55">
        <v>0</v>
      </c>
      <c r="BC119" s="55">
        <v>0</v>
      </c>
      <c r="BD119" s="61">
        <v>0</v>
      </c>
      <c r="BE119" s="56">
        <v>0</v>
      </c>
      <c r="BF119" s="61">
        <v>0</v>
      </c>
      <c r="BG119" s="60"/>
      <c r="BL119" s="4"/>
      <c r="BM119" s="5"/>
      <c r="BN119" s="5"/>
    </row>
    <row r="120" spans="2:66">
      <c r="B120" s="62"/>
      <c r="C120" s="62"/>
      <c r="D120" s="62"/>
      <c r="E120" s="62"/>
      <c r="F120" s="62"/>
      <c r="G120" s="62"/>
      <c r="H120" s="59"/>
      <c r="I120" s="56"/>
      <c r="J120" s="59"/>
      <c r="K120" s="63"/>
      <c r="L120" s="59"/>
      <c r="M120" s="59"/>
      <c r="N120" s="61"/>
      <c r="O120" s="59"/>
      <c r="P120" s="56"/>
      <c r="Q120" s="56"/>
      <c r="R120" s="55"/>
      <c r="S120" s="55"/>
      <c r="T120" s="61"/>
      <c r="U120" s="55"/>
      <c r="V120" s="55"/>
      <c r="W120" s="61"/>
      <c r="X120" s="56"/>
      <c r="Y120" s="61"/>
      <c r="Z120" s="60"/>
      <c r="AA120" s="56"/>
      <c r="AB120" s="56"/>
      <c r="AC120" s="55"/>
      <c r="AD120" s="55"/>
      <c r="AE120" s="61"/>
      <c r="AF120" s="55"/>
      <c r="AG120" s="55"/>
      <c r="AH120" s="61"/>
      <c r="AI120" s="56"/>
      <c r="AJ120" s="61"/>
      <c r="AK120" s="60"/>
      <c r="AL120" s="56"/>
      <c r="AM120" s="56"/>
      <c r="AN120" s="55"/>
      <c r="AO120" s="55"/>
      <c r="AP120" s="61"/>
      <c r="AQ120" s="55"/>
      <c r="AR120" s="55"/>
      <c r="AS120" s="61"/>
      <c r="AT120" s="56"/>
      <c r="AU120" s="61"/>
      <c r="AV120" s="60"/>
      <c r="AW120" s="56"/>
      <c r="AX120" s="56"/>
      <c r="AY120" s="55"/>
      <c r="AZ120" s="55"/>
      <c r="BA120" s="61"/>
      <c r="BB120" s="55"/>
      <c r="BC120" s="55"/>
      <c r="BD120" s="61"/>
      <c r="BE120" s="56"/>
      <c r="BF120" s="61"/>
      <c r="BG120" s="60"/>
      <c r="BL120" s="4"/>
      <c r="BM120" s="5"/>
      <c r="BN120" s="5"/>
    </row>
    <row r="121" spans="2:66">
      <c r="B121" s="62"/>
      <c r="C121" s="62"/>
      <c r="D121" s="62"/>
      <c r="E121" s="62"/>
      <c r="F121" s="62"/>
      <c r="G121" s="62"/>
      <c r="H121" s="59"/>
      <c r="I121" s="56"/>
      <c r="J121" s="59"/>
      <c r="K121" s="63"/>
      <c r="L121" s="59"/>
      <c r="M121" s="59"/>
      <c r="N121" s="61"/>
      <c r="O121" s="59"/>
      <c r="P121" s="56"/>
      <c r="Q121" s="56"/>
      <c r="R121" s="55"/>
      <c r="S121" s="55"/>
      <c r="T121" s="61"/>
      <c r="U121" s="55"/>
      <c r="V121" s="55"/>
      <c r="W121" s="61"/>
      <c r="X121" s="56"/>
      <c r="Y121" s="61"/>
      <c r="Z121" s="60"/>
      <c r="AA121" s="56"/>
      <c r="AB121" s="56"/>
      <c r="AC121" s="55"/>
      <c r="AD121" s="55"/>
      <c r="AE121" s="61"/>
      <c r="AF121" s="55"/>
      <c r="AG121" s="55"/>
      <c r="AH121" s="61"/>
      <c r="AI121" s="56"/>
      <c r="AJ121" s="61"/>
      <c r="AK121" s="60"/>
      <c r="AL121" s="56"/>
      <c r="AM121" s="56"/>
      <c r="AN121" s="55"/>
      <c r="AO121" s="55"/>
      <c r="AP121" s="61"/>
      <c r="AQ121" s="55"/>
      <c r="AR121" s="55"/>
      <c r="AS121" s="61"/>
      <c r="AT121" s="56"/>
      <c r="AU121" s="61"/>
      <c r="AV121" s="60"/>
      <c r="AW121" s="56"/>
      <c r="AX121" s="56"/>
      <c r="AY121" s="55"/>
      <c r="AZ121" s="55"/>
      <c r="BA121" s="61"/>
      <c r="BB121" s="55"/>
      <c r="BC121" s="55"/>
      <c r="BD121" s="61"/>
      <c r="BE121" s="56"/>
      <c r="BF121" s="61"/>
      <c r="BG121" s="60"/>
      <c r="BL121" s="4"/>
      <c r="BM121" s="5"/>
      <c r="BN121" s="5"/>
    </row>
    <row r="122" spans="2:66" ht="135" customHeight="1">
      <c r="B122" s="62" t="s">
        <v>1350</v>
      </c>
      <c r="C122" s="59" t="s">
        <v>81</v>
      </c>
      <c r="D122" s="59" t="s">
        <v>81</v>
      </c>
      <c r="E122" s="59" t="s">
        <v>810</v>
      </c>
      <c r="F122" s="59" t="s">
        <v>81</v>
      </c>
      <c r="G122" s="59" t="s">
        <v>81</v>
      </c>
      <c r="H122" s="59">
        <v>11</v>
      </c>
      <c r="I122" s="56">
        <v>8.3299999999999999E-2</v>
      </c>
      <c r="J122" s="59" t="s">
        <v>83</v>
      </c>
      <c r="K122" s="63" t="s">
        <v>2156</v>
      </c>
      <c r="L122" s="59" t="s">
        <v>2157</v>
      </c>
      <c r="M122" s="59" t="s">
        <v>2158</v>
      </c>
      <c r="N122" s="61">
        <v>1</v>
      </c>
      <c r="O122" s="59" t="s">
        <v>111</v>
      </c>
      <c r="P122" s="56" t="s">
        <v>2159</v>
      </c>
      <c r="Q122" s="56" t="s">
        <v>253</v>
      </c>
      <c r="R122" s="55">
        <v>0</v>
      </c>
      <c r="S122" s="55">
        <v>1</v>
      </c>
      <c r="T122" s="61">
        <v>0</v>
      </c>
      <c r="U122" s="55">
        <v>0</v>
      </c>
      <c r="V122" s="55">
        <v>1</v>
      </c>
      <c r="W122" s="61">
        <v>0</v>
      </c>
      <c r="X122" s="56">
        <v>0</v>
      </c>
      <c r="Y122" s="61">
        <v>1</v>
      </c>
      <c r="Z122" s="60">
        <v>0</v>
      </c>
      <c r="AA122" s="56" t="s">
        <v>2160</v>
      </c>
      <c r="AB122" s="56" t="s">
        <v>271</v>
      </c>
      <c r="AC122" s="55">
        <v>0.5</v>
      </c>
      <c r="AD122" s="55">
        <v>1</v>
      </c>
      <c r="AE122" s="61">
        <v>1</v>
      </c>
      <c r="AF122" s="55">
        <v>0.5</v>
      </c>
      <c r="AG122" s="55">
        <v>1</v>
      </c>
      <c r="AH122" s="61">
        <v>0.5</v>
      </c>
      <c r="AI122" s="56">
        <v>0.5</v>
      </c>
      <c r="AJ122" s="61">
        <v>0.5</v>
      </c>
      <c r="AK122" s="60">
        <v>0.5</v>
      </c>
      <c r="AL122" s="56" t="s">
        <v>2161</v>
      </c>
      <c r="AM122" s="56" t="s">
        <v>1800</v>
      </c>
      <c r="AN122" s="55">
        <v>0.25</v>
      </c>
      <c r="AO122" s="55">
        <v>1</v>
      </c>
      <c r="AP122" s="61">
        <v>0</v>
      </c>
      <c r="AQ122" s="55">
        <v>0.75</v>
      </c>
      <c r="AR122" s="55">
        <v>1</v>
      </c>
      <c r="AS122" s="61">
        <v>0.75</v>
      </c>
      <c r="AT122" s="56">
        <v>0.75</v>
      </c>
      <c r="AU122" s="61">
        <v>0.25</v>
      </c>
      <c r="AV122" s="60">
        <v>0.75</v>
      </c>
      <c r="AW122" s="56" t="s">
        <v>94</v>
      </c>
      <c r="AX122" s="56" t="s">
        <v>94</v>
      </c>
      <c r="AY122" s="55">
        <v>0</v>
      </c>
      <c r="AZ122" s="55">
        <v>0</v>
      </c>
      <c r="BA122" s="61">
        <v>0</v>
      </c>
      <c r="BB122" s="55">
        <v>0</v>
      </c>
      <c r="BC122" s="55">
        <v>0</v>
      </c>
      <c r="BD122" s="61">
        <v>0</v>
      </c>
      <c r="BE122" s="56">
        <v>0</v>
      </c>
      <c r="BF122" s="61">
        <v>0</v>
      </c>
      <c r="BG122" s="60">
        <v>0</v>
      </c>
      <c r="BL122" s="4"/>
      <c r="BM122" s="5"/>
      <c r="BN122" s="5"/>
    </row>
    <row r="123" spans="2:66">
      <c r="B123" s="62"/>
      <c r="C123" s="59"/>
      <c r="D123" s="59"/>
      <c r="E123" s="59"/>
      <c r="F123" s="59"/>
      <c r="G123" s="59"/>
      <c r="H123" s="59"/>
      <c r="I123" s="56"/>
      <c r="J123" s="59"/>
      <c r="K123" s="63"/>
      <c r="L123" s="59"/>
      <c r="M123" s="59"/>
      <c r="N123" s="61"/>
      <c r="O123" s="59"/>
      <c r="P123" s="56"/>
      <c r="Q123" s="56"/>
      <c r="R123" s="55"/>
      <c r="S123" s="55"/>
      <c r="T123" s="61"/>
      <c r="U123" s="55"/>
      <c r="V123" s="55"/>
      <c r="W123" s="61"/>
      <c r="X123" s="56"/>
      <c r="Y123" s="61"/>
      <c r="Z123" s="60"/>
      <c r="AA123" s="56"/>
      <c r="AB123" s="56"/>
      <c r="AC123" s="55"/>
      <c r="AD123" s="55"/>
      <c r="AE123" s="61"/>
      <c r="AF123" s="55"/>
      <c r="AG123" s="55"/>
      <c r="AH123" s="61"/>
      <c r="AI123" s="56"/>
      <c r="AJ123" s="61"/>
      <c r="AK123" s="60"/>
      <c r="AL123" s="56"/>
      <c r="AM123" s="56"/>
      <c r="AN123" s="55"/>
      <c r="AO123" s="55"/>
      <c r="AP123" s="61"/>
      <c r="AQ123" s="55"/>
      <c r="AR123" s="55"/>
      <c r="AS123" s="61"/>
      <c r="AT123" s="56"/>
      <c r="AU123" s="61"/>
      <c r="AV123" s="60"/>
      <c r="AW123" s="56"/>
      <c r="AX123" s="56"/>
      <c r="AY123" s="55"/>
      <c r="AZ123" s="55"/>
      <c r="BA123" s="61"/>
      <c r="BB123" s="55"/>
      <c r="BC123" s="55"/>
      <c r="BD123" s="61"/>
      <c r="BE123" s="56"/>
      <c r="BF123" s="61"/>
      <c r="BG123" s="60"/>
      <c r="BL123" s="4"/>
      <c r="BM123" s="5"/>
      <c r="BN123" s="5"/>
    </row>
    <row r="124" spans="2:66">
      <c r="B124" s="62"/>
      <c r="C124" s="59"/>
      <c r="D124" s="59"/>
      <c r="E124" s="59"/>
      <c r="F124" s="59"/>
      <c r="G124" s="59"/>
      <c r="H124" s="59"/>
      <c r="I124" s="56"/>
      <c r="J124" s="59"/>
      <c r="K124" s="63"/>
      <c r="L124" s="59"/>
      <c r="M124" s="59"/>
      <c r="N124" s="61"/>
      <c r="O124" s="59"/>
      <c r="P124" s="56"/>
      <c r="Q124" s="56"/>
      <c r="R124" s="55"/>
      <c r="S124" s="55"/>
      <c r="T124" s="61"/>
      <c r="U124" s="55"/>
      <c r="V124" s="55"/>
      <c r="W124" s="61"/>
      <c r="X124" s="56"/>
      <c r="Y124" s="61"/>
      <c r="Z124" s="60"/>
      <c r="AA124" s="56"/>
      <c r="AB124" s="56"/>
      <c r="AC124" s="55"/>
      <c r="AD124" s="55"/>
      <c r="AE124" s="61"/>
      <c r="AF124" s="55"/>
      <c r="AG124" s="55"/>
      <c r="AH124" s="61"/>
      <c r="AI124" s="56"/>
      <c r="AJ124" s="61"/>
      <c r="AK124" s="60"/>
      <c r="AL124" s="56"/>
      <c r="AM124" s="56"/>
      <c r="AN124" s="55"/>
      <c r="AO124" s="55"/>
      <c r="AP124" s="61"/>
      <c r="AQ124" s="55"/>
      <c r="AR124" s="55"/>
      <c r="AS124" s="61"/>
      <c r="AT124" s="56"/>
      <c r="AU124" s="61"/>
      <c r="AV124" s="60"/>
      <c r="AW124" s="56"/>
      <c r="AX124" s="56"/>
      <c r="AY124" s="55"/>
      <c r="AZ124" s="55"/>
      <c r="BA124" s="61"/>
      <c r="BB124" s="55"/>
      <c r="BC124" s="55"/>
      <c r="BD124" s="61"/>
      <c r="BE124" s="56"/>
      <c r="BF124" s="61"/>
      <c r="BG124" s="60"/>
      <c r="BL124" s="4"/>
      <c r="BM124" s="5"/>
      <c r="BN124" s="5"/>
    </row>
    <row r="125" spans="2:66" ht="135" customHeight="1">
      <c r="B125" s="64" t="s">
        <v>80</v>
      </c>
      <c r="C125" s="65" t="s">
        <v>81</v>
      </c>
      <c r="D125" s="65" t="s">
        <v>81</v>
      </c>
      <c r="E125" s="65" t="s">
        <v>179</v>
      </c>
      <c r="F125" s="65" t="s">
        <v>81</v>
      </c>
      <c r="G125" s="65" t="s">
        <v>81</v>
      </c>
      <c r="H125" s="59">
        <v>12</v>
      </c>
      <c r="I125" s="56">
        <v>8.3299999999999999E-2</v>
      </c>
      <c r="J125" s="59" t="s">
        <v>83</v>
      </c>
      <c r="K125" s="63" t="s">
        <v>1600</v>
      </c>
      <c r="L125" s="59" t="s">
        <v>1601</v>
      </c>
      <c r="M125" s="59" t="s">
        <v>201</v>
      </c>
      <c r="N125" s="56">
        <v>1</v>
      </c>
      <c r="O125" s="59" t="s">
        <v>87</v>
      </c>
      <c r="P125" s="56" t="s">
        <v>2162</v>
      </c>
      <c r="Q125" s="56" t="s">
        <v>1800</v>
      </c>
      <c r="R125" s="55">
        <v>1</v>
      </c>
      <c r="S125" s="55">
        <v>1</v>
      </c>
      <c r="T125" s="56">
        <v>1</v>
      </c>
      <c r="U125" s="55">
        <v>1</v>
      </c>
      <c r="V125" s="55">
        <v>1</v>
      </c>
      <c r="W125" s="56">
        <v>1</v>
      </c>
      <c r="X125" s="56">
        <v>1</v>
      </c>
      <c r="Y125" s="56">
        <v>0</v>
      </c>
      <c r="Z125" s="60">
        <v>1</v>
      </c>
      <c r="AA125" s="56" t="s">
        <v>2163</v>
      </c>
      <c r="AB125" s="56" t="s">
        <v>271</v>
      </c>
      <c r="AC125" s="55">
        <v>1</v>
      </c>
      <c r="AD125" s="55">
        <v>1</v>
      </c>
      <c r="AE125" s="56">
        <v>1</v>
      </c>
      <c r="AF125" s="55">
        <v>2</v>
      </c>
      <c r="AG125" s="55">
        <v>2</v>
      </c>
      <c r="AH125" s="56">
        <v>0.5</v>
      </c>
      <c r="AI125" s="56">
        <v>0.5</v>
      </c>
      <c r="AJ125" s="56">
        <v>0</v>
      </c>
      <c r="AK125" s="60">
        <v>0.5</v>
      </c>
      <c r="AL125" s="56" t="s">
        <v>2164</v>
      </c>
      <c r="AM125" s="56" t="s">
        <v>1800</v>
      </c>
      <c r="AN125" s="55">
        <v>95</v>
      </c>
      <c r="AO125" s="55">
        <v>97</v>
      </c>
      <c r="AP125" s="56">
        <v>0.97940000000000005</v>
      </c>
      <c r="AQ125" s="55">
        <v>97</v>
      </c>
      <c r="AR125" s="55">
        <v>97</v>
      </c>
      <c r="AS125" s="56">
        <v>1</v>
      </c>
      <c r="AT125" s="56">
        <v>1</v>
      </c>
      <c r="AU125" s="56">
        <v>0</v>
      </c>
      <c r="AV125" s="60">
        <v>1</v>
      </c>
      <c r="AW125" s="56" t="s">
        <v>94</v>
      </c>
      <c r="AX125" s="56" t="s">
        <v>94</v>
      </c>
      <c r="AY125" s="55">
        <v>0</v>
      </c>
      <c r="AZ125" s="55">
        <v>0</v>
      </c>
      <c r="BA125" s="56">
        <v>0</v>
      </c>
      <c r="BB125" s="55">
        <v>0</v>
      </c>
      <c r="BC125" s="55">
        <v>0</v>
      </c>
      <c r="BD125" s="56">
        <v>0</v>
      </c>
      <c r="BE125" s="56">
        <v>0</v>
      </c>
      <c r="BF125" s="56">
        <v>0</v>
      </c>
      <c r="BG125" s="60">
        <v>0</v>
      </c>
      <c r="BL125" s="4"/>
      <c r="BM125" s="5"/>
      <c r="BN125" s="5"/>
    </row>
    <row r="126" spans="2:66">
      <c r="B126" s="64"/>
      <c r="C126" s="65"/>
      <c r="D126" s="65"/>
      <c r="E126" s="65"/>
      <c r="F126" s="65"/>
      <c r="G126" s="65"/>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56"/>
      <c r="AM126" s="56"/>
      <c r="AN126" s="55"/>
      <c r="AO126" s="55"/>
      <c r="AP126" s="56"/>
      <c r="AQ126" s="55"/>
      <c r="AR126" s="55"/>
      <c r="AS126" s="56"/>
      <c r="AT126" s="56"/>
      <c r="AU126" s="56"/>
      <c r="AV126" s="60"/>
      <c r="AW126" s="56"/>
      <c r="AX126" s="56"/>
      <c r="AY126" s="55"/>
      <c r="AZ126" s="55"/>
      <c r="BA126" s="56"/>
      <c r="BB126" s="55"/>
      <c r="BC126" s="55"/>
      <c r="BD126" s="56"/>
      <c r="BE126" s="56"/>
      <c r="BF126" s="56"/>
      <c r="BG126" s="60"/>
      <c r="BL126" s="4"/>
      <c r="BM126" s="5"/>
      <c r="BN126" s="5"/>
    </row>
    <row r="127" spans="2:66">
      <c r="B127" s="64"/>
      <c r="C127" s="65"/>
      <c r="D127" s="65"/>
      <c r="E127" s="65"/>
      <c r="F127" s="65"/>
      <c r="G127" s="65"/>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56"/>
      <c r="AM127" s="56"/>
      <c r="AN127" s="55"/>
      <c r="AO127" s="55"/>
      <c r="AP127" s="56"/>
      <c r="AQ127" s="55"/>
      <c r="AR127" s="55"/>
      <c r="AS127" s="56"/>
      <c r="AT127" s="56"/>
      <c r="AU127" s="56"/>
      <c r="AV127" s="60"/>
      <c r="AW127" s="56"/>
      <c r="AX127" s="56"/>
      <c r="AY127" s="55"/>
      <c r="AZ127" s="55"/>
      <c r="BA127" s="56"/>
      <c r="BB127" s="55"/>
      <c r="BC127" s="55"/>
      <c r="BD127" s="56"/>
      <c r="BE127" s="56"/>
      <c r="BF127" s="56"/>
      <c r="BG127" s="60"/>
      <c r="BL127" s="4"/>
      <c r="BM127" s="5"/>
      <c r="BN127" s="5"/>
    </row>
    <row r="128" spans="2:66">
      <c r="H128" s="50" t="s">
        <v>222</v>
      </c>
      <c r="I128" s="50"/>
      <c r="J128" s="50"/>
      <c r="K128" s="50"/>
      <c r="L128" s="50"/>
      <c r="M128" s="50"/>
      <c r="N128" s="50"/>
      <c r="O128" s="50"/>
      <c r="P128" s="3" t="s">
        <v>136</v>
      </c>
      <c r="Q128" s="3" t="s">
        <v>136</v>
      </c>
      <c r="R128" s="3" t="s">
        <v>136</v>
      </c>
      <c r="S128" s="3" t="s">
        <v>136</v>
      </c>
      <c r="T128" s="3" t="s">
        <v>136</v>
      </c>
      <c r="U128" s="3" t="s">
        <v>136</v>
      </c>
      <c r="V128" s="3" t="s">
        <v>136</v>
      </c>
      <c r="W128" s="3" t="s">
        <v>136</v>
      </c>
      <c r="X128" s="3" t="s">
        <v>136</v>
      </c>
      <c r="Y128" s="3" t="s">
        <v>136</v>
      </c>
      <c r="Z128" s="6">
        <f>SUMPRODUCT(I23:I127,Z23:Z127)</f>
        <v>0.156807</v>
      </c>
      <c r="AA128" s="3" t="s">
        <v>136</v>
      </c>
      <c r="AB128" s="3" t="s">
        <v>136</v>
      </c>
      <c r="AC128" s="3" t="s">
        <v>136</v>
      </c>
      <c r="AD128" s="3" t="s">
        <v>136</v>
      </c>
      <c r="AE128" s="3" t="s">
        <v>136</v>
      </c>
      <c r="AF128" s="3" t="s">
        <v>136</v>
      </c>
      <c r="AG128" s="3" t="s">
        <v>136</v>
      </c>
      <c r="AH128" s="3" t="s">
        <v>136</v>
      </c>
      <c r="AI128" s="3" t="s">
        <v>136</v>
      </c>
      <c r="AJ128" s="3" t="s">
        <v>136</v>
      </c>
      <c r="AK128" s="6">
        <f>SUMPRODUCT(I23:I127,AK23:AK127)</f>
        <v>0.49432050000000005</v>
      </c>
      <c r="AL128" s="3" t="s">
        <v>136</v>
      </c>
      <c r="AM128" s="3" t="s">
        <v>136</v>
      </c>
      <c r="AN128" s="3" t="s">
        <v>136</v>
      </c>
      <c r="AO128" s="3" t="s">
        <v>136</v>
      </c>
      <c r="AP128" s="3" t="s">
        <v>136</v>
      </c>
      <c r="AQ128" s="3" t="s">
        <v>136</v>
      </c>
      <c r="AR128" s="3" t="s">
        <v>136</v>
      </c>
      <c r="AS128" s="3" t="s">
        <v>136</v>
      </c>
      <c r="AT128" s="3" t="s">
        <v>136</v>
      </c>
      <c r="AU128" s="3" t="s">
        <v>136</v>
      </c>
      <c r="AV128" s="6">
        <f>SUMPRODUCT(I23:I127,AV23:AV127)</f>
        <v>0.63010529999999998</v>
      </c>
      <c r="AW128" s="3" t="s">
        <v>136</v>
      </c>
      <c r="AX128" s="3" t="s">
        <v>136</v>
      </c>
      <c r="AY128" s="3" t="s">
        <v>136</v>
      </c>
      <c r="AZ128" s="3" t="s">
        <v>136</v>
      </c>
      <c r="BA128" s="3" t="s">
        <v>136</v>
      </c>
      <c r="BB128" s="3" t="s">
        <v>136</v>
      </c>
      <c r="BC128" s="3" t="s">
        <v>136</v>
      </c>
      <c r="BD128" s="3" t="s">
        <v>136</v>
      </c>
      <c r="BE128" s="3" t="s">
        <v>136</v>
      </c>
      <c r="BF128" s="3" t="s">
        <v>136</v>
      </c>
      <c r="BG128" s="6">
        <f>SUMPRODUCT(I23:I127,BG23:BG127)</f>
        <v>0</v>
      </c>
      <c r="BL128" s="4" t="s">
        <v>223</v>
      </c>
      <c r="BM128" s="5">
        <f>IF(E4="Trimestre I",Z128,IF(E4="Trimestre II",AK128,IF(E4="Trimestre III",AV128,IF(E4="Trimestre IV",BG128))))</f>
        <v>0.63010529999999998</v>
      </c>
      <c r="BN128" s="5">
        <f>100%-BM128</f>
        <v>0.36989470000000002</v>
      </c>
    </row>
    <row r="129" spans="64:66">
      <c r="BL129" s="4"/>
      <c r="BM129" s="5" t="s">
        <v>6</v>
      </c>
      <c r="BN129" s="5" t="s">
        <v>7</v>
      </c>
    </row>
  </sheetData>
  <sheetProtection algorithmName="SHA-512" hashValue="uG2tlpe4JyVHNXBGh10hI1jOb208bcw8gkqEa6oWzt0K6jhDHThs0yLn/qGr/SfVvvTnskszArTuQu39DDeCIA==" saltValue="tkC1XlICFvnh7cn/s2h4cA==" spinCount="100000" sheet="1" objects="1" scenarios="1"/>
  <mergeCells count="1336">
    <mergeCell ref="A6:A21"/>
    <mergeCell ref="AW21:BG21"/>
    <mergeCell ref="BL21:BL22"/>
    <mergeCell ref="BM21:BM22"/>
    <mergeCell ref="B23:B25"/>
    <mergeCell ref="C23:C25"/>
    <mergeCell ref="D23:D25"/>
    <mergeCell ref="E23:E40"/>
    <mergeCell ref="F23:F40"/>
    <mergeCell ref="G23:G40"/>
    <mergeCell ref="H23:H40"/>
    <mergeCell ref="M21:M22"/>
    <mergeCell ref="N21:N22"/>
    <mergeCell ref="O21:O22"/>
    <mergeCell ref="P21:Z21"/>
    <mergeCell ref="AA21:AK21"/>
    <mergeCell ref="AL21:AV21"/>
    <mergeCell ref="AJ23:AJ28"/>
    <mergeCell ref="AK23:AK40"/>
    <mergeCell ref="AL23:AL40"/>
    <mergeCell ref="AH29:AH34"/>
    <mergeCell ref="AI29:AI34"/>
    <mergeCell ref="AJ29:AJ34"/>
    <mergeCell ref="AG35:AG40"/>
    <mergeCell ref="AA23:AA40"/>
    <mergeCell ref="AB23:AB40"/>
    <mergeCell ref="AC23:AC28"/>
    <mergeCell ref="AD23:AD28"/>
    <mergeCell ref="AE23:AE28"/>
    <mergeCell ref="AF23:AF28"/>
    <mergeCell ref="U23:U28"/>
    <mergeCell ref="V23:V28"/>
    <mergeCell ref="B4:D4"/>
    <mergeCell ref="B19:E19"/>
    <mergeCell ref="BL19:BM19"/>
    <mergeCell ref="B21:D21"/>
    <mergeCell ref="E21:G21"/>
    <mergeCell ref="H21:H22"/>
    <mergeCell ref="I21:I22"/>
    <mergeCell ref="J21:J22"/>
    <mergeCell ref="K21:K22"/>
    <mergeCell ref="L21:L22"/>
    <mergeCell ref="O23:O28"/>
    <mergeCell ref="P23:P40"/>
    <mergeCell ref="Q23:Q40"/>
    <mergeCell ref="R23:R28"/>
    <mergeCell ref="S23:S28"/>
    <mergeCell ref="T23:T28"/>
    <mergeCell ref="R29:R34"/>
    <mergeCell ref="S29:S34"/>
    <mergeCell ref="T29:T34"/>
    <mergeCell ref="O35:O40"/>
    <mergeCell ref="I23:I40"/>
    <mergeCell ref="J23:J40"/>
    <mergeCell ref="K23:K40"/>
    <mergeCell ref="L23:L28"/>
    <mergeCell ref="M23:M28"/>
    <mergeCell ref="N23:N28"/>
    <mergeCell ref="L35:L40"/>
    <mergeCell ref="M35:M40"/>
    <mergeCell ref="N35:N40"/>
    <mergeCell ref="AG23:AG28"/>
    <mergeCell ref="AH23:AH28"/>
    <mergeCell ref="AI23:AI28"/>
    <mergeCell ref="BE23:BE28"/>
    <mergeCell ref="BF23:BF28"/>
    <mergeCell ref="BG23:BG40"/>
    <mergeCell ref="B26:B40"/>
    <mergeCell ref="C26:C40"/>
    <mergeCell ref="D26:D40"/>
    <mergeCell ref="L29:L34"/>
    <mergeCell ref="M29:M34"/>
    <mergeCell ref="N29:N34"/>
    <mergeCell ref="O29:O34"/>
    <mergeCell ref="AY23:AY28"/>
    <mergeCell ref="AZ23:AZ28"/>
    <mergeCell ref="BA23:BA28"/>
    <mergeCell ref="BB23:BB28"/>
    <mergeCell ref="BC23:BC28"/>
    <mergeCell ref="BD23:BD28"/>
    <mergeCell ref="AS23:AS28"/>
    <mergeCell ref="AT23:AT28"/>
    <mergeCell ref="AU23:AU28"/>
    <mergeCell ref="AV23:AV40"/>
    <mergeCell ref="AW23:AW40"/>
    <mergeCell ref="AX23:AX40"/>
    <mergeCell ref="AM23:AM40"/>
    <mergeCell ref="AN23:AN28"/>
    <mergeCell ref="AO23:AO28"/>
    <mergeCell ref="AP23:AP28"/>
    <mergeCell ref="AQ23:AQ28"/>
    <mergeCell ref="AR23:AR28"/>
    <mergeCell ref="AN29:AN34"/>
    <mergeCell ref="AO29:AO34"/>
    <mergeCell ref="AP29:AP34"/>
    <mergeCell ref="AQ29:AQ34"/>
    <mergeCell ref="AE35:AE40"/>
    <mergeCell ref="AF35:AF40"/>
    <mergeCell ref="R35:R40"/>
    <mergeCell ref="S35:S40"/>
    <mergeCell ref="T35:T40"/>
    <mergeCell ref="U35:U40"/>
    <mergeCell ref="V35:V40"/>
    <mergeCell ref="W35:W40"/>
    <mergeCell ref="BA29:BA34"/>
    <mergeCell ref="W23:W28"/>
    <mergeCell ref="X23:X28"/>
    <mergeCell ref="Y23:Y28"/>
    <mergeCell ref="Z23:Z40"/>
    <mergeCell ref="U29:U34"/>
    <mergeCell ref="V29:V34"/>
    <mergeCell ref="W29:W34"/>
    <mergeCell ref="X29:X34"/>
    <mergeCell ref="BB29:BB34"/>
    <mergeCell ref="BC29:BC34"/>
    <mergeCell ref="BD29:BD34"/>
    <mergeCell ref="BE29:BE34"/>
    <mergeCell ref="BF29:BF34"/>
    <mergeCell ref="AR29:AR34"/>
    <mergeCell ref="AS29:AS34"/>
    <mergeCell ref="AT29:AT34"/>
    <mergeCell ref="AU29:AU34"/>
    <mergeCell ref="AY29:AY34"/>
    <mergeCell ref="AZ29:AZ34"/>
    <mergeCell ref="Y29:Y34"/>
    <mergeCell ref="AC29:AC34"/>
    <mergeCell ref="AD29:AD34"/>
    <mergeCell ref="AE29:AE34"/>
    <mergeCell ref="AF29:AF34"/>
    <mergeCell ref="AG29:AG34"/>
    <mergeCell ref="BF35:BF40"/>
    <mergeCell ref="B41:B43"/>
    <mergeCell ref="C41:C43"/>
    <mergeCell ref="D41:D43"/>
    <mergeCell ref="E41:E58"/>
    <mergeCell ref="F41:F58"/>
    <mergeCell ref="G41:G58"/>
    <mergeCell ref="H41:H58"/>
    <mergeCell ref="I41:I58"/>
    <mergeCell ref="J41:J58"/>
    <mergeCell ref="AZ35:AZ40"/>
    <mergeCell ref="BA35:BA40"/>
    <mergeCell ref="BB35:BB40"/>
    <mergeCell ref="BC35:BC40"/>
    <mergeCell ref="BD35:BD40"/>
    <mergeCell ref="BE35:BE40"/>
    <mergeCell ref="AQ35:AQ40"/>
    <mergeCell ref="AR35:AR40"/>
    <mergeCell ref="AS35:AS40"/>
    <mergeCell ref="AT35:AT40"/>
    <mergeCell ref="AU35:AU40"/>
    <mergeCell ref="AY35:AY40"/>
    <mergeCell ref="AH35:AH40"/>
    <mergeCell ref="AI35:AI40"/>
    <mergeCell ref="AJ35:AJ40"/>
    <mergeCell ref="AN35:AN40"/>
    <mergeCell ref="AO35:AO40"/>
    <mergeCell ref="AP35:AP40"/>
    <mergeCell ref="X35:X40"/>
    <mergeCell ref="Y35:Y40"/>
    <mergeCell ref="AC35:AC40"/>
    <mergeCell ref="AD35:AD40"/>
    <mergeCell ref="Q41:Q58"/>
    <mergeCell ref="R41:R46"/>
    <mergeCell ref="S41:S46"/>
    <mergeCell ref="T41:T46"/>
    <mergeCell ref="U41:U46"/>
    <mergeCell ref="V41:V46"/>
    <mergeCell ref="T47:T52"/>
    <mergeCell ref="U47:U52"/>
    <mergeCell ref="V47:V52"/>
    <mergeCell ref="R53:R58"/>
    <mergeCell ref="K41:K58"/>
    <mergeCell ref="L41:L46"/>
    <mergeCell ref="M41:M46"/>
    <mergeCell ref="N41:N46"/>
    <mergeCell ref="O41:O46"/>
    <mergeCell ref="P41:P58"/>
    <mergeCell ref="L53:L58"/>
    <mergeCell ref="M53:M58"/>
    <mergeCell ref="N53:N58"/>
    <mergeCell ref="O53:O58"/>
    <mergeCell ref="S53:S58"/>
    <mergeCell ref="T53:T58"/>
    <mergeCell ref="U53:U58"/>
    <mergeCell ref="V53:V58"/>
    <mergeCell ref="AJ41:AJ46"/>
    <mergeCell ref="AK41:AK58"/>
    <mergeCell ref="AL41:AL58"/>
    <mergeCell ref="AM41:AM58"/>
    <mergeCell ref="AN41:AN46"/>
    <mergeCell ref="AI47:AI52"/>
    <mergeCell ref="AJ47:AJ52"/>
    <mergeCell ref="AN47:AN52"/>
    <mergeCell ref="AI53:AI58"/>
    <mergeCell ref="AC41:AC46"/>
    <mergeCell ref="AD41:AD46"/>
    <mergeCell ref="AE41:AE46"/>
    <mergeCell ref="AF41:AF46"/>
    <mergeCell ref="AG41:AG46"/>
    <mergeCell ref="AH41:AH46"/>
    <mergeCell ref="W41:W46"/>
    <mergeCell ref="X41:X46"/>
    <mergeCell ref="Y41:Y46"/>
    <mergeCell ref="Z41:Z58"/>
    <mergeCell ref="AA41:AA58"/>
    <mergeCell ref="AB41:AB58"/>
    <mergeCell ref="W47:W52"/>
    <mergeCell ref="X47:X52"/>
    <mergeCell ref="Y47:Y52"/>
    <mergeCell ref="Y53:Y58"/>
    <mergeCell ref="AG53:AG58"/>
    <mergeCell ref="AH53:AH58"/>
    <mergeCell ref="W53:W58"/>
    <mergeCell ref="X53:X58"/>
    <mergeCell ref="BG41:BG58"/>
    <mergeCell ref="B44:B58"/>
    <mergeCell ref="C44:C58"/>
    <mergeCell ref="D44:D58"/>
    <mergeCell ref="L47:L52"/>
    <mergeCell ref="M47:M52"/>
    <mergeCell ref="N47:N52"/>
    <mergeCell ref="O47:O52"/>
    <mergeCell ref="R47:R52"/>
    <mergeCell ref="S47:S52"/>
    <mergeCell ref="BA41:BA46"/>
    <mergeCell ref="BB41:BB46"/>
    <mergeCell ref="BC41:BC46"/>
    <mergeCell ref="BD41:BD46"/>
    <mergeCell ref="BE41:BE46"/>
    <mergeCell ref="BF41:BF46"/>
    <mergeCell ref="AU41:AU46"/>
    <mergeCell ref="AV41:AV58"/>
    <mergeCell ref="AW41:AW58"/>
    <mergeCell ref="AX41:AX58"/>
    <mergeCell ref="AY41:AY46"/>
    <mergeCell ref="AZ41:AZ46"/>
    <mergeCell ref="AU47:AU52"/>
    <mergeCell ref="AY47:AY52"/>
    <mergeCell ref="AZ47:AZ52"/>
    <mergeCell ref="AO41:AO46"/>
    <mergeCell ref="AP41:AP46"/>
    <mergeCell ref="AQ41:AQ46"/>
    <mergeCell ref="AR41:AR46"/>
    <mergeCell ref="AS41:AS46"/>
    <mergeCell ref="AT41:AT46"/>
    <mergeCell ref="AI41:AI46"/>
    <mergeCell ref="BA47:BA52"/>
    <mergeCell ref="BB47:BB52"/>
    <mergeCell ref="BC47:BC52"/>
    <mergeCell ref="BD47:BD52"/>
    <mergeCell ref="BE47:BE52"/>
    <mergeCell ref="BF47:BF52"/>
    <mergeCell ref="AO47:AO52"/>
    <mergeCell ref="AP47:AP52"/>
    <mergeCell ref="AQ47:AQ52"/>
    <mergeCell ref="AR47:AR52"/>
    <mergeCell ref="AS47:AS52"/>
    <mergeCell ref="AT47:AT52"/>
    <mergeCell ref="AC47:AC52"/>
    <mergeCell ref="AD47:AD52"/>
    <mergeCell ref="AE47:AE52"/>
    <mergeCell ref="AF47:AF52"/>
    <mergeCell ref="AG47:AG52"/>
    <mergeCell ref="AH47:AH52"/>
    <mergeCell ref="G59:G67"/>
    <mergeCell ref="H59:H67"/>
    <mergeCell ref="I59:I67"/>
    <mergeCell ref="J59:J67"/>
    <mergeCell ref="K59:K67"/>
    <mergeCell ref="L59:L61"/>
    <mergeCell ref="BB53:BB58"/>
    <mergeCell ref="BC53:BC58"/>
    <mergeCell ref="BD53:BD58"/>
    <mergeCell ref="BE53:BE58"/>
    <mergeCell ref="BF53:BF58"/>
    <mergeCell ref="B59:B67"/>
    <mergeCell ref="C59:C67"/>
    <mergeCell ref="D59:D67"/>
    <mergeCell ref="E59:E67"/>
    <mergeCell ref="F59:F67"/>
    <mergeCell ref="AS53:AS58"/>
    <mergeCell ref="AT53:AT58"/>
    <mergeCell ref="AU53:AU58"/>
    <mergeCell ref="AY53:AY58"/>
    <mergeCell ref="AZ53:AZ58"/>
    <mergeCell ref="BA53:BA58"/>
    <mergeCell ref="AJ53:AJ58"/>
    <mergeCell ref="AN53:AN58"/>
    <mergeCell ref="AO53:AO58"/>
    <mergeCell ref="AP53:AP58"/>
    <mergeCell ref="AQ53:AQ58"/>
    <mergeCell ref="AR53:AR58"/>
    <mergeCell ref="AC53:AC58"/>
    <mergeCell ref="AD53:AD58"/>
    <mergeCell ref="AE53:AE58"/>
    <mergeCell ref="AF53:AF58"/>
    <mergeCell ref="S59:S61"/>
    <mergeCell ref="T59:T61"/>
    <mergeCell ref="U59:U61"/>
    <mergeCell ref="V59:V61"/>
    <mergeCell ref="W59:W61"/>
    <mergeCell ref="X59:X61"/>
    <mergeCell ref="M59:M61"/>
    <mergeCell ref="N59:N61"/>
    <mergeCell ref="O59:O61"/>
    <mergeCell ref="P59:P67"/>
    <mergeCell ref="Q59:Q67"/>
    <mergeCell ref="R59:R61"/>
    <mergeCell ref="S62:S64"/>
    <mergeCell ref="T62:T64"/>
    <mergeCell ref="U62:U64"/>
    <mergeCell ref="V62:V64"/>
    <mergeCell ref="W62:W64"/>
    <mergeCell ref="X62:X64"/>
    <mergeCell ref="W65:W67"/>
    <mergeCell ref="X65:X67"/>
    <mergeCell ref="AE59:AE61"/>
    <mergeCell ref="AF59:AF61"/>
    <mergeCell ref="AG59:AG61"/>
    <mergeCell ref="AH59:AH61"/>
    <mergeCell ref="AI59:AI61"/>
    <mergeCell ref="AJ59:AJ61"/>
    <mergeCell ref="AJ62:AJ64"/>
    <mergeCell ref="Y59:Y61"/>
    <mergeCell ref="Z59:Z67"/>
    <mergeCell ref="AA59:AA67"/>
    <mergeCell ref="AB59:AB67"/>
    <mergeCell ref="AC59:AC61"/>
    <mergeCell ref="AD59:AD61"/>
    <mergeCell ref="Y62:Y64"/>
    <mergeCell ref="AC62:AC64"/>
    <mergeCell ref="AD62:AD64"/>
    <mergeCell ref="AD65:AD67"/>
    <mergeCell ref="Y65:Y67"/>
    <mergeCell ref="AC65:AC67"/>
    <mergeCell ref="BC59:BC61"/>
    <mergeCell ref="BD59:BD61"/>
    <mergeCell ref="BE59:BE61"/>
    <mergeCell ref="BF59:BF61"/>
    <mergeCell ref="BG59:BG67"/>
    <mergeCell ref="L62:L64"/>
    <mergeCell ref="M62:M64"/>
    <mergeCell ref="N62:N64"/>
    <mergeCell ref="O62:O64"/>
    <mergeCell ref="R62:R64"/>
    <mergeCell ref="AW59:AW67"/>
    <mergeCell ref="AX59:AX67"/>
    <mergeCell ref="AY59:AY61"/>
    <mergeCell ref="AZ59:AZ61"/>
    <mergeCell ref="BA59:BA61"/>
    <mergeCell ref="BB59:BB61"/>
    <mergeCell ref="AQ59:AQ61"/>
    <mergeCell ref="AR59:AR61"/>
    <mergeCell ref="AS59:AS61"/>
    <mergeCell ref="AT59:AT61"/>
    <mergeCell ref="AU59:AU61"/>
    <mergeCell ref="AV59:AV67"/>
    <mergeCell ref="AQ62:AQ64"/>
    <mergeCell ref="AR62:AR64"/>
    <mergeCell ref="AS62:AS64"/>
    <mergeCell ref="AF65:AF67"/>
    <mergeCell ref="AG65:AG67"/>
    <mergeCell ref="AH65:AH67"/>
    <mergeCell ref="AI65:AI67"/>
    <mergeCell ref="AJ65:AJ67"/>
    <mergeCell ref="U65:U67"/>
    <mergeCell ref="V65:V67"/>
    <mergeCell ref="BD62:BD64"/>
    <mergeCell ref="BE62:BE64"/>
    <mergeCell ref="BF62:BF64"/>
    <mergeCell ref="L65:L67"/>
    <mergeCell ref="M65:M67"/>
    <mergeCell ref="N65:N67"/>
    <mergeCell ref="O65:O67"/>
    <mergeCell ref="R65:R67"/>
    <mergeCell ref="S65:S67"/>
    <mergeCell ref="T65:T67"/>
    <mergeCell ref="AU62:AU64"/>
    <mergeCell ref="AY62:AY64"/>
    <mergeCell ref="AZ62:AZ64"/>
    <mergeCell ref="BA62:BA64"/>
    <mergeCell ref="BB62:BB64"/>
    <mergeCell ref="BC62:BC64"/>
    <mergeCell ref="AE62:AE64"/>
    <mergeCell ref="AF62:AF64"/>
    <mergeCell ref="AG62:AG64"/>
    <mergeCell ref="AH62:AH64"/>
    <mergeCell ref="AI62:AI64"/>
    <mergeCell ref="AT62:AT64"/>
    <mergeCell ref="AK59:AK67"/>
    <mergeCell ref="AL59:AL67"/>
    <mergeCell ref="AM59:AM67"/>
    <mergeCell ref="AN59:AN61"/>
    <mergeCell ref="AO59:AO61"/>
    <mergeCell ref="AP59:AP61"/>
    <mergeCell ref="AN62:AN64"/>
    <mergeCell ref="AO62:AO64"/>
    <mergeCell ref="AP62:AP64"/>
    <mergeCell ref="AN65:AN67"/>
    <mergeCell ref="I68:I76"/>
    <mergeCell ref="J68:J76"/>
    <mergeCell ref="K68:K76"/>
    <mergeCell ref="L68:L70"/>
    <mergeCell ref="M68:M70"/>
    <mergeCell ref="N68:N70"/>
    <mergeCell ref="L74:L76"/>
    <mergeCell ref="M74:M76"/>
    <mergeCell ref="N74:N76"/>
    <mergeCell ref="BD65:BD67"/>
    <mergeCell ref="BE65:BE67"/>
    <mergeCell ref="BF65:BF67"/>
    <mergeCell ref="B68:B76"/>
    <mergeCell ref="C68:C76"/>
    <mergeCell ref="D68:D76"/>
    <mergeCell ref="E68:E76"/>
    <mergeCell ref="F68:F76"/>
    <mergeCell ref="G68:G76"/>
    <mergeCell ref="H68:H76"/>
    <mergeCell ref="AU65:AU67"/>
    <mergeCell ref="AY65:AY67"/>
    <mergeCell ref="AZ65:AZ67"/>
    <mergeCell ref="BA65:BA67"/>
    <mergeCell ref="BB65:BB67"/>
    <mergeCell ref="BC65:BC67"/>
    <mergeCell ref="AO65:AO67"/>
    <mergeCell ref="AP65:AP67"/>
    <mergeCell ref="AQ65:AQ67"/>
    <mergeCell ref="AR65:AR67"/>
    <mergeCell ref="AS65:AS67"/>
    <mergeCell ref="AT65:AT67"/>
    <mergeCell ref="AE65:AE67"/>
    <mergeCell ref="U68:U70"/>
    <mergeCell ref="V68:V70"/>
    <mergeCell ref="W68:W70"/>
    <mergeCell ref="X68:X70"/>
    <mergeCell ref="Y68:Y70"/>
    <mergeCell ref="Z68:Z76"/>
    <mergeCell ref="U71:U73"/>
    <mergeCell ref="V71:V73"/>
    <mergeCell ref="W71:W73"/>
    <mergeCell ref="X71:X73"/>
    <mergeCell ref="O68:O70"/>
    <mergeCell ref="P68:P76"/>
    <mergeCell ref="Q68:Q76"/>
    <mergeCell ref="R68:R70"/>
    <mergeCell ref="S68:S70"/>
    <mergeCell ref="T68:T70"/>
    <mergeCell ref="O74:O76"/>
    <mergeCell ref="R74:R76"/>
    <mergeCell ref="S74:S76"/>
    <mergeCell ref="T74:T76"/>
    <mergeCell ref="Y74:Y76"/>
    <mergeCell ref="AG68:AG70"/>
    <mergeCell ref="AH68:AH70"/>
    <mergeCell ref="AI68:AI70"/>
    <mergeCell ref="AJ68:AJ70"/>
    <mergeCell ref="AK68:AK76"/>
    <mergeCell ref="AL68:AL76"/>
    <mergeCell ref="AH71:AH73"/>
    <mergeCell ref="AI71:AI73"/>
    <mergeCell ref="AJ71:AJ73"/>
    <mergeCell ref="AG74:AG76"/>
    <mergeCell ref="AA68:AA76"/>
    <mergeCell ref="AB68:AB76"/>
    <mergeCell ref="AC68:AC70"/>
    <mergeCell ref="AD68:AD70"/>
    <mergeCell ref="AE68:AE70"/>
    <mergeCell ref="AF68:AF70"/>
    <mergeCell ref="AD74:AD76"/>
    <mergeCell ref="AE74:AE76"/>
    <mergeCell ref="AF74:AF76"/>
    <mergeCell ref="AC74:AC76"/>
    <mergeCell ref="BE68:BE70"/>
    <mergeCell ref="BF68:BF70"/>
    <mergeCell ref="BG68:BG76"/>
    <mergeCell ref="L71:L73"/>
    <mergeCell ref="M71:M73"/>
    <mergeCell ref="N71:N73"/>
    <mergeCell ref="O71:O73"/>
    <mergeCell ref="R71:R73"/>
    <mergeCell ref="S71:S73"/>
    <mergeCell ref="T71:T73"/>
    <mergeCell ref="AY68:AY70"/>
    <mergeCell ref="AZ68:AZ70"/>
    <mergeCell ref="BA68:BA70"/>
    <mergeCell ref="BB68:BB70"/>
    <mergeCell ref="BC68:BC70"/>
    <mergeCell ref="BD68:BD70"/>
    <mergeCell ref="AS68:AS70"/>
    <mergeCell ref="AT68:AT70"/>
    <mergeCell ref="AU68:AU70"/>
    <mergeCell ref="AV68:AV76"/>
    <mergeCell ref="AW68:AW76"/>
    <mergeCell ref="AX68:AX76"/>
    <mergeCell ref="AM68:AM76"/>
    <mergeCell ref="AN68:AN70"/>
    <mergeCell ref="AO68:AO70"/>
    <mergeCell ref="AP68:AP70"/>
    <mergeCell ref="AQ68:AQ70"/>
    <mergeCell ref="AR68:AR70"/>
    <mergeCell ref="AN71:AN73"/>
    <mergeCell ref="AO71:AO73"/>
    <mergeCell ref="AP71:AP73"/>
    <mergeCell ref="AQ71:AQ73"/>
    <mergeCell ref="BA71:BA73"/>
    <mergeCell ref="BB71:BB73"/>
    <mergeCell ref="BC71:BC73"/>
    <mergeCell ref="BD71:BD73"/>
    <mergeCell ref="BE71:BE73"/>
    <mergeCell ref="BF71:BF73"/>
    <mergeCell ref="AR71:AR73"/>
    <mergeCell ref="AS71:AS73"/>
    <mergeCell ref="AT71:AT73"/>
    <mergeCell ref="AU71:AU73"/>
    <mergeCell ref="AY71:AY73"/>
    <mergeCell ref="AZ71:AZ73"/>
    <mergeCell ref="Y71:Y73"/>
    <mergeCell ref="AC71:AC73"/>
    <mergeCell ref="AD71:AD73"/>
    <mergeCell ref="AE71:AE73"/>
    <mergeCell ref="AF71:AF73"/>
    <mergeCell ref="AG71:AG73"/>
    <mergeCell ref="BF74:BF76"/>
    <mergeCell ref="B77:B85"/>
    <mergeCell ref="C77:C85"/>
    <mergeCell ref="D77:D85"/>
    <mergeCell ref="E77:E85"/>
    <mergeCell ref="F77:F85"/>
    <mergeCell ref="G77:G85"/>
    <mergeCell ref="H77:H85"/>
    <mergeCell ref="I77:I85"/>
    <mergeCell ref="J77:J85"/>
    <mergeCell ref="AZ74:AZ76"/>
    <mergeCell ref="BA74:BA76"/>
    <mergeCell ref="BB74:BB76"/>
    <mergeCell ref="BC74:BC76"/>
    <mergeCell ref="BD74:BD76"/>
    <mergeCell ref="BE74:BE76"/>
    <mergeCell ref="AQ74:AQ76"/>
    <mergeCell ref="AR74:AR76"/>
    <mergeCell ref="AS74:AS76"/>
    <mergeCell ref="AT74:AT76"/>
    <mergeCell ref="AU74:AU76"/>
    <mergeCell ref="AY74:AY76"/>
    <mergeCell ref="AH74:AH76"/>
    <mergeCell ref="AI74:AI76"/>
    <mergeCell ref="AJ74:AJ76"/>
    <mergeCell ref="AN74:AN76"/>
    <mergeCell ref="AO74:AO76"/>
    <mergeCell ref="AP74:AP76"/>
    <mergeCell ref="U74:U76"/>
    <mergeCell ref="V74:V76"/>
    <mergeCell ref="W74:W76"/>
    <mergeCell ref="X74:X76"/>
    <mergeCell ref="Q77:Q85"/>
    <mergeCell ref="R77:R79"/>
    <mergeCell ref="S77:S79"/>
    <mergeCell ref="T77:T79"/>
    <mergeCell ref="U77:U79"/>
    <mergeCell ref="V77:V79"/>
    <mergeCell ref="R83:R85"/>
    <mergeCell ref="S83:S85"/>
    <mergeCell ref="T83:T85"/>
    <mergeCell ref="U83:U85"/>
    <mergeCell ref="K77:K85"/>
    <mergeCell ref="L77:L79"/>
    <mergeCell ref="M77:M79"/>
    <mergeCell ref="N77:N79"/>
    <mergeCell ref="O77:O79"/>
    <mergeCell ref="P77:P85"/>
    <mergeCell ref="L83:L85"/>
    <mergeCell ref="M83:M85"/>
    <mergeCell ref="N83:N85"/>
    <mergeCell ref="O83:O85"/>
    <mergeCell ref="AI77:AI79"/>
    <mergeCell ref="AJ77:AJ79"/>
    <mergeCell ref="AK77:AK85"/>
    <mergeCell ref="AL77:AL85"/>
    <mergeCell ref="AM77:AM85"/>
    <mergeCell ref="AN77:AN79"/>
    <mergeCell ref="AI80:AI82"/>
    <mergeCell ref="AJ80:AJ82"/>
    <mergeCell ref="AN80:AN82"/>
    <mergeCell ref="AN83:AN85"/>
    <mergeCell ref="AC77:AC79"/>
    <mergeCell ref="AD77:AD79"/>
    <mergeCell ref="AE77:AE79"/>
    <mergeCell ref="AF77:AF79"/>
    <mergeCell ref="AG77:AG79"/>
    <mergeCell ref="AH77:AH79"/>
    <mergeCell ref="W77:W79"/>
    <mergeCell ref="X77:X79"/>
    <mergeCell ref="Y77:Y79"/>
    <mergeCell ref="Z77:Z85"/>
    <mergeCell ref="AA77:AA85"/>
    <mergeCell ref="AB77:AB85"/>
    <mergeCell ref="W80:W82"/>
    <mergeCell ref="X80:X82"/>
    <mergeCell ref="Y80:Y82"/>
    <mergeCell ref="AC83:AC85"/>
    <mergeCell ref="AD83:AD85"/>
    <mergeCell ref="BG77:BG85"/>
    <mergeCell ref="L80:L82"/>
    <mergeCell ref="M80:M82"/>
    <mergeCell ref="N80:N82"/>
    <mergeCell ref="O80:O82"/>
    <mergeCell ref="R80:R82"/>
    <mergeCell ref="S80:S82"/>
    <mergeCell ref="T80:T82"/>
    <mergeCell ref="U80:U82"/>
    <mergeCell ref="V80:V82"/>
    <mergeCell ref="BA77:BA79"/>
    <mergeCell ref="BB77:BB79"/>
    <mergeCell ref="BC77:BC79"/>
    <mergeCell ref="BD77:BD79"/>
    <mergeCell ref="BE77:BE79"/>
    <mergeCell ref="BF77:BF79"/>
    <mergeCell ref="AU77:AU79"/>
    <mergeCell ref="AV77:AV85"/>
    <mergeCell ref="AW77:AW85"/>
    <mergeCell ref="AX77:AX85"/>
    <mergeCell ref="AY77:AY79"/>
    <mergeCell ref="AZ77:AZ79"/>
    <mergeCell ref="AU80:AU82"/>
    <mergeCell ref="AY80:AY82"/>
    <mergeCell ref="AZ80:AZ82"/>
    <mergeCell ref="AU83:AU85"/>
    <mergeCell ref="AO77:AO79"/>
    <mergeCell ref="AP77:AP79"/>
    <mergeCell ref="AQ77:AQ79"/>
    <mergeCell ref="AR77:AR79"/>
    <mergeCell ref="AS77:AS79"/>
    <mergeCell ref="AT77:AT79"/>
    <mergeCell ref="BA80:BA82"/>
    <mergeCell ref="BB80:BB82"/>
    <mergeCell ref="BC80:BC82"/>
    <mergeCell ref="BD80:BD82"/>
    <mergeCell ref="BE80:BE82"/>
    <mergeCell ref="BF80:BF82"/>
    <mergeCell ref="AO80:AO82"/>
    <mergeCell ref="AP80:AP82"/>
    <mergeCell ref="AQ80:AQ82"/>
    <mergeCell ref="AR80:AR82"/>
    <mergeCell ref="AS80:AS82"/>
    <mergeCell ref="AT80:AT82"/>
    <mergeCell ref="AC80:AC82"/>
    <mergeCell ref="AD80:AD82"/>
    <mergeCell ref="AE80:AE82"/>
    <mergeCell ref="AF80:AF82"/>
    <mergeCell ref="AG80:AG82"/>
    <mergeCell ref="AH80:AH82"/>
    <mergeCell ref="BE83:BE85"/>
    <mergeCell ref="BF83:BF85"/>
    <mergeCell ref="B86:B94"/>
    <mergeCell ref="C86:C94"/>
    <mergeCell ref="D86:D94"/>
    <mergeCell ref="E86:E94"/>
    <mergeCell ref="F86:F94"/>
    <mergeCell ref="G86:G94"/>
    <mergeCell ref="H86:H94"/>
    <mergeCell ref="I86:I94"/>
    <mergeCell ref="AY83:AY85"/>
    <mergeCell ref="AZ83:AZ85"/>
    <mergeCell ref="BA83:BA85"/>
    <mergeCell ref="BB83:BB85"/>
    <mergeCell ref="BC83:BC85"/>
    <mergeCell ref="BD83:BD85"/>
    <mergeCell ref="AO83:AO85"/>
    <mergeCell ref="AP83:AP85"/>
    <mergeCell ref="AQ83:AQ85"/>
    <mergeCell ref="AR83:AR85"/>
    <mergeCell ref="AS83:AS85"/>
    <mergeCell ref="AT83:AT85"/>
    <mergeCell ref="AE83:AE85"/>
    <mergeCell ref="AF83:AF85"/>
    <mergeCell ref="AG83:AG85"/>
    <mergeCell ref="AH83:AH85"/>
    <mergeCell ref="AI83:AI85"/>
    <mergeCell ref="AJ83:AJ85"/>
    <mergeCell ref="V83:V85"/>
    <mergeCell ref="W83:W85"/>
    <mergeCell ref="X83:X85"/>
    <mergeCell ref="Y83:Y85"/>
    <mergeCell ref="V86:V88"/>
    <mergeCell ref="W86:W88"/>
    <mergeCell ref="X86:X88"/>
    <mergeCell ref="Y86:Y88"/>
    <mergeCell ref="Z86:Z94"/>
    <mergeCell ref="AA86:AA94"/>
    <mergeCell ref="V89:V91"/>
    <mergeCell ref="W89:W91"/>
    <mergeCell ref="X89:X91"/>
    <mergeCell ref="Y89:Y91"/>
    <mergeCell ref="P86:P94"/>
    <mergeCell ref="Q86:Q94"/>
    <mergeCell ref="R86:R88"/>
    <mergeCell ref="S86:S88"/>
    <mergeCell ref="T86:T88"/>
    <mergeCell ref="U86:U88"/>
    <mergeCell ref="J86:J94"/>
    <mergeCell ref="K86:K94"/>
    <mergeCell ref="L86:L88"/>
    <mergeCell ref="M86:M88"/>
    <mergeCell ref="N86:N88"/>
    <mergeCell ref="O86:O88"/>
    <mergeCell ref="W92:W94"/>
    <mergeCell ref="X92:X94"/>
    <mergeCell ref="Y92:Y94"/>
    <mergeCell ref="AN86:AN88"/>
    <mergeCell ref="AO86:AO88"/>
    <mergeCell ref="AP86:AP88"/>
    <mergeCell ref="AQ86:AQ88"/>
    <mergeCell ref="AR86:AR88"/>
    <mergeCell ref="AS86:AS88"/>
    <mergeCell ref="AH86:AH88"/>
    <mergeCell ref="AI86:AI88"/>
    <mergeCell ref="AJ86:AJ88"/>
    <mergeCell ref="AK86:AK94"/>
    <mergeCell ref="AL86:AL94"/>
    <mergeCell ref="AM86:AM94"/>
    <mergeCell ref="AB86:AB94"/>
    <mergeCell ref="AC86:AC88"/>
    <mergeCell ref="AD86:AD88"/>
    <mergeCell ref="AE86:AE88"/>
    <mergeCell ref="AF86:AF88"/>
    <mergeCell ref="AG86:AG88"/>
    <mergeCell ref="AC89:AC91"/>
    <mergeCell ref="AD89:AD91"/>
    <mergeCell ref="AE89:AE91"/>
    <mergeCell ref="AF89:AF91"/>
    <mergeCell ref="AR89:AR91"/>
    <mergeCell ref="AS89:AS91"/>
    <mergeCell ref="AG89:AG91"/>
    <mergeCell ref="AH89:AH91"/>
    <mergeCell ref="AI89:AI91"/>
    <mergeCell ref="AN92:AN94"/>
    <mergeCell ref="AC92:AC94"/>
    <mergeCell ref="AD92:AD94"/>
    <mergeCell ref="AE92:AE94"/>
    <mergeCell ref="BF86:BF88"/>
    <mergeCell ref="BG86:BG94"/>
    <mergeCell ref="L89:L91"/>
    <mergeCell ref="M89:M91"/>
    <mergeCell ref="N89:N91"/>
    <mergeCell ref="O89:O91"/>
    <mergeCell ref="R89:R91"/>
    <mergeCell ref="S89:S91"/>
    <mergeCell ref="T89:T91"/>
    <mergeCell ref="U89:U91"/>
    <mergeCell ref="AZ86:AZ88"/>
    <mergeCell ref="BA86:BA88"/>
    <mergeCell ref="BB86:BB88"/>
    <mergeCell ref="BC86:BC88"/>
    <mergeCell ref="BD86:BD88"/>
    <mergeCell ref="BE86:BE88"/>
    <mergeCell ref="AT86:AT88"/>
    <mergeCell ref="AU86:AU88"/>
    <mergeCell ref="AV86:AV94"/>
    <mergeCell ref="AW86:AW94"/>
    <mergeCell ref="AX86:AX94"/>
    <mergeCell ref="AY86:AY88"/>
    <mergeCell ref="AS92:AS94"/>
    <mergeCell ref="AT92:AT94"/>
    <mergeCell ref="AF92:AF94"/>
    <mergeCell ref="AG92:AG94"/>
    <mergeCell ref="AH92:AH94"/>
    <mergeCell ref="AI92:AI94"/>
    <mergeCell ref="AJ92:AJ94"/>
    <mergeCell ref="AY89:AY91"/>
    <mergeCell ref="AU92:AU94"/>
    <mergeCell ref="AY92:AY94"/>
    <mergeCell ref="BF89:BF91"/>
    <mergeCell ref="L92:L94"/>
    <mergeCell ref="M92:M94"/>
    <mergeCell ref="N92:N94"/>
    <mergeCell ref="O92:O94"/>
    <mergeCell ref="R92:R94"/>
    <mergeCell ref="S92:S94"/>
    <mergeCell ref="T92:T94"/>
    <mergeCell ref="U92:U94"/>
    <mergeCell ref="V92:V94"/>
    <mergeCell ref="AZ89:AZ91"/>
    <mergeCell ref="BA89:BA91"/>
    <mergeCell ref="BB89:BB91"/>
    <mergeCell ref="BC89:BC91"/>
    <mergeCell ref="BD89:BD91"/>
    <mergeCell ref="BE89:BE91"/>
    <mergeCell ref="AP89:AP91"/>
    <mergeCell ref="AQ89:AQ91"/>
    <mergeCell ref="AJ89:AJ91"/>
    <mergeCell ref="AN89:AN91"/>
    <mergeCell ref="AO89:AO91"/>
    <mergeCell ref="AT89:AT91"/>
    <mergeCell ref="AU89:AU91"/>
    <mergeCell ref="Q95:Q100"/>
    <mergeCell ref="R95:R97"/>
    <mergeCell ref="S95:S97"/>
    <mergeCell ref="T95:T97"/>
    <mergeCell ref="U95:U97"/>
    <mergeCell ref="V95:V97"/>
    <mergeCell ref="K95:K100"/>
    <mergeCell ref="L95:L97"/>
    <mergeCell ref="M95:M97"/>
    <mergeCell ref="N95:N97"/>
    <mergeCell ref="O95:O97"/>
    <mergeCell ref="P95:P100"/>
    <mergeCell ref="BF92:BF94"/>
    <mergeCell ref="B95:B100"/>
    <mergeCell ref="C95:C100"/>
    <mergeCell ref="D95:D100"/>
    <mergeCell ref="E95:E100"/>
    <mergeCell ref="F95:F100"/>
    <mergeCell ref="G95:G100"/>
    <mergeCell ref="H95:H100"/>
    <mergeCell ref="I95:I100"/>
    <mergeCell ref="J95:J100"/>
    <mergeCell ref="AZ92:AZ94"/>
    <mergeCell ref="BA92:BA94"/>
    <mergeCell ref="BB92:BB94"/>
    <mergeCell ref="BC92:BC94"/>
    <mergeCell ref="BD92:BD94"/>
    <mergeCell ref="BE92:BE94"/>
    <mergeCell ref="AO92:AO94"/>
    <mergeCell ref="AP92:AP94"/>
    <mergeCell ref="AQ92:AQ94"/>
    <mergeCell ref="AR92:AR94"/>
    <mergeCell ref="AJ95:AJ97"/>
    <mergeCell ref="AK95:AK100"/>
    <mergeCell ref="AL95:AL100"/>
    <mergeCell ref="AM95:AM100"/>
    <mergeCell ref="AN95:AN97"/>
    <mergeCell ref="AI98:AI100"/>
    <mergeCell ref="AJ98:AJ100"/>
    <mergeCell ref="AN98:AN100"/>
    <mergeCell ref="AC95:AC97"/>
    <mergeCell ref="AD95:AD97"/>
    <mergeCell ref="AE95:AE97"/>
    <mergeCell ref="AF95:AF97"/>
    <mergeCell ref="AG95:AG97"/>
    <mergeCell ref="AH95:AH97"/>
    <mergeCell ref="W95:W97"/>
    <mergeCell ref="X95:X97"/>
    <mergeCell ref="Y95:Y97"/>
    <mergeCell ref="Z95:Z100"/>
    <mergeCell ref="AA95:AA100"/>
    <mergeCell ref="AB95:AB100"/>
    <mergeCell ref="W98:W100"/>
    <mergeCell ref="X98:X100"/>
    <mergeCell ref="Y98:Y100"/>
    <mergeCell ref="BG95:BG100"/>
    <mergeCell ref="L98:L100"/>
    <mergeCell ref="M98:M100"/>
    <mergeCell ref="N98:N100"/>
    <mergeCell ref="O98:O100"/>
    <mergeCell ref="R98:R100"/>
    <mergeCell ref="S98:S100"/>
    <mergeCell ref="T98:T100"/>
    <mergeCell ref="U98:U100"/>
    <mergeCell ref="V98:V100"/>
    <mergeCell ref="BA95:BA97"/>
    <mergeCell ref="BB95:BB97"/>
    <mergeCell ref="BC95:BC97"/>
    <mergeCell ref="BD95:BD97"/>
    <mergeCell ref="BE95:BE97"/>
    <mergeCell ref="BF95:BF97"/>
    <mergeCell ref="AU95:AU97"/>
    <mergeCell ref="AV95:AV100"/>
    <mergeCell ref="AW95:AW100"/>
    <mergeCell ref="AX95:AX100"/>
    <mergeCell ref="AY95:AY97"/>
    <mergeCell ref="AZ95:AZ97"/>
    <mergeCell ref="AU98:AU100"/>
    <mergeCell ref="AY98:AY100"/>
    <mergeCell ref="AZ98:AZ100"/>
    <mergeCell ref="AO95:AO97"/>
    <mergeCell ref="AP95:AP97"/>
    <mergeCell ref="AQ95:AQ97"/>
    <mergeCell ref="AR95:AR97"/>
    <mergeCell ref="AS95:AS97"/>
    <mergeCell ref="AT95:AT97"/>
    <mergeCell ref="AI95:AI97"/>
    <mergeCell ref="BA98:BA100"/>
    <mergeCell ref="BB98:BB100"/>
    <mergeCell ref="BC98:BC100"/>
    <mergeCell ref="BD98:BD100"/>
    <mergeCell ref="BE98:BE100"/>
    <mergeCell ref="BF98:BF100"/>
    <mergeCell ref="AO98:AO100"/>
    <mergeCell ref="AP98:AP100"/>
    <mergeCell ref="AQ98:AQ100"/>
    <mergeCell ref="AR98:AR100"/>
    <mergeCell ref="AS98:AS100"/>
    <mergeCell ref="AT98:AT100"/>
    <mergeCell ref="AC98:AC100"/>
    <mergeCell ref="AD98:AD100"/>
    <mergeCell ref="AE98:AE100"/>
    <mergeCell ref="AF98:AF100"/>
    <mergeCell ref="AG98:AG100"/>
    <mergeCell ref="AH98:AH100"/>
    <mergeCell ref="T101:T103"/>
    <mergeCell ref="U101:U103"/>
    <mergeCell ref="V101:V103"/>
    <mergeCell ref="W101:W103"/>
    <mergeCell ref="X101:X103"/>
    <mergeCell ref="Y101:Y103"/>
    <mergeCell ref="N101:N103"/>
    <mergeCell ref="O101:O103"/>
    <mergeCell ref="P101:P106"/>
    <mergeCell ref="Q101:Q106"/>
    <mergeCell ref="R101:R103"/>
    <mergeCell ref="S101:S103"/>
    <mergeCell ref="H101:H106"/>
    <mergeCell ref="I101:I106"/>
    <mergeCell ref="J101:J106"/>
    <mergeCell ref="K101:K106"/>
    <mergeCell ref="L101:L103"/>
    <mergeCell ref="M101:M103"/>
    <mergeCell ref="AO101:AO103"/>
    <mergeCell ref="AP101:AP103"/>
    <mergeCell ref="AQ101:AQ103"/>
    <mergeCell ref="AF101:AF103"/>
    <mergeCell ref="AG101:AG103"/>
    <mergeCell ref="AH101:AH103"/>
    <mergeCell ref="AI101:AI103"/>
    <mergeCell ref="AJ101:AJ103"/>
    <mergeCell ref="AK101:AK106"/>
    <mergeCell ref="AF104:AF106"/>
    <mergeCell ref="AG104:AG106"/>
    <mergeCell ref="AH104:AH106"/>
    <mergeCell ref="AI104:AI106"/>
    <mergeCell ref="Z101:Z106"/>
    <mergeCell ref="AA101:AA106"/>
    <mergeCell ref="AB101:AB106"/>
    <mergeCell ref="AC101:AC103"/>
    <mergeCell ref="AD101:AD103"/>
    <mergeCell ref="AE101:AE103"/>
    <mergeCell ref="AC104:AC106"/>
    <mergeCell ref="AD104:AD106"/>
    <mergeCell ref="AE104:AE106"/>
    <mergeCell ref="BD101:BD103"/>
    <mergeCell ref="BE101:BE103"/>
    <mergeCell ref="BF101:BF103"/>
    <mergeCell ref="BG101:BG106"/>
    <mergeCell ref="L104:L106"/>
    <mergeCell ref="M104:M106"/>
    <mergeCell ref="N104:N106"/>
    <mergeCell ref="O104:O106"/>
    <mergeCell ref="R104:R106"/>
    <mergeCell ref="S104:S106"/>
    <mergeCell ref="AX101:AX106"/>
    <mergeCell ref="AY101:AY103"/>
    <mergeCell ref="AZ101:AZ103"/>
    <mergeCell ref="BA101:BA103"/>
    <mergeCell ref="BB101:BB103"/>
    <mergeCell ref="BC101:BC103"/>
    <mergeCell ref="AY104:AY106"/>
    <mergeCell ref="AZ104:AZ106"/>
    <mergeCell ref="BA104:BA106"/>
    <mergeCell ref="BB104:BB106"/>
    <mergeCell ref="AR101:AR103"/>
    <mergeCell ref="AS101:AS103"/>
    <mergeCell ref="AT101:AT103"/>
    <mergeCell ref="AU101:AU103"/>
    <mergeCell ref="AV101:AV106"/>
    <mergeCell ref="AW101:AW106"/>
    <mergeCell ref="AS104:AS106"/>
    <mergeCell ref="AT104:AT106"/>
    <mergeCell ref="AU104:AU106"/>
    <mergeCell ref="AL101:AL106"/>
    <mergeCell ref="AM101:AM106"/>
    <mergeCell ref="AN101:AN103"/>
    <mergeCell ref="BC104:BC106"/>
    <mergeCell ref="BD104:BD106"/>
    <mergeCell ref="BE104:BE106"/>
    <mergeCell ref="BF104:BF106"/>
    <mergeCell ref="B107:B115"/>
    <mergeCell ref="C107:C115"/>
    <mergeCell ref="D107:D115"/>
    <mergeCell ref="E107:E115"/>
    <mergeCell ref="F107:F115"/>
    <mergeCell ref="G107:G115"/>
    <mergeCell ref="AJ104:AJ106"/>
    <mergeCell ref="AN104:AN106"/>
    <mergeCell ref="AO104:AO106"/>
    <mergeCell ref="AP104:AP106"/>
    <mergeCell ref="AQ104:AQ106"/>
    <mergeCell ref="AR104:AR106"/>
    <mergeCell ref="T104:T106"/>
    <mergeCell ref="U104:U106"/>
    <mergeCell ref="V104:V106"/>
    <mergeCell ref="W104:W106"/>
    <mergeCell ref="X104:X106"/>
    <mergeCell ref="Y104:Y106"/>
    <mergeCell ref="B101:B106"/>
    <mergeCell ref="C101:C106"/>
    <mergeCell ref="D101:D106"/>
    <mergeCell ref="E101:E106"/>
    <mergeCell ref="F101:F106"/>
    <mergeCell ref="G101:G106"/>
    <mergeCell ref="T107:T109"/>
    <mergeCell ref="U107:U109"/>
    <mergeCell ref="V107:V109"/>
    <mergeCell ref="W107:W109"/>
    <mergeCell ref="X107:X109"/>
    <mergeCell ref="Y107:Y109"/>
    <mergeCell ref="N107:N109"/>
    <mergeCell ref="O107:O109"/>
    <mergeCell ref="P107:P115"/>
    <mergeCell ref="Q107:Q115"/>
    <mergeCell ref="R107:R109"/>
    <mergeCell ref="S107:S109"/>
    <mergeCell ref="H107:H115"/>
    <mergeCell ref="I107:I115"/>
    <mergeCell ref="J107:J115"/>
    <mergeCell ref="K107:K115"/>
    <mergeCell ref="L107:L109"/>
    <mergeCell ref="M107:M109"/>
    <mergeCell ref="AN107:AN109"/>
    <mergeCell ref="AO107:AO109"/>
    <mergeCell ref="AP107:AP109"/>
    <mergeCell ref="X113:X115"/>
    <mergeCell ref="Y113:Y115"/>
    <mergeCell ref="AQ107:AQ109"/>
    <mergeCell ref="AF107:AF109"/>
    <mergeCell ref="AG107:AG109"/>
    <mergeCell ref="AH107:AH109"/>
    <mergeCell ref="AI107:AI109"/>
    <mergeCell ref="AJ107:AJ109"/>
    <mergeCell ref="AK107:AK115"/>
    <mergeCell ref="AF110:AF112"/>
    <mergeCell ref="AG110:AG112"/>
    <mergeCell ref="AH110:AH112"/>
    <mergeCell ref="AI110:AI112"/>
    <mergeCell ref="Z107:Z115"/>
    <mergeCell ref="AA107:AA115"/>
    <mergeCell ref="AB107:AB115"/>
    <mergeCell ref="AC107:AC109"/>
    <mergeCell ref="AD107:AD109"/>
    <mergeCell ref="AE107:AE109"/>
    <mergeCell ref="AC110:AC112"/>
    <mergeCell ref="AD110:AD112"/>
    <mergeCell ref="AE110:AE112"/>
    <mergeCell ref="AC113:AC115"/>
    <mergeCell ref="BD107:BD109"/>
    <mergeCell ref="BE107:BE109"/>
    <mergeCell ref="BF107:BF109"/>
    <mergeCell ref="BG107:BG115"/>
    <mergeCell ref="L110:L112"/>
    <mergeCell ref="M110:M112"/>
    <mergeCell ref="N110:N112"/>
    <mergeCell ref="O110:O112"/>
    <mergeCell ref="R110:R112"/>
    <mergeCell ref="S110:S112"/>
    <mergeCell ref="AX107:AX115"/>
    <mergeCell ref="AY107:AY109"/>
    <mergeCell ref="AZ107:AZ109"/>
    <mergeCell ref="BA107:BA109"/>
    <mergeCell ref="BB107:BB109"/>
    <mergeCell ref="BC107:BC109"/>
    <mergeCell ref="AY110:AY112"/>
    <mergeCell ref="AZ110:AZ112"/>
    <mergeCell ref="BA110:BA112"/>
    <mergeCell ref="BB110:BB112"/>
    <mergeCell ref="AR107:AR109"/>
    <mergeCell ref="AS107:AS109"/>
    <mergeCell ref="AT107:AT109"/>
    <mergeCell ref="AU107:AU109"/>
    <mergeCell ref="AV107:AV115"/>
    <mergeCell ref="AW107:AW115"/>
    <mergeCell ref="AS110:AS112"/>
    <mergeCell ref="AT110:AT112"/>
    <mergeCell ref="AU110:AU112"/>
    <mergeCell ref="AS113:AS115"/>
    <mergeCell ref="AL107:AL115"/>
    <mergeCell ref="AM107:AM115"/>
    <mergeCell ref="BC110:BC112"/>
    <mergeCell ref="BD110:BD112"/>
    <mergeCell ref="BE110:BE112"/>
    <mergeCell ref="BF110:BF112"/>
    <mergeCell ref="L113:L115"/>
    <mergeCell ref="M113:M115"/>
    <mergeCell ref="N113:N115"/>
    <mergeCell ref="O113:O115"/>
    <mergeCell ref="R113:R115"/>
    <mergeCell ref="S113:S115"/>
    <mergeCell ref="AJ110:AJ112"/>
    <mergeCell ref="AN110:AN112"/>
    <mergeCell ref="AO110:AO112"/>
    <mergeCell ref="AP110:AP112"/>
    <mergeCell ref="AQ110:AQ112"/>
    <mergeCell ref="AR110:AR112"/>
    <mergeCell ref="T110:T112"/>
    <mergeCell ref="U110:U112"/>
    <mergeCell ref="V110:V112"/>
    <mergeCell ref="W110:W112"/>
    <mergeCell ref="X110:X112"/>
    <mergeCell ref="Y110:Y112"/>
    <mergeCell ref="BC113:BC115"/>
    <mergeCell ref="BD113:BD115"/>
    <mergeCell ref="BE113:BE115"/>
    <mergeCell ref="BF113:BF115"/>
    <mergeCell ref="B116:B121"/>
    <mergeCell ref="C116:C121"/>
    <mergeCell ref="D116:D121"/>
    <mergeCell ref="E116:E121"/>
    <mergeCell ref="F116:F121"/>
    <mergeCell ref="G116:G121"/>
    <mergeCell ref="AT113:AT115"/>
    <mergeCell ref="AU113:AU115"/>
    <mergeCell ref="AY113:AY115"/>
    <mergeCell ref="AZ113:AZ115"/>
    <mergeCell ref="BA113:BA115"/>
    <mergeCell ref="BB113:BB115"/>
    <mergeCell ref="AJ113:AJ115"/>
    <mergeCell ref="AN113:AN115"/>
    <mergeCell ref="AO113:AO115"/>
    <mergeCell ref="AP113:AP115"/>
    <mergeCell ref="AQ113:AQ115"/>
    <mergeCell ref="AR113:AR115"/>
    <mergeCell ref="AD113:AD115"/>
    <mergeCell ref="AE113:AE115"/>
    <mergeCell ref="AF113:AF115"/>
    <mergeCell ref="AG113:AG115"/>
    <mergeCell ref="AH113:AH115"/>
    <mergeCell ref="AI113:AI115"/>
    <mergeCell ref="T113:T115"/>
    <mergeCell ref="U113:U115"/>
    <mergeCell ref="V113:V115"/>
    <mergeCell ref="W113:W115"/>
    <mergeCell ref="T116:T118"/>
    <mergeCell ref="U116:U118"/>
    <mergeCell ref="V116:V118"/>
    <mergeCell ref="W116:W118"/>
    <mergeCell ref="X116:X118"/>
    <mergeCell ref="Y116:Y118"/>
    <mergeCell ref="N116:N118"/>
    <mergeCell ref="O116:O118"/>
    <mergeCell ref="P116:P121"/>
    <mergeCell ref="Q116:Q121"/>
    <mergeCell ref="R116:R118"/>
    <mergeCell ref="S116:S118"/>
    <mergeCell ref="H116:H121"/>
    <mergeCell ref="I116:I121"/>
    <mergeCell ref="J116:J121"/>
    <mergeCell ref="K116:K121"/>
    <mergeCell ref="L116:L118"/>
    <mergeCell ref="M116:M118"/>
    <mergeCell ref="AO116:AO118"/>
    <mergeCell ref="AP116:AP118"/>
    <mergeCell ref="AQ116:AQ118"/>
    <mergeCell ref="AF116:AF118"/>
    <mergeCell ref="AG116:AG118"/>
    <mergeCell ref="AH116:AH118"/>
    <mergeCell ref="AI116:AI118"/>
    <mergeCell ref="AJ116:AJ118"/>
    <mergeCell ref="AK116:AK121"/>
    <mergeCell ref="AF119:AF121"/>
    <mergeCell ref="AG119:AG121"/>
    <mergeCell ref="AH119:AH121"/>
    <mergeCell ref="AI119:AI121"/>
    <mergeCell ref="Z116:Z121"/>
    <mergeCell ref="AA116:AA121"/>
    <mergeCell ref="AB116:AB121"/>
    <mergeCell ref="AC116:AC118"/>
    <mergeCell ref="AD116:AD118"/>
    <mergeCell ref="AE116:AE118"/>
    <mergeCell ref="AC119:AC121"/>
    <mergeCell ref="AD119:AD121"/>
    <mergeCell ref="AE119:AE121"/>
    <mergeCell ref="BD116:BD118"/>
    <mergeCell ref="BE116:BE118"/>
    <mergeCell ref="BF116:BF118"/>
    <mergeCell ref="BG116:BG121"/>
    <mergeCell ref="L119:L121"/>
    <mergeCell ref="M119:M121"/>
    <mergeCell ref="N119:N121"/>
    <mergeCell ref="O119:O121"/>
    <mergeCell ref="R119:R121"/>
    <mergeCell ref="S119:S121"/>
    <mergeCell ref="AX116:AX121"/>
    <mergeCell ref="AY116:AY118"/>
    <mergeCell ref="AZ116:AZ118"/>
    <mergeCell ref="BA116:BA118"/>
    <mergeCell ref="BB116:BB118"/>
    <mergeCell ref="BC116:BC118"/>
    <mergeCell ref="AY119:AY121"/>
    <mergeCell ref="AZ119:AZ121"/>
    <mergeCell ref="BA119:BA121"/>
    <mergeCell ref="BB119:BB121"/>
    <mergeCell ref="AR116:AR118"/>
    <mergeCell ref="AS116:AS118"/>
    <mergeCell ref="AT116:AT118"/>
    <mergeCell ref="AU116:AU118"/>
    <mergeCell ref="AV116:AV121"/>
    <mergeCell ref="AW116:AW121"/>
    <mergeCell ref="AS119:AS121"/>
    <mergeCell ref="AT119:AT121"/>
    <mergeCell ref="AU119:AU121"/>
    <mergeCell ref="AL116:AL121"/>
    <mergeCell ref="AM116:AM121"/>
    <mergeCell ref="AN116:AN118"/>
    <mergeCell ref="H122:H124"/>
    <mergeCell ref="I122:I124"/>
    <mergeCell ref="J122:J124"/>
    <mergeCell ref="K122:K124"/>
    <mergeCell ref="L122:L124"/>
    <mergeCell ref="M122:M124"/>
    <mergeCell ref="BC119:BC121"/>
    <mergeCell ref="BD119:BD121"/>
    <mergeCell ref="BE119:BE121"/>
    <mergeCell ref="BF119:BF121"/>
    <mergeCell ref="B122:B124"/>
    <mergeCell ref="C122:C124"/>
    <mergeCell ref="D122:D124"/>
    <mergeCell ref="E122:E124"/>
    <mergeCell ref="F122:F124"/>
    <mergeCell ref="G122:G124"/>
    <mergeCell ref="AJ119:AJ121"/>
    <mergeCell ref="AN119:AN121"/>
    <mergeCell ref="AO119:AO121"/>
    <mergeCell ref="AP119:AP121"/>
    <mergeCell ref="AQ119:AQ121"/>
    <mergeCell ref="AR119:AR121"/>
    <mergeCell ref="T119:T121"/>
    <mergeCell ref="U119:U121"/>
    <mergeCell ref="V119:V121"/>
    <mergeCell ref="W119:W121"/>
    <mergeCell ref="X119:X121"/>
    <mergeCell ref="Y119:Y121"/>
    <mergeCell ref="AJ122:AJ124"/>
    <mergeCell ref="AK122:AK124"/>
    <mergeCell ref="Z122:Z124"/>
    <mergeCell ref="AA122:AA124"/>
    <mergeCell ref="AB122:AB124"/>
    <mergeCell ref="AC122:AC124"/>
    <mergeCell ref="AD122:AD124"/>
    <mergeCell ref="AE122:AE124"/>
    <mergeCell ref="T122:T124"/>
    <mergeCell ref="U122:U124"/>
    <mergeCell ref="V122:V124"/>
    <mergeCell ref="W122:W124"/>
    <mergeCell ref="X122:X124"/>
    <mergeCell ref="Y122:Y124"/>
    <mergeCell ref="N122:N124"/>
    <mergeCell ref="O122:O124"/>
    <mergeCell ref="P122:P124"/>
    <mergeCell ref="Q122:Q124"/>
    <mergeCell ref="R122:R124"/>
    <mergeCell ref="S122:S124"/>
    <mergeCell ref="BD122:BD124"/>
    <mergeCell ref="BE122:BE124"/>
    <mergeCell ref="BF122:BF124"/>
    <mergeCell ref="BG122:BG124"/>
    <mergeCell ref="B125:B127"/>
    <mergeCell ref="C125:C127"/>
    <mergeCell ref="D125:D127"/>
    <mergeCell ref="E125:E127"/>
    <mergeCell ref="F125:F127"/>
    <mergeCell ref="G125:G127"/>
    <mergeCell ref="AX122:AX124"/>
    <mergeCell ref="AY122:AY124"/>
    <mergeCell ref="AZ122:AZ124"/>
    <mergeCell ref="BA122:BA124"/>
    <mergeCell ref="BB122:BB124"/>
    <mergeCell ref="BC122:BC124"/>
    <mergeCell ref="AR122:AR124"/>
    <mergeCell ref="AS122:AS124"/>
    <mergeCell ref="AT122:AT124"/>
    <mergeCell ref="AU122:AU124"/>
    <mergeCell ref="AV122:AV124"/>
    <mergeCell ref="AW122:AW124"/>
    <mergeCell ref="AL122:AL124"/>
    <mergeCell ref="AM122:AM124"/>
    <mergeCell ref="AN122:AN124"/>
    <mergeCell ref="AO122:AO124"/>
    <mergeCell ref="AP122:AP124"/>
    <mergeCell ref="AQ122:AQ124"/>
    <mergeCell ref="AF122:AF124"/>
    <mergeCell ref="AG122:AG124"/>
    <mergeCell ref="AH122:AH124"/>
    <mergeCell ref="AI122:AI124"/>
    <mergeCell ref="AB125:AB127"/>
    <mergeCell ref="AC125:AC127"/>
    <mergeCell ref="AD125:AD127"/>
    <mergeCell ref="AE125:AE127"/>
    <mergeCell ref="T125:T127"/>
    <mergeCell ref="U125:U127"/>
    <mergeCell ref="V125:V127"/>
    <mergeCell ref="W125:W127"/>
    <mergeCell ref="X125:X127"/>
    <mergeCell ref="Y125:Y127"/>
    <mergeCell ref="N125:N127"/>
    <mergeCell ref="O125:O127"/>
    <mergeCell ref="P125:P127"/>
    <mergeCell ref="Q125:Q127"/>
    <mergeCell ref="R125:R127"/>
    <mergeCell ref="S125:S127"/>
    <mergeCell ref="H125:H127"/>
    <mergeCell ref="I125:I127"/>
    <mergeCell ref="J125:J127"/>
    <mergeCell ref="K125:K127"/>
    <mergeCell ref="L125:L127"/>
    <mergeCell ref="M125:M127"/>
    <mergeCell ref="B2:M2"/>
    <mergeCell ref="BD125:BD127"/>
    <mergeCell ref="BE125:BE127"/>
    <mergeCell ref="BF125:BF127"/>
    <mergeCell ref="BG125:BG127"/>
    <mergeCell ref="H128:O128"/>
    <mergeCell ref="AX125:AX127"/>
    <mergeCell ref="AY125:AY127"/>
    <mergeCell ref="AZ125:AZ127"/>
    <mergeCell ref="BA125:BA127"/>
    <mergeCell ref="BB125:BB127"/>
    <mergeCell ref="BC125:BC127"/>
    <mergeCell ref="AR125:AR127"/>
    <mergeCell ref="AS125:AS127"/>
    <mergeCell ref="AT125:AT127"/>
    <mergeCell ref="AU125:AU127"/>
    <mergeCell ref="AV125:AV127"/>
    <mergeCell ref="AW125:AW127"/>
    <mergeCell ref="AL125:AL127"/>
    <mergeCell ref="AM125:AM127"/>
    <mergeCell ref="AN125:AN127"/>
    <mergeCell ref="AO125:AO127"/>
    <mergeCell ref="AP125:AP127"/>
    <mergeCell ref="AQ125:AQ127"/>
    <mergeCell ref="AF125:AF127"/>
    <mergeCell ref="AG125:AG127"/>
    <mergeCell ref="AH125:AH127"/>
    <mergeCell ref="AI125:AI127"/>
    <mergeCell ref="AJ125:AJ127"/>
    <mergeCell ref="AK125:AK127"/>
    <mergeCell ref="Z125:Z127"/>
    <mergeCell ref="AA125:AA127"/>
  </mergeCells>
  <dataValidations count="1">
    <dataValidation type="list" allowBlank="1" sqref="E4" xr:uid="{37C390AD-2574-4A44-98B2-4356534C8325}">
      <formula1>"Trimestre I,Trimestre II,Trimestre III,Trimestre IV"</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7E1F2-A0CC-48B8-9797-37470B306119}">
  <dimension ref="A4:BN228"/>
  <sheetViews>
    <sheetView showGridLine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16"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4" spans="1:20" ht="12" customHeight="1"/>
    <row r="5" spans="1:20" ht="27" customHeight="1" thickBot="1">
      <c r="B5" s="68" t="s">
        <v>2165</v>
      </c>
      <c r="C5" s="68"/>
      <c r="D5" s="68"/>
      <c r="E5" s="68"/>
      <c r="F5" s="68"/>
      <c r="G5" s="68"/>
      <c r="H5" s="68"/>
      <c r="I5" s="68"/>
      <c r="J5" s="68"/>
      <c r="K5" s="68"/>
      <c r="L5" s="68"/>
      <c r="M5" s="68"/>
      <c r="N5" s="20">
        <f>+AV227</f>
        <v>0.8352900000000002</v>
      </c>
      <c r="O5" s="13"/>
      <c r="P5" s="13"/>
      <c r="Q5" s="13"/>
      <c r="R5" s="13"/>
      <c r="S5" s="13"/>
      <c r="T5" s="13"/>
    </row>
    <row r="6" spans="1:20">
      <c r="A6" s="66" t="s">
        <v>2166</v>
      </c>
    </row>
    <row r="7" spans="1:20">
      <c r="A7" s="67"/>
      <c r="B7" s="50" t="s">
        <v>46</v>
      </c>
      <c r="C7" s="50"/>
      <c r="D7" s="50"/>
      <c r="E7" s="1" t="s">
        <v>47</v>
      </c>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c r="A19" s="67"/>
    </row>
    <row r="20" spans="1:66">
      <c r="A20" s="67"/>
    </row>
    <row r="21" spans="1:66">
      <c r="A21" s="67"/>
    </row>
    <row r="22" spans="1:66" ht="30.95" customHeight="1">
      <c r="B22" s="51" t="s">
        <v>2167</v>
      </c>
      <c r="C22" s="52"/>
      <c r="D22" s="52"/>
      <c r="E22" s="52"/>
      <c r="BL22" s="57" t="s">
        <v>50</v>
      </c>
      <c r="BM22" s="58"/>
      <c r="BN22" s="5"/>
    </row>
    <row r="23" spans="1:66">
      <c r="BL23" s="4"/>
      <c r="BM23" s="5"/>
      <c r="BN23" s="5"/>
    </row>
    <row r="24" spans="1:66">
      <c r="B24" s="53" t="s">
        <v>51</v>
      </c>
      <c r="C24" s="53"/>
      <c r="D24" s="53"/>
      <c r="E24" s="53" t="s">
        <v>52</v>
      </c>
      <c r="F24" s="53"/>
      <c r="G24" s="53"/>
      <c r="H24" s="53" t="s">
        <v>53</v>
      </c>
      <c r="I24" s="53" t="s">
        <v>227</v>
      </c>
      <c r="J24" s="53" t="s">
        <v>55</v>
      </c>
      <c r="K24" s="53" t="s">
        <v>56</v>
      </c>
      <c r="L24" s="53" t="s">
        <v>57</v>
      </c>
      <c r="M24" s="53" t="s">
        <v>58</v>
      </c>
      <c r="N24" s="53" t="s">
        <v>59</v>
      </c>
      <c r="O24" s="53" t="s">
        <v>60</v>
      </c>
      <c r="P24" s="53" t="s">
        <v>61</v>
      </c>
      <c r="Q24" s="53"/>
      <c r="R24" s="53"/>
      <c r="S24" s="53"/>
      <c r="T24" s="53"/>
      <c r="U24" s="53"/>
      <c r="V24" s="53"/>
      <c r="W24" s="53"/>
      <c r="X24" s="53"/>
      <c r="Y24" s="53"/>
      <c r="Z24" s="53"/>
      <c r="AA24" s="53" t="s">
        <v>62</v>
      </c>
      <c r="AB24" s="53"/>
      <c r="AC24" s="53"/>
      <c r="AD24" s="53"/>
      <c r="AE24" s="53"/>
      <c r="AF24" s="53"/>
      <c r="AG24" s="53"/>
      <c r="AH24" s="53"/>
      <c r="AI24" s="53"/>
      <c r="AJ24" s="53"/>
      <c r="AK24" s="53"/>
      <c r="AL24" s="53" t="s">
        <v>47</v>
      </c>
      <c r="AM24" s="53"/>
      <c r="AN24" s="53"/>
      <c r="AO24" s="53"/>
      <c r="AP24" s="53"/>
      <c r="AQ24" s="53"/>
      <c r="AR24" s="53"/>
      <c r="AS24" s="53"/>
      <c r="AT24" s="53"/>
      <c r="AU24" s="53"/>
      <c r="AV24" s="53"/>
      <c r="AW24" s="53" t="s">
        <v>63</v>
      </c>
      <c r="AX24" s="53"/>
      <c r="AY24" s="53"/>
      <c r="AZ24" s="53"/>
      <c r="BA24" s="53"/>
      <c r="BB24" s="53"/>
      <c r="BC24" s="53"/>
      <c r="BD24" s="53"/>
      <c r="BE24" s="53"/>
      <c r="BF24" s="53"/>
      <c r="BG24" s="53"/>
      <c r="BL24" s="57" t="s">
        <v>53</v>
      </c>
      <c r="BM24" s="57" t="s">
        <v>64</v>
      </c>
      <c r="BN24" s="5"/>
    </row>
    <row r="25" spans="1:66" ht="27" customHeight="1">
      <c r="B25" s="14" t="s">
        <v>65</v>
      </c>
      <c r="C25" s="14" t="s">
        <v>59</v>
      </c>
      <c r="D25" s="14" t="s">
        <v>66</v>
      </c>
      <c r="E25" s="14" t="s">
        <v>67</v>
      </c>
      <c r="F25" s="14" t="s">
        <v>68</v>
      </c>
      <c r="G25" s="14" t="s">
        <v>66</v>
      </c>
      <c r="H25" s="53"/>
      <c r="I25" s="53"/>
      <c r="J25" s="53"/>
      <c r="K25" s="53"/>
      <c r="L25" s="53"/>
      <c r="M25" s="53"/>
      <c r="N25" s="53"/>
      <c r="O25" s="53"/>
      <c r="P25" s="14" t="s">
        <v>69</v>
      </c>
      <c r="Q25" s="14" t="s">
        <v>70</v>
      </c>
      <c r="R25" s="14" t="s">
        <v>71</v>
      </c>
      <c r="S25" s="14" t="s">
        <v>72</v>
      </c>
      <c r="T25" s="14" t="s">
        <v>73</v>
      </c>
      <c r="U25" s="14" t="s">
        <v>74</v>
      </c>
      <c r="V25" s="14" t="s">
        <v>75</v>
      </c>
      <c r="W25" s="14" t="s">
        <v>76</v>
      </c>
      <c r="X25" s="14" t="s">
        <v>77</v>
      </c>
      <c r="Y25" s="14" t="s">
        <v>78</v>
      </c>
      <c r="Z25" s="15" t="s">
        <v>79</v>
      </c>
      <c r="AA25" s="14" t="s">
        <v>69</v>
      </c>
      <c r="AB25" s="14" t="s">
        <v>70</v>
      </c>
      <c r="AC25" s="14" t="s">
        <v>71</v>
      </c>
      <c r="AD25" s="14" t="s">
        <v>72</v>
      </c>
      <c r="AE25" s="14" t="s">
        <v>73</v>
      </c>
      <c r="AF25" s="14" t="s">
        <v>74</v>
      </c>
      <c r="AG25" s="14" t="s">
        <v>75</v>
      </c>
      <c r="AH25" s="14" t="s">
        <v>76</v>
      </c>
      <c r="AI25" s="14" t="s">
        <v>77</v>
      </c>
      <c r="AJ25" s="14" t="s">
        <v>78</v>
      </c>
      <c r="AK25" s="15" t="s">
        <v>79</v>
      </c>
      <c r="AL25" s="14" t="s">
        <v>69</v>
      </c>
      <c r="AM25" s="14" t="s">
        <v>70</v>
      </c>
      <c r="AN25" s="14" t="s">
        <v>71</v>
      </c>
      <c r="AO25" s="14" t="s">
        <v>72</v>
      </c>
      <c r="AP25" s="14" t="s">
        <v>73</v>
      </c>
      <c r="AQ25" s="14" t="s">
        <v>74</v>
      </c>
      <c r="AR25" s="14" t="s">
        <v>75</v>
      </c>
      <c r="AS25" s="14" t="s">
        <v>76</v>
      </c>
      <c r="AT25" s="14" t="s">
        <v>77</v>
      </c>
      <c r="AU25" s="14" t="s">
        <v>78</v>
      </c>
      <c r="AV25" s="15" t="s">
        <v>79</v>
      </c>
      <c r="AW25" s="14" t="s">
        <v>69</v>
      </c>
      <c r="AX25" s="14" t="s">
        <v>70</v>
      </c>
      <c r="AY25" s="14" t="s">
        <v>71</v>
      </c>
      <c r="AZ25" s="14" t="s">
        <v>72</v>
      </c>
      <c r="BA25" s="14" t="s">
        <v>73</v>
      </c>
      <c r="BB25" s="14" t="s">
        <v>74</v>
      </c>
      <c r="BC25" s="14" t="s">
        <v>75</v>
      </c>
      <c r="BD25" s="14" t="s">
        <v>76</v>
      </c>
      <c r="BE25" s="14" t="s">
        <v>77</v>
      </c>
      <c r="BF25" s="14" t="s">
        <v>78</v>
      </c>
      <c r="BG25" s="15" t="s">
        <v>79</v>
      </c>
      <c r="BL25" s="57"/>
      <c r="BM25" s="57"/>
      <c r="BN25" s="5"/>
    </row>
    <row r="26" spans="1:66" ht="135" customHeight="1">
      <c r="B26" s="62" t="s">
        <v>1350</v>
      </c>
      <c r="C26" s="59" t="s">
        <v>1351</v>
      </c>
      <c r="D26" s="59" t="s">
        <v>81</v>
      </c>
      <c r="E26" s="59" t="s">
        <v>810</v>
      </c>
      <c r="F26" s="59" t="s">
        <v>1564</v>
      </c>
      <c r="G26" s="63" t="s">
        <v>1565</v>
      </c>
      <c r="H26" s="59">
        <v>1</v>
      </c>
      <c r="I26" s="56">
        <v>0.12</v>
      </c>
      <c r="J26" s="59" t="s">
        <v>83</v>
      </c>
      <c r="K26" s="63" t="s">
        <v>2168</v>
      </c>
      <c r="L26" s="59" t="s">
        <v>2169</v>
      </c>
      <c r="M26" s="59" t="s">
        <v>2170</v>
      </c>
      <c r="N26" s="61">
        <v>2</v>
      </c>
      <c r="O26" s="59" t="s">
        <v>111</v>
      </c>
      <c r="P26" s="56" t="s">
        <v>2171</v>
      </c>
      <c r="Q26" s="56" t="s">
        <v>2172</v>
      </c>
      <c r="R26" s="55">
        <v>0</v>
      </c>
      <c r="S26" s="55">
        <v>1</v>
      </c>
      <c r="T26" s="61">
        <v>0</v>
      </c>
      <c r="U26" s="55">
        <v>0</v>
      </c>
      <c r="V26" s="55">
        <v>1</v>
      </c>
      <c r="W26" s="61">
        <v>0</v>
      </c>
      <c r="X26" s="56">
        <v>0</v>
      </c>
      <c r="Y26" s="61">
        <v>2</v>
      </c>
      <c r="Z26" s="60">
        <v>0.38900000000000001</v>
      </c>
      <c r="AA26" s="56" t="s">
        <v>2173</v>
      </c>
      <c r="AB26" s="56" t="s">
        <v>186</v>
      </c>
      <c r="AC26" s="55">
        <v>0</v>
      </c>
      <c r="AD26" s="55">
        <v>1</v>
      </c>
      <c r="AE26" s="61">
        <v>0</v>
      </c>
      <c r="AF26" s="55">
        <v>0</v>
      </c>
      <c r="AG26" s="55">
        <v>1</v>
      </c>
      <c r="AH26" s="61">
        <v>0</v>
      </c>
      <c r="AI26" s="56">
        <v>0</v>
      </c>
      <c r="AJ26" s="61">
        <v>2</v>
      </c>
      <c r="AK26" s="60">
        <v>0.5</v>
      </c>
      <c r="AL26" s="56" t="s">
        <v>2174</v>
      </c>
      <c r="AM26" s="56" t="s">
        <v>186</v>
      </c>
      <c r="AN26" s="55">
        <v>0</v>
      </c>
      <c r="AO26" s="55">
        <v>1</v>
      </c>
      <c r="AP26" s="61">
        <v>0</v>
      </c>
      <c r="AQ26" s="55">
        <v>0</v>
      </c>
      <c r="AR26" s="55">
        <v>1</v>
      </c>
      <c r="AS26" s="61">
        <v>0</v>
      </c>
      <c r="AT26" s="56">
        <v>0</v>
      </c>
      <c r="AU26" s="61">
        <v>2</v>
      </c>
      <c r="AV26" s="60">
        <v>0.5</v>
      </c>
      <c r="AW26" s="56" t="s">
        <v>94</v>
      </c>
      <c r="AX26" s="56" t="s">
        <v>94</v>
      </c>
      <c r="AY26" s="55">
        <v>0</v>
      </c>
      <c r="AZ26" s="55">
        <v>0</v>
      </c>
      <c r="BA26" s="61">
        <v>0</v>
      </c>
      <c r="BB26" s="55">
        <v>0</v>
      </c>
      <c r="BC26" s="55">
        <v>0</v>
      </c>
      <c r="BD26" s="61">
        <v>0</v>
      </c>
      <c r="BE26" s="56">
        <v>0</v>
      </c>
      <c r="BF26" s="61">
        <v>0</v>
      </c>
      <c r="BG26" s="60">
        <v>0</v>
      </c>
      <c r="BL26" s="4">
        <f>H26</f>
        <v>1</v>
      </c>
      <c r="BM26" s="5">
        <f>IF(E7="Trimestre I",Z26,IF(E7="Trimestre II",AK26,IF(E7="Trimestre III",AV26,IF(E7="Trimestre IV",BG26))))</f>
        <v>0.5</v>
      </c>
      <c r="BN26" s="5"/>
    </row>
    <row r="27" spans="1:66">
      <c r="B27" s="62"/>
      <c r="C27" s="59"/>
      <c r="D27" s="59"/>
      <c r="E27" s="59"/>
      <c r="F27" s="59"/>
      <c r="G27" s="63"/>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56"/>
      <c r="AM27" s="56"/>
      <c r="AN27" s="55"/>
      <c r="AO27" s="55"/>
      <c r="AP27" s="61"/>
      <c r="AQ27" s="55"/>
      <c r="AR27" s="55"/>
      <c r="AS27" s="61"/>
      <c r="AT27" s="56"/>
      <c r="AU27" s="61"/>
      <c r="AV27" s="60"/>
      <c r="AW27" s="56"/>
      <c r="AX27" s="56"/>
      <c r="AY27" s="55"/>
      <c r="AZ27" s="55"/>
      <c r="BA27" s="61"/>
      <c r="BB27" s="55"/>
      <c r="BC27" s="55"/>
      <c r="BD27" s="61"/>
      <c r="BE27" s="56"/>
      <c r="BF27" s="61"/>
      <c r="BG27" s="60"/>
      <c r="BL27" s="4">
        <f>H62</f>
        <v>2</v>
      </c>
      <c r="BM27" s="5">
        <f>IF(E7="Trimestre I",Z62,IF(E7="Trimestre II",AK62,IF(E7="Trimestre III",AV62,IF(E7="Trimestre IV",BG62))))</f>
        <v>0.91600000000000004</v>
      </c>
      <c r="BN27" s="5"/>
    </row>
    <row r="28" spans="1:66">
      <c r="B28" s="62"/>
      <c r="C28" s="59"/>
      <c r="D28" s="59"/>
      <c r="E28" s="59"/>
      <c r="F28" s="59"/>
      <c r="G28" s="63"/>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56"/>
      <c r="AM28" s="56"/>
      <c r="AN28" s="55"/>
      <c r="AO28" s="55"/>
      <c r="AP28" s="61"/>
      <c r="AQ28" s="55"/>
      <c r="AR28" s="55"/>
      <c r="AS28" s="61"/>
      <c r="AT28" s="56"/>
      <c r="AU28" s="61"/>
      <c r="AV28" s="60"/>
      <c r="AW28" s="56"/>
      <c r="AX28" s="56"/>
      <c r="AY28" s="55"/>
      <c r="AZ28" s="55"/>
      <c r="BA28" s="61"/>
      <c r="BB28" s="55"/>
      <c r="BC28" s="55"/>
      <c r="BD28" s="61"/>
      <c r="BE28" s="56"/>
      <c r="BF28" s="61"/>
      <c r="BG28" s="60"/>
      <c r="BL28" s="4">
        <f>H98</f>
        <v>3</v>
      </c>
      <c r="BM28" s="5">
        <f>IF(E7="Trimestre I",Z98,IF(E7="Trimestre II",AK98,IF(E7="Trimestre III",AV98,IF(E7="Trimestre IV",BG98))))</f>
        <v>0.72199999999999998</v>
      </c>
      <c r="BN28" s="5"/>
    </row>
    <row r="29" spans="1:66">
      <c r="B29" s="62"/>
      <c r="C29" s="59"/>
      <c r="D29" s="59"/>
      <c r="E29" s="59"/>
      <c r="F29" s="59"/>
      <c r="G29" s="63" t="s">
        <v>2175</v>
      </c>
      <c r="H29" s="59"/>
      <c r="I29" s="56"/>
      <c r="J29" s="59"/>
      <c r="K29" s="63"/>
      <c r="L29" s="59"/>
      <c r="M29" s="59"/>
      <c r="N29" s="61"/>
      <c r="O29" s="59"/>
      <c r="P29" s="56"/>
      <c r="Q29" s="56"/>
      <c r="R29" s="55"/>
      <c r="S29" s="55"/>
      <c r="T29" s="61"/>
      <c r="U29" s="55"/>
      <c r="V29" s="55"/>
      <c r="W29" s="61"/>
      <c r="X29" s="56"/>
      <c r="Y29" s="61"/>
      <c r="Z29" s="60"/>
      <c r="AA29" s="56"/>
      <c r="AB29" s="56"/>
      <c r="AC29" s="55"/>
      <c r="AD29" s="55"/>
      <c r="AE29" s="61"/>
      <c r="AF29" s="55"/>
      <c r="AG29" s="55"/>
      <c r="AH29" s="61"/>
      <c r="AI29" s="56"/>
      <c r="AJ29" s="61"/>
      <c r="AK29" s="60"/>
      <c r="AL29" s="56"/>
      <c r="AM29" s="56"/>
      <c r="AN29" s="55"/>
      <c r="AO29" s="55"/>
      <c r="AP29" s="61"/>
      <c r="AQ29" s="55"/>
      <c r="AR29" s="55"/>
      <c r="AS29" s="61"/>
      <c r="AT29" s="56"/>
      <c r="AU29" s="61"/>
      <c r="AV29" s="60"/>
      <c r="AW29" s="56"/>
      <c r="AX29" s="56"/>
      <c r="AY29" s="55"/>
      <c r="AZ29" s="55"/>
      <c r="BA29" s="61"/>
      <c r="BB29" s="55"/>
      <c r="BC29" s="55"/>
      <c r="BD29" s="61"/>
      <c r="BE29" s="56"/>
      <c r="BF29" s="61"/>
      <c r="BG29" s="60"/>
      <c r="BL29" s="4">
        <f>H134</f>
        <v>4</v>
      </c>
      <c r="BM29" s="5">
        <f>IF(E7="Trimestre I",Z134,IF(E7="Trimestre II",AK134,IF(E7="Trimestre III",AV134,IF(E7="Trimestre IV",BG134))))</f>
        <v>1</v>
      </c>
      <c r="BN29" s="5"/>
    </row>
    <row r="30" spans="1:66">
      <c r="B30" s="62"/>
      <c r="C30" s="59"/>
      <c r="D30" s="59"/>
      <c r="E30" s="59"/>
      <c r="F30" s="59"/>
      <c r="G30" s="63"/>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56"/>
      <c r="AM30" s="56"/>
      <c r="AN30" s="55"/>
      <c r="AO30" s="55"/>
      <c r="AP30" s="61"/>
      <c r="AQ30" s="55"/>
      <c r="AR30" s="55"/>
      <c r="AS30" s="61"/>
      <c r="AT30" s="56"/>
      <c r="AU30" s="61"/>
      <c r="AV30" s="60"/>
      <c r="AW30" s="56"/>
      <c r="AX30" s="56"/>
      <c r="AY30" s="55"/>
      <c r="AZ30" s="55"/>
      <c r="BA30" s="61"/>
      <c r="BB30" s="55"/>
      <c r="BC30" s="55"/>
      <c r="BD30" s="61"/>
      <c r="BE30" s="56"/>
      <c r="BF30" s="61"/>
      <c r="BG30" s="60"/>
      <c r="BL30" s="4">
        <f>H143</f>
        <v>5</v>
      </c>
      <c r="BM30" s="5">
        <f>IF(E7="Trimestre I",Z143,IF(E7="Trimestre II",AK143,IF(E7="Trimestre III",AV143,IF(E7="Trimestre IV",BG143))))</f>
        <v>0.75</v>
      </c>
      <c r="BN30" s="5"/>
    </row>
    <row r="31" spans="1:66">
      <c r="B31" s="62"/>
      <c r="C31" s="59"/>
      <c r="D31" s="59"/>
      <c r="E31" s="59"/>
      <c r="F31" s="59"/>
      <c r="G31" s="63"/>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56"/>
      <c r="AM31" s="56"/>
      <c r="AN31" s="55"/>
      <c r="AO31" s="55"/>
      <c r="AP31" s="61"/>
      <c r="AQ31" s="55"/>
      <c r="AR31" s="55"/>
      <c r="AS31" s="61"/>
      <c r="AT31" s="56"/>
      <c r="AU31" s="61"/>
      <c r="AV31" s="60"/>
      <c r="AW31" s="56"/>
      <c r="AX31" s="56"/>
      <c r="AY31" s="55"/>
      <c r="AZ31" s="55"/>
      <c r="BA31" s="61"/>
      <c r="BB31" s="55"/>
      <c r="BC31" s="55"/>
      <c r="BD31" s="61"/>
      <c r="BE31" s="56"/>
      <c r="BF31" s="61"/>
      <c r="BG31" s="60"/>
      <c r="BL31" s="4">
        <f>H155</f>
        <v>6</v>
      </c>
      <c r="BM31" s="5">
        <f>IF(E7="Trimestre I",Z155,IF(E7="Trimestre II",AK155,IF(E7="Trimestre III",AV155,IF(E7="Trimestre IV",BG155))))</f>
        <v>1</v>
      </c>
      <c r="BN31" s="5"/>
    </row>
    <row r="32" spans="1:66">
      <c r="B32" s="62"/>
      <c r="C32" s="59" t="s">
        <v>2176</v>
      </c>
      <c r="D32" s="63" t="s">
        <v>2177</v>
      </c>
      <c r="E32" s="59" t="s">
        <v>81</v>
      </c>
      <c r="F32" s="59" t="s">
        <v>2178</v>
      </c>
      <c r="G32" s="59" t="s">
        <v>81</v>
      </c>
      <c r="H32" s="59"/>
      <c r="I32" s="56"/>
      <c r="J32" s="59"/>
      <c r="K32" s="63"/>
      <c r="L32" s="59"/>
      <c r="M32" s="59"/>
      <c r="N32" s="61"/>
      <c r="O32" s="59"/>
      <c r="P32" s="56"/>
      <c r="Q32" s="56"/>
      <c r="R32" s="55"/>
      <c r="S32" s="55"/>
      <c r="T32" s="61"/>
      <c r="U32" s="55"/>
      <c r="V32" s="55"/>
      <c r="W32" s="61"/>
      <c r="X32" s="56"/>
      <c r="Y32" s="61"/>
      <c r="Z32" s="60"/>
      <c r="AA32" s="56"/>
      <c r="AB32" s="56"/>
      <c r="AC32" s="55"/>
      <c r="AD32" s="55"/>
      <c r="AE32" s="61"/>
      <c r="AF32" s="55"/>
      <c r="AG32" s="55"/>
      <c r="AH32" s="61"/>
      <c r="AI32" s="56"/>
      <c r="AJ32" s="61"/>
      <c r="AK32" s="60"/>
      <c r="AL32" s="56"/>
      <c r="AM32" s="56"/>
      <c r="AN32" s="55"/>
      <c r="AO32" s="55"/>
      <c r="AP32" s="61"/>
      <c r="AQ32" s="55"/>
      <c r="AR32" s="55"/>
      <c r="AS32" s="61"/>
      <c r="AT32" s="56"/>
      <c r="AU32" s="61"/>
      <c r="AV32" s="60"/>
      <c r="AW32" s="56"/>
      <c r="AX32" s="56"/>
      <c r="AY32" s="55"/>
      <c r="AZ32" s="55"/>
      <c r="BA32" s="61"/>
      <c r="BB32" s="55"/>
      <c r="BC32" s="55"/>
      <c r="BD32" s="61"/>
      <c r="BE32" s="56"/>
      <c r="BF32" s="61"/>
      <c r="BG32" s="60"/>
      <c r="BL32" s="4">
        <f>H158</f>
        <v>7</v>
      </c>
      <c r="BM32" s="5">
        <f>IF(E7="Trimestre I",Z158,IF(E7="Trimestre II",AK158,IF(E7="Trimestre III",AV158,IF(E7="Trimestre IV",BG158))))</f>
        <v>1</v>
      </c>
      <c r="BN32" s="5"/>
    </row>
    <row r="33" spans="2:66">
      <c r="B33" s="62"/>
      <c r="C33" s="59"/>
      <c r="D33" s="63"/>
      <c r="E33" s="59"/>
      <c r="F33" s="59"/>
      <c r="G33" s="59"/>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56"/>
      <c r="AM33" s="56"/>
      <c r="AN33" s="55"/>
      <c r="AO33" s="55"/>
      <c r="AP33" s="61"/>
      <c r="AQ33" s="55"/>
      <c r="AR33" s="55"/>
      <c r="AS33" s="61"/>
      <c r="AT33" s="56"/>
      <c r="AU33" s="61"/>
      <c r="AV33" s="60"/>
      <c r="AW33" s="56"/>
      <c r="AX33" s="56"/>
      <c r="AY33" s="55"/>
      <c r="AZ33" s="55"/>
      <c r="BA33" s="61"/>
      <c r="BB33" s="55"/>
      <c r="BC33" s="55"/>
      <c r="BD33" s="61"/>
      <c r="BE33" s="56"/>
      <c r="BF33" s="61"/>
      <c r="BG33" s="60"/>
      <c r="BL33" s="4">
        <f>H161</f>
        <v>8</v>
      </c>
      <c r="BM33" s="5">
        <f>IF(E7="Trimestre I",Z161,IF(E7="Trimestre II",AK161,IF(E7="Trimestre III",AV161,IF(E7="Trimestre IV",BG161))))</f>
        <v>1</v>
      </c>
      <c r="BN33" s="5"/>
    </row>
    <row r="34" spans="2:66">
      <c r="B34" s="62"/>
      <c r="C34" s="59"/>
      <c r="D34" s="63"/>
      <c r="E34" s="59"/>
      <c r="F34" s="59"/>
      <c r="G34" s="59"/>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56"/>
      <c r="AM34" s="56"/>
      <c r="AN34" s="55"/>
      <c r="AO34" s="55"/>
      <c r="AP34" s="61"/>
      <c r="AQ34" s="55"/>
      <c r="AR34" s="55"/>
      <c r="AS34" s="61"/>
      <c r="AT34" s="56"/>
      <c r="AU34" s="61"/>
      <c r="AV34" s="60"/>
      <c r="AW34" s="56"/>
      <c r="AX34" s="56"/>
      <c r="AY34" s="55"/>
      <c r="AZ34" s="55"/>
      <c r="BA34" s="61"/>
      <c r="BB34" s="55"/>
      <c r="BC34" s="55"/>
      <c r="BD34" s="61"/>
      <c r="BE34" s="56"/>
      <c r="BF34" s="61"/>
      <c r="BG34" s="60"/>
      <c r="BL34" s="4">
        <f>H167</f>
        <v>9</v>
      </c>
      <c r="BM34" s="5">
        <f>IF(E7="Trimestre I",Z167,IF(E7="Trimestre II",AK167,IF(E7="Trimestre III",AV167,IF(E7="Trimestre IV",BG167))))</f>
        <v>0.82299999999999995</v>
      </c>
      <c r="BN34" s="5"/>
    </row>
    <row r="35" spans="2:66">
      <c r="B35" s="62"/>
      <c r="C35" s="59"/>
      <c r="D35" s="63" t="s">
        <v>2179</v>
      </c>
      <c r="E35" s="59"/>
      <c r="F35" s="59"/>
      <c r="G35" s="59"/>
      <c r="H35" s="59"/>
      <c r="I35" s="56"/>
      <c r="J35" s="59"/>
      <c r="K35" s="63"/>
      <c r="L35" s="59"/>
      <c r="M35" s="59"/>
      <c r="N35" s="61"/>
      <c r="O35" s="59"/>
      <c r="P35" s="56"/>
      <c r="Q35" s="56"/>
      <c r="R35" s="55"/>
      <c r="S35" s="55"/>
      <c r="T35" s="61"/>
      <c r="U35" s="55"/>
      <c r="V35" s="55"/>
      <c r="W35" s="61"/>
      <c r="X35" s="56"/>
      <c r="Y35" s="61"/>
      <c r="Z35" s="60"/>
      <c r="AA35" s="56"/>
      <c r="AB35" s="56"/>
      <c r="AC35" s="55"/>
      <c r="AD35" s="55"/>
      <c r="AE35" s="61"/>
      <c r="AF35" s="55"/>
      <c r="AG35" s="55"/>
      <c r="AH35" s="61"/>
      <c r="AI35" s="56"/>
      <c r="AJ35" s="61"/>
      <c r="AK35" s="60"/>
      <c r="AL35" s="56"/>
      <c r="AM35" s="56"/>
      <c r="AN35" s="55"/>
      <c r="AO35" s="55"/>
      <c r="AP35" s="61"/>
      <c r="AQ35" s="55"/>
      <c r="AR35" s="55"/>
      <c r="AS35" s="61"/>
      <c r="AT35" s="56"/>
      <c r="AU35" s="61"/>
      <c r="AV35" s="60"/>
      <c r="AW35" s="56"/>
      <c r="AX35" s="56"/>
      <c r="AY35" s="55"/>
      <c r="AZ35" s="55"/>
      <c r="BA35" s="61"/>
      <c r="BB35" s="55"/>
      <c r="BC35" s="55"/>
      <c r="BD35" s="61"/>
      <c r="BE35" s="56"/>
      <c r="BF35" s="61"/>
      <c r="BG35" s="60"/>
      <c r="BL35" s="4">
        <f>H170</f>
        <v>10</v>
      </c>
      <c r="BM35" s="5">
        <f>IF(E7="Trimestre I",Z170,IF(E7="Trimestre II",AK170,IF(E7="Trimestre III",AV170,IF(E7="Trimestre IV",BG170))))</f>
        <v>0.83299999999999996</v>
      </c>
      <c r="BN35" s="5"/>
    </row>
    <row r="36" spans="2:66">
      <c r="B36" s="62"/>
      <c r="C36" s="59"/>
      <c r="D36" s="63"/>
      <c r="E36" s="59"/>
      <c r="F36" s="59"/>
      <c r="G36" s="59"/>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f>H176</f>
        <v>11</v>
      </c>
      <c r="BM36" s="5">
        <f>IF(E7="Trimestre I",Z176,IF(E7="Trimestre II",AK176,IF(E7="Trimestre III",AV176,IF(E7="Trimestre IV",BG176))))</f>
        <v>0.625</v>
      </c>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f>H182</f>
        <v>12</v>
      </c>
      <c r="BM37" s="5">
        <f>IF(E7="Trimestre I",Z182,IF(E7="Trimestre II",AK182,IF(E7="Trimestre III",AV182,IF(E7="Trimestre IV",BG182))))</f>
        <v>0.83299999999999996</v>
      </c>
      <c r="BN37" s="5"/>
    </row>
    <row r="38" spans="2:66">
      <c r="B38" s="62"/>
      <c r="C38" s="62"/>
      <c r="D38" s="62"/>
      <c r="E38" s="62"/>
      <c r="F38" s="62"/>
      <c r="G38" s="62"/>
      <c r="H38" s="59"/>
      <c r="I38" s="56"/>
      <c r="J38" s="59"/>
      <c r="K38" s="63"/>
      <c r="L38" s="59" t="s">
        <v>2180</v>
      </c>
      <c r="M38" s="59" t="s">
        <v>2181</v>
      </c>
      <c r="N38" s="61">
        <v>6</v>
      </c>
      <c r="O38" s="59" t="s">
        <v>111</v>
      </c>
      <c r="P38" s="56"/>
      <c r="Q38" s="56"/>
      <c r="R38" s="55">
        <v>1</v>
      </c>
      <c r="S38" s="55">
        <v>1</v>
      </c>
      <c r="T38" s="61">
        <v>1</v>
      </c>
      <c r="U38" s="55">
        <v>1</v>
      </c>
      <c r="V38" s="55">
        <v>1</v>
      </c>
      <c r="W38" s="61">
        <v>1</v>
      </c>
      <c r="X38" s="56">
        <v>0.16700000000000001</v>
      </c>
      <c r="Y38" s="61">
        <v>5</v>
      </c>
      <c r="Z38" s="60"/>
      <c r="AA38" s="56"/>
      <c r="AB38" s="56"/>
      <c r="AC38" s="55">
        <v>0</v>
      </c>
      <c r="AD38" s="55">
        <v>1</v>
      </c>
      <c r="AE38" s="61">
        <v>0</v>
      </c>
      <c r="AF38" s="55">
        <v>1</v>
      </c>
      <c r="AG38" s="55">
        <v>1</v>
      </c>
      <c r="AH38" s="61">
        <v>1</v>
      </c>
      <c r="AI38" s="56">
        <v>0.5</v>
      </c>
      <c r="AJ38" s="61">
        <v>1</v>
      </c>
      <c r="AK38" s="60"/>
      <c r="AL38" s="56"/>
      <c r="AM38" s="56"/>
      <c r="AN38" s="55">
        <v>0</v>
      </c>
      <c r="AO38" s="55">
        <v>1</v>
      </c>
      <c r="AP38" s="61">
        <v>0</v>
      </c>
      <c r="AQ38" s="55">
        <v>1</v>
      </c>
      <c r="AR38" s="55">
        <v>1</v>
      </c>
      <c r="AS38" s="61">
        <v>1</v>
      </c>
      <c r="AT38" s="56">
        <v>0.5</v>
      </c>
      <c r="AU38" s="61">
        <v>1.5</v>
      </c>
      <c r="AV38" s="60"/>
      <c r="AW38" s="56"/>
      <c r="AX38" s="56"/>
      <c r="AY38" s="55">
        <v>0</v>
      </c>
      <c r="AZ38" s="55">
        <v>0</v>
      </c>
      <c r="BA38" s="61">
        <v>0</v>
      </c>
      <c r="BB38" s="55">
        <v>0</v>
      </c>
      <c r="BC38" s="55">
        <v>0</v>
      </c>
      <c r="BD38" s="61">
        <v>0</v>
      </c>
      <c r="BE38" s="56">
        <v>0</v>
      </c>
      <c r="BF38" s="61">
        <v>0</v>
      </c>
      <c r="BG38" s="60"/>
      <c r="BL38" s="4">
        <f>H185</f>
        <v>13</v>
      </c>
      <c r="BM38" s="5">
        <f>IF(E7="Trimestre I",Z185,IF(E7="Trimestre II",AK185,IF(E7="Trimestre III",AV185,IF(E7="Trimestre IV",BG185))))</f>
        <v>0.86399999999999999</v>
      </c>
      <c r="BN38" s="5"/>
    </row>
    <row r="39" spans="2:66">
      <c r="B39" s="62"/>
      <c r="C39" s="62"/>
      <c r="D39" s="62"/>
      <c r="E39" s="62"/>
      <c r="F39" s="62"/>
      <c r="G39" s="62"/>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55"/>
      <c r="AO39" s="55"/>
      <c r="AP39" s="61"/>
      <c r="AQ39" s="55"/>
      <c r="AR39" s="55"/>
      <c r="AS39" s="61"/>
      <c r="AT39" s="56"/>
      <c r="AU39" s="61"/>
      <c r="AV39" s="60"/>
      <c r="AW39" s="56"/>
      <c r="AX39" s="56"/>
      <c r="AY39" s="55"/>
      <c r="AZ39" s="55"/>
      <c r="BA39" s="61"/>
      <c r="BB39" s="55"/>
      <c r="BC39" s="55"/>
      <c r="BD39" s="61"/>
      <c r="BE39" s="56"/>
      <c r="BF39" s="61"/>
      <c r="BG39" s="60"/>
      <c r="BL39" s="4">
        <f>H194</f>
        <v>14</v>
      </c>
      <c r="BM39" s="5">
        <f>IF(E7="Trimestre I",Z194,IF(E7="Trimestre II",AK194,IF(E7="Trimestre III",AV194,IF(E7="Trimestre IV",BG194))))</f>
        <v>0.878</v>
      </c>
      <c r="BN39" s="5"/>
    </row>
    <row r="40" spans="2:66">
      <c r="B40" s="62"/>
      <c r="C40" s="62"/>
      <c r="D40" s="62"/>
      <c r="E40" s="62"/>
      <c r="F40" s="62"/>
      <c r="G40" s="62"/>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55"/>
      <c r="AO40" s="55"/>
      <c r="AP40" s="61"/>
      <c r="AQ40" s="55"/>
      <c r="AR40" s="55"/>
      <c r="AS40" s="61"/>
      <c r="AT40" s="56"/>
      <c r="AU40" s="61"/>
      <c r="AV40" s="60"/>
      <c r="AW40" s="56"/>
      <c r="AX40" s="56"/>
      <c r="AY40" s="55"/>
      <c r="AZ40" s="55"/>
      <c r="BA40" s="61"/>
      <c r="BB40" s="55"/>
      <c r="BC40" s="55"/>
      <c r="BD40" s="61"/>
      <c r="BE40" s="56"/>
      <c r="BF40" s="61"/>
      <c r="BG40" s="60"/>
      <c r="BL40" s="4">
        <f>H197</f>
        <v>15</v>
      </c>
      <c r="BM40" s="5">
        <f>IF(E7="Trimestre I",Z197,IF(E7="Trimestre II",AK197,IF(E7="Trimestre III",AV197,IF(E7="Trimestre IV",BG197))))</f>
        <v>0.89</v>
      </c>
      <c r="BN40" s="5"/>
    </row>
    <row r="41" spans="2:66">
      <c r="B41" s="62"/>
      <c r="C41" s="62"/>
      <c r="D41" s="62"/>
      <c r="E41" s="62"/>
      <c r="F41" s="62"/>
      <c r="G41" s="62"/>
      <c r="H41" s="59"/>
      <c r="I41" s="56"/>
      <c r="J41" s="59"/>
      <c r="K41" s="63"/>
      <c r="L41" s="59"/>
      <c r="M41" s="59"/>
      <c r="N41" s="61"/>
      <c r="O41" s="59"/>
      <c r="P41" s="56"/>
      <c r="Q41" s="56"/>
      <c r="R41" s="55"/>
      <c r="S41" s="55"/>
      <c r="T41" s="61"/>
      <c r="U41" s="55"/>
      <c r="V41" s="55"/>
      <c r="W41" s="61"/>
      <c r="X41" s="56"/>
      <c r="Y41" s="61"/>
      <c r="Z41" s="60"/>
      <c r="AA41" s="56"/>
      <c r="AB41" s="56"/>
      <c r="AC41" s="55"/>
      <c r="AD41" s="55"/>
      <c r="AE41" s="61"/>
      <c r="AF41" s="55"/>
      <c r="AG41" s="55"/>
      <c r="AH41" s="61"/>
      <c r="AI41" s="56"/>
      <c r="AJ41" s="61"/>
      <c r="AK41" s="60"/>
      <c r="AL41" s="56"/>
      <c r="AM41" s="56"/>
      <c r="AN41" s="55"/>
      <c r="AO41" s="55"/>
      <c r="AP41" s="61"/>
      <c r="AQ41" s="55"/>
      <c r="AR41" s="55"/>
      <c r="AS41" s="61"/>
      <c r="AT41" s="56"/>
      <c r="AU41" s="61"/>
      <c r="AV41" s="60"/>
      <c r="AW41" s="56"/>
      <c r="AX41" s="56"/>
      <c r="AY41" s="55"/>
      <c r="AZ41" s="55"/>
      <c r="BA41" s="61"/>
      <c r="BB41" s="55"/>
      <c r="BC41" s="55"/>
      <c r="BD41" s="61"/>
      <c r="BE41" s="56"/>
      <c r="BF41" s="61"/>
      <c r="BG41" s="60"/>
      <c r="BL41" s="4">
        <f>H206</f>
        <v>16</v>
      </c>
      <c r="BM41" s="5">
        <f>IF(E7="Trimestre I",Z206,IF(E7="Trimestre II",AK206,IF(E7="Trimestre III",AV206,IF(E7="Trimestre IV",BG206))))</f>
        <v>0.878</v>
      </c>
      <c r="BN41" s="5"/>
    </row>
    <row r="42" spans="2:66">
      <c r="B42" s="62"/>
      <c r="C42" s="62"/>
      <c r="D42" s="62"/>
      <c r="E42" s="62"/>
      <c r="F42" s="62"/>
      <c r="G42" s="62"/>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56"/>
      <c r="AM42" s="56"/>
      <c r="AN42" s="55"/>
      <c r="AO42" s="55"/>
      <c r="AP42" s="61"/>
      <c r="AQ42" s="55"/>
      <c r="AR42" s="55"/>
      <c r="AS42" s="61"/>
      <c r="AT42" s="56"/>
      <c r="AU42" s="61"/>
      <c r="AV42" s="60"/>
      <c r="AW42" s="56"/>
      <c r="AX42" s="56"/>
      <c r="AY42" s="55"/>
      <c r="AZ42" s="55"/>
      <c r="BA42" s="61"/>
      <c r="BB42" s="55"/>
      <c r="BC42" s="55"/>
      <c r="BD42" s="61"/>
      <c r="BE42" s="56"/>
      <c r="BF42" s="61"/>
      <c r="BG42" s="60"/>
      <c r="BL42" s="4">
        <f>H209</f>
        <v>17</v>
      </c>
      <c r="BM42" s="5">
        <f>IF(E7="Trimestre I",Z209,IF(E7="Trimestre II",AK209,IF(E7="Trimestre III",AV209,IF(E7="Trimestre IV",BG209))))</f>
        <v>1</v>
      </c>
      <c r="BN42" s="5"/>
    </row>
    <row r="43" spans="2:66">
      <c r="B43" s="62"/>
      <c r="C43" s="62"/>
      <c r="D43" s="62"/>
      <c r="E43" s="62"/>
      <c r="F43" s="62"/>
      <c r="G43" s="62"/>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56"/>
      <c r="AM43" s="56"/>
      <c r="AN43" s="55"/>
      <c r="AO43" s="55"/>
      <c r="AP43" s="61"/>
      <c r="AQ43" s="55"/>
      <c r="AR43" s="55"/>
      <c r="AS43" s="61"/>
      <c r="AT43" s="56"/>
      <c r="AU43" s="61"/>
      <c r="AV43" s="60"/>
      <c r="AW43" s="56"/>
      <c r="AX43" s="56"/>
      <c r="AY43" s="55"/>
      <c r="AZ43" s="55"/>
      <c r="BA43" s="61"/>
      <c r="BB43" s="55"/>
      <c r="BC43" s="55"/>
      <c r="BD43" s="61"/>
      <c r="BE43" s="56"/>
      <c r="BF43" s="61"/>
      <c r="BG43" s="60"/>
      <c r="BL43" s="4">
        <f>H212</f>
        <v>18</v>
      </c>
      <c r="BM43" s="5">
        <f>IF(E7="Trimestre I",Z212,IF(E7="Trimestre II",AK212,IF(E7="Trimestre III",AV212,IF(E7="Trimestre IV",BG212))))</f>
        <v>1</v>
      </c>
      <c r="BN43" s="5"/>
    </row>
    <row r="44" spans="2:66">
      <c r="B44" s="62"/>
      <c r="C44" s="62"/>
      <c r="D44" s="62"/>
      <c r="E44" s="62"/>
      <c r="F44" s="62"/>
      <c r="G44" s="62"/>
      <c r="H44" s="59"/>
      <c r="I44" s="56"/>
      <c r="J44" s="59"/>
      <c r="K44" s="63"/>
      <c r="L44" s="59"/>
      <c r="M44" s="59"/>
      <c r="N44" s="61"/>
      <c r="O44" s="59"/>
      <c r="P44" s="56"/>
      <c r="Q44" s="56"/>
      <c r="R44" s="55"/>
      <c r="S44" s="55"/>
      <c r="T44" s="61"/>
      <c r="U44" s="55"/>
      <c r="V44" s="55"/>
      <c r="W44" s="61"/>
      <c r="X44" s="56"/>
      <c r="Y44" s="61"/>
      <c r="Z44" s="60"/>
      <c r="AA44" s="56"/>
      <c r="AB44" s="56"/>
      <c r="AC44" s="55"/>
      <c r="AD44" s="55"/>
      <c r="AE44" s="61"/>
      <c r="AF44" s="55"/>
      <c r="AG44" s="55"/>
      <c r="AH44" s="61"/>
      <c r="AI44" s="56"/>
      <c r="AJ44" s="61"/>
      <c r="AK44" s="60"/>
      <c r="AL44" s="56"/>
      <c r="AM44" s="56"/>
      <c r="AN44" s="55"/>
      <c r="AO44" s="55"/>
      <c r="AP44" s="61"/>
      <c r="AQ44" s="55"/>
      <c r="AR44" s="55"/>
      <c r="AS44" s="61"/>
      <c r="AT44" s="56"/>
      <c r="AU44" s="61"/>
      <c r="AV44" s="60"/>
      <c r="AW44" s="56"/>
      <c r="AX44" s="56"/>
      <c r="AY44" s="55"/>
      <c r="AZ44" s="55"/>
      <c r="BA44" s="61"/>
      <c r="BB44" s="55"/>
      <c r="BC44" s="55"/>
      <c r="BD44" s="61"/>
      <c r="BE44" s="56"/>
      <c r="BF44" s="61"/>
      <c r="BG44" s="60"/>
      <c r="BL44" s="4">
        <f>H218</f>
        <v>19</v>
      </c>
      <c r="BM44" s="5">
        <f>IF(E7="Trimestre I",Z218,IF(E7="Trimestre II",AK218,IF(E7="Trimestre III",AV218,IF(E7="Trimestre IV",BG218))))</f>
        <v>0.625</v>
      </c>
      <c r="BN44" s="5"/>
    </row>
    <row r="45" spans="2:66">
      <c r="B45" s="62"/>
      <c r="C45" s="62"/>
      <c r="D45" s="62"/>
      <c r="E45" s="62"/>
      <c r="F45" s="62"/>
      <c r="G45" s="62"/>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56"/>
      <c r="AM45" s="56"/>
      <c r="AN45" s="55"/>
      <c r="AO45" s="55"/>
      <c r="AP45" s="61"/>
      <c r="AQ45" s="55"/>
      <c r="AR45" s="55"/>
      <c r="AS45" s="61"/>
      <c r="AT45" s="56"/>
      <c r="AU45" s="61"/>
      <c r="AV45" s="60"/>
      <c r="AW45" s="56"/>
      <c r="AX45" s="56"/>
      <c r="AY45" s="55"/>
      <c r="AZ45" s="55"/>
      <c r="BA45" s="61"/>
      <c r="BB45" s="55"/>
      <c r="BC45" s="55"/>
      <c r="BD45" s="61"/>
      <c r="BE45" s="56"/>
      <c r="BF45" s="61"/>
      <c r="BG45" s="60"/>
      <c r="BL45" s="4">
        <f>H224</f>
        <v>20</v>
      </c>
      <c r="BM45" s="5">
        <f>IF(E7="Trimestre I",Z224,IF(E7="Trimestre II",AK224,IF(E7="Trimestre III",AV224,IF(E7="Trimestre IV",BG224))))</f>
        <v>1</v>
      </c>
      <c r="BN45" s="5"/>
    </row>
    <row r="46" spans="2:66">
      <c r="B46" s="62"/>
      <c r="C46" s="62"/>
      <c r="D46" s="62"/>
      <c r="E46" s="62"/>
      <c r="F46" s="62"/>
      <c r="G46" s="62"/>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56"/>
      <c r="AM46" s="56"/>
      <c r="AN46" s="55"/>
      <c r="AO46" s="55"/>
      <c r="AP46" s="61"/>
      <c r="AQ46" s="55"/>
      <c r="AR46" s="55"/>
      <c r="AS46" s="61"/>
      <c r="AT46" s="56"/>
      <c r="AU46" s="61"/>
      <c r="AV46" s="60"/>
      <c r="AW46" s="56"/>
      <c r="AX46" s="56"/>
      <c r="AY46" s="55"/>
      <c r="AZ46" s="55"/>
      <c r="BA46" s="61"/>
      <c r="BB46" s="55"/>
      <c r="BC46" s="55"/>
      <c r="BD46" s="61"/>
      <c r="BE46" s="56"/>
      <c r="BF46" s="61"/>
      <c r="BG46" s="60"/>
      <c r="BL46" s="4"/>
      <c r="BM46" s="5"/>
      <c r="BN46" s="5"/>
    </row>
    <row r="47" spans="2:66">
      <c r="B47" s="62"/>
      <c r="C47" s="62"/>
      <c r="D47" s="62"/>
      <c r="E47" s="62"/>
      <c r="F47" s="62"/>
      <c r="G47" s="62"/>
      <c r="H47" s="59"/>
      <c r="I47" s="56"/>
      <c r="J47" s="59"/>
      <c r="K47" s="63"/>
      <c r="L47" s="59"/>
      <c r="M47" s="59"/>
      <c r="N47" s="61"/>
      <c r="O47" s="59"/>
      <c r="P47" s="56"/>
      <c r="Q47" s="56"/>
      <c r="R47" s="55"/>
      <c r="S47" s="55"/>
      <c r="T47" s="61"/>
      <c r="U47" s="55"/>
      <c r="V47" s="55"/>
      <c r="W47" s="61"/>
      <c r="X47" s="56"/>
      <c r="Y47" s="61"/>
      <c r="Z47" s="60"/>
      <c r="AA47" s="56"/>
      <c r="AB47" s="56"/>
      <c r="AC47" s="55"/>
      <c r="AD47" s="55"/>
      <c r="AE47" s="61"/>
      <c r="AF47" s="55"/>
      <c r="AG47" s="55"/>
      <c r="AH47" s="61"/>
      <c r="AI47" s="56"/>
      <c r="AJ47" s="61"/>
      <c r="AK47" s="60"/>
      <c r="AL47" s="56"/>
      <c r="AM47" s="56"/>
      <c r="AN47" s="55"/>
      <c r="AO47" s="55"/>
      <c r="AP47" s="61"/>
      <c r="AQ47" s="55"/>
      <c r="AR47" s="55"/>
      <c r="AS47" s="61"/>
      <c r="AT47" s="56"/>
      <c r="AU47" s="61"/>
      <c r="AV47" s="60"/>
      <c r="AW47" s="56"/>
      <c r="AX47" s="56"/>
      <c r="AY47" s="55"/>
      <c r="AZ47" s="55"/>
      <c r="BA47" s="61"/>
      <c r="BB47" s="55"/>
      <c r="BC47" s="55"/>
      <c r="BD47" s="61"/>
      <c r="BE47" s="56"/>
      <c r="BF47" s="61"/>
      <c r="BG47" s="60"/>
      <c r="BL47" s="4"/>
      <c r="BM47" s="5"/>
      <c r="BN47" s="5"/>
    </row>
    <row r="48" spans="2:66">
      <c r="B48" s="62"/>
      <c r="C48" s="62"/>
      <c r="D48" s="62"/>
      <c r="E48" s="62"/>
      <c r="F48" s="62"/>
      <c r="G48" s="62"/>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c r="BM48" s="5"/>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c r="BM49" s="5"/>
      <c r="BN49" s="5"/>
    </row>
    <row r="50" spans="2:66">
      <c r="B50" s="62"/>
      <c r="C50" s="62"/>
      <c r="D50" s="62"/>
      <c r="E50" s="62"/>
      <c r="F50" s="62"/>
      <c r="G50" s="62"/>
      <c r="H50" s="59"/>
      <c r="I50" s="56"/>
      <c r="J50" s="59"/>
      <c r="K50" s="63"/>
      <c r="L50" s="59" t="s">
        <v>2182</v>
      </c>
      <c r="M50" s="59" t="s">
        <v>2183</v>
      </c>
      <c r="N50" s="61">
        <v>5</v>
      </c>
      <c r="O50" s="59" t="s">
        <v>111</v>
      </c>
      <c r="P50" s="56"/>
      <c r="Q50" s="56"/>
      <c r="R50" s="55">
        <v>6</v>
      </c>
      <c r="S50" s="55">
        <v>1</v>
      </c>
      <c r="T50" s="61">
        <v>6</v>
      </c>
      <c r="U50" s="55">
        <v>6</v>
      </c>
      <c r="V50" s="55">
        <v>1</v>
      </c>
      <c r="W50" s="61">
        <v>6</v>
      </c>
      <c r="X50" s="56">
        <v>1.2</v>
      </c>
      <c r="Y50" s="61">
        <v>0</v>
      </c>
      <c r="Z50" s="60"/>
      <c r="AA50" s="56"/>
      <c r="AB50" s="56"/>
      <c r="AC50" s="55">
        <v>0</v>
      </c>
      <c r="AD50" s="55">
        <v>1</v>
      </c>
      <c r="AE50" s="61">
        <v>0</v>
      </c>
      <c r="AF50" s="55">
        <v>6</v>
      </c>
      <c r="AG50" s="55">
        <v>1</v>
      </c>
      <c r="AH50" s="61">
        <v>6</v>
      </c>
      <c r="AI50" s="56">
        <v>1.2</v>
      </c>
      <c r="AJ50" s="61">
        <v>0</v>
      </c>
      <c r="AK50" s="60"/>
      <c r="AL50" s="56"/>
      <c r="AM50" s="56"/>
      <c r="AN50" s="55">
        <v>0</v>
      </c>
      <c r="AO50" s="55">
        <v>1</v>
      </c>
      <c r="AP50" s="61">
        <v>0</v>
      </c>
      <c r="AQ50" s="55">
        <v>6</v>
      </c>
      <c r="AR50" s="55">
        <v>1</v>
      </c>
      <c r="AS50" s="61">
        <v>6</v>
      </c>
      <c r="AT50" s="56">
        <v>1.2</v>
      </c>
      <c r="AU50" s="61">
        <v>0</v>
      </c>
      <c r="AV50" s="60"/>
      <c r="AW50" s="56"/>
      <c r="AX50" s="56"/>
      <c r="AY50" s="55">
        <v>0</v>
      </c>
      <c r="AZ50" s="55">
        <v>0</v>
      </c>
      <c r="BA50" s="61">
        <v>0</v>
      </c>
      <c r="BB50" s="55">
        <v>0</v>
      </c>
      <c r="BC50" s="55">
        <v>0</v>
      </c>
      <c r="BD50" s="61">
        <v>0</v>
      </c>
      <c r="BE50" s="56">
        <v>0</v>
      </c>
      <c r="BF50" s="61">
        <v>0</v>
      </c>
      <c r="BG50" s="60"/>
      <c r="BL50" s="4"/>
      <c r="BM50" s="5"/>
      <c r="BN50" s="5"/>
    </row>
    <row r="51" spans="2:66">
      <c r="B51" s="62"/>
      <c r="C51" s="62"/>
      <c r="D51" s="62"/>
      <c r="E51" s="62"/>
      <c r="F51" s="62"/>
      <c r="G51" s="62"/>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56"/>
      <c r="AM51" s="56"/>
      <c r="AN51" s="55"/>
      <c r="AO51" s="55"/>
      <c r="AP51" s="61"/>
      <c r="AQ51" s="55"/>
      <c r="AR51" s="55"/>
      <c r="AS51" s="61"/>
      <c r="AT51" s="56"/>
      <c r="AU51" s="61"/>
      <c r="AV51" s="60"/>
      <c r="AW51" s="56"/>
      <c r="AX51" s="56"/>
      <c r="AY51" s="55"/>
      <c r="AZ51" s="55"/>
      <c r="BA51" s="61"/>
      <c r="BB51" s="55"/>
      <c r="BC51" s="55"/>
      <c r="BD51" s="61"/>
      <c r="BE51" s="56"/>
      <c r="BF51" s="61"/>
      <c r="BG51" s="60"/>
      <c r="BL51" s="4"/>
      <c r="BM51" s="5"/>
      <c r="BN51" s="5"/>
    </row>
    <row r="52" spans="2:66">
      <c r="B52" s="62"/>
      <c r="C52" s="62"/>
      <c r="D52" s="62"/>
      <c r="E52" s="62"/>
      <c r="F52" s="62"/>
      <c r="G52" s="62"/>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56"/>
      <c r="AM52" s="56"/>
      <c r="AN52" s="55"/>
      <c r="AO52" s="55"/>
      <c r="AP52" s="61"/>
      <c r="AQ52" s="55"/>
      <c r="AR52" s="55"/>
      <c r="AS52" s="61"/>
      <c r="AT52" s="56"/>
      <c r="AU52" s="61"/>
      <c r="AV52" s="60"/>
      <c r="AW52" s="56"/>
      <c r="AX52" s="56"/>
      <c r="AY52" s="55"/>
      <c r="AZ52" s="55"/>
      <c r="BA52" s="61"/>
      <c r="BB52" s="55"/>
      <c r="BC52" s="55"/>
      <c r="BD52" s="61"/>
      <c r="BE52" s="56"/>
      <c r="BF52" s="61"/>
      <c r="BG52" s="60"/>
      <c r="BL52" s="4"/>
      <c r="BM52" s="5"/>
      <c r="BN52" s="5"/>
    </row>
    <row r="53" spans="2:66">
      <c r="B53" s="62"/>
      <c r="C53" s="62"/>
      <c r="D53" s="62"/>
      <c r="E53" s="62"/>
      <c r="F53" s="62"/>
      <c r="G53" s="62"/>
      <c r="H53" s="59"/>
      <c r="I53" s="56"/>
      <c r="J53" s="59"/>
      <c r="K53" s="63"/>
      <c r="L53" s="59"/>
      <c r="M53" s="59"/>
      <c r="N53" s="61"/>
      <c r="O53" s="59"/>
      <c r="P53" s="56"/>
      <c r="Q53" s="56"/>
      <c r="R53" s="55"/>
      <c r="S53" s="55"/>
      <c r="T53" s="61"/>
      <c r="U53" s="55"/>
      <c r="V53" s="55"/>
      <c r="W53" s="61"/>
      <c r="X53" s="56"/>
      <c r="Y53" s="61"/>
      <c r="Z53" s="60"/>
      <c r="AA53" s="56"/>
      <c r="AB53" s="56"/>
      <c r="AC53" s="55"/>
      <c r="AD53" s="55"/>
      <c r="AE53" s="61"/>
      <c r="AF53" s="55"/>
      <c r="AG53" s="55"/>
      <c r="AH53" s="61"/>
      <c r="AI53" s="56"/>
      <c r="AJ53" s="61"/>
      <c r="AK53" s="60"/>
      <c r="AL53" s="56"/>
      <c r="AM53" s="56"/>
      <c r="AN53" s="55"/>
      <c r="AO53" s="55"/>
      <c r="AP53" s="61"/>
      <c r="AQ53" s="55"/>
      <c r="AR53" s="55"/>
      <c r="AS53" s="61"/>
      <c r="AT53" s="56"/>
      <c r="AU53" s="61"/>
      <c r="AV53" s="60"/>
      <c r="AW53" s="56"/>
      <c r="AX53" s="56"/>
      <c r="AY53" s="55"/>
      <c r="AZ53" s="55"/>
      <c r="BA53" s="61"/>
      <c r="BB53" s="55"/>
      <c r="BC53" s="55"/>
      <c r="BD53" s="61"/>
      <c r="BE53" s="56"/>
      <c r="BF53" s="61"/>
      <c r="BG53" s="60"/>
      <c r="BL53" s="4"/>
      <c r="BM53" s="5"/>
      <c r="BN53" s="5"/>
    </row>
    <row r="54" spans="2:66">
      <c r="B54" s="62"/>
      <c r="C54" s="62"/>
      <c r="D54" s="62"/>
      <c r="E54" s="62"/>
      <c r="F54" s="62"/>
      <c r="G54" s="62"/>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55"/>
      <c r="AO54" s="55"/>
      <c r="AP54" s="61"/>
      <c r="AQ54" s="55"/>
      <c r="AR54" s="55"/>
      <c r="AS54" s="61"/>
      <c r="AT54" s="56"/>
      <c r="AU54" s="61"/>
      <c r="AV54" s="60"/>
      <c r="AW54" s="56"/>
      <c r="AX54" s="56"/>
      <c r="AY54" s="55"/>
      <c r="AZ54" s="55"/>
      <c r="BA54" s="61"/>
      <c r="BB54" s="55"/>
      <c r="BC54" s="55"/>
      <c r="BD54" s="61"/>
      <c r="BE54" s="56"/>
      <c r="BF54" s="61"/>
      <c r="BG54" s="60"/>
      <c r="BL54" s="4"/>
      <c r="BM54" s="5"/>
      <c r="BN54" s="5"/>
    </row>
    <row r="55" spans="2:66">
      <c r="B55" s="62"/>
      <c r="C55" s="62"/>
      <c r="D55" s="62"/>
      <c r="E55" s="62"/>
      <c r="F55" s="62"/>
      <c r="G55" s="6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55"/>
      <c r="AO55" s="55"/>
      <c r="AP55" s="61"/>
      <c r="AQ55" s="55"/>
      <c r="AR55" s="55"/>
      <c r="AS55" s="61"/>
      <c r="AT55" s="56"/>
      <c r="AU55" s="61"/>
      <c r="AV55" s="60"/>
      <c r="AW55" s="56"/>
      <c r="AX55" s="56"/>
      <c r="AY55" s="55"/>
      <c r="AZ55" s="55"/>
      <c r="BA55" s="61"/>
      <c r="BB55" s="55"/>
      <c r="BC55" s="55"/>
      <c r="BD55" s="61"/>
      <c r="BE55" s="56"/>
      <c r="BF55" s="61"/>
      <c r="BG55" s="60"/>
      <c r="BL55" s="4"/>
      <c r="BM55" s="5"/>
      <c r="BN55" s="5"/>
    </row>
    <row r="56" spans="2:66">
      <c r="B56" s="62"/>
      <c r="C56" s="62"/>
      <c r="D56" s="62"/>
      <c r="E56" s="62"/>
      <c r="F56" s="62"/>
      <c r="G56" s="62"/>
      <c r="H56" s="59"/>
      <c r="I56" s="56"/>
      <c r="J56" s="59"/>
      <c r="K56" s="63"/>
      <c r="L56" s="59"/>
      <c r="M56" s="59"/>
      <c r="N56" s="61"/>
      <c r="O56" s="59"/>
      <c r="P56" s="56"/>
      <c r="Q56" s="56"/>
      <c r="R56" s="55"/>
      <c r="S56" s="55"/>
      <c r="T56" s="61"/>
      <c r="U56" s="55"/>
      <c r="V56" s="55"/>
      <c r="W56" s="61"/>
      <c r="X56" s="56"/>
      <c r="Y56" s="61"/>
      <c r="Z56" s="60"/>
      <c r="AA56" s="56"/>
      <c r="AB56" s="56"/>
      <c r="AC56" s="55"/>
      <c r="AD56" s="55"/>
      <c r="AE56" s="61"/>
      <c r="AF56" s="55"/>
      <c r="AG56" s="55"/>
      <c r="AH56" s="61"/>
      <c r="AI56" s="56"/>
      <c r="AJ56" s="61"/>
      <c r="AK56" s="60"/>
      <c r="AL56" s="56"/>
      <c r="AM56" s="56"/>
      <c r="AN56" s="55"/>
      <c r="AO56" s="55"/>
      <c r="AP56" s="61"/>
      <c r="AQ56" s="55"/>
      <c r="AR56" s="55"/>
      <c r="AS56" s="61"/>
      <c r="AT56" s="56"/>
      <c r="AU56" s="61"/>
      <c r="AV56" s="60"/>
      <c r="AW56" s="56"/>
      <c r="AX56" s="56"/>
      <c r="AY56" s="55"/>
      <c r="AZ56" s="55"/>
      <c r="BA56" s="61"/>
      <c r="BB56" s="55"/>
      <c r="BC56" s="55"/>
      <c r="BD56" s="61"/>
      <c r="BE56" s="56"/>
      <c r="BF56" s="61"/>
      <c r="BG56" s="60"/>
      <c r="BL56" s="4"/>
      <c r="BM56" s="5"/>
      <c r="BN56" s="5"/>
    </row>
    <row r="57" spans="2:66">
      <c r="B57" s="62"/>
      <c r="C57" s="62"/>
      <c r="D57" s="62"/>
      <c r="E57" s="62"/>
      <c r="F57" s="62"/>
      <c r="G57" s="62"/>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56"/>
      <c r="AM57" s="56"/>
      <c r="AN57" s="55"/>
      <c r="AO57" s="55"/>
      <c r="AP57" s="61"/>
      <c r="AQ57" s="55"/>
      <c r="AR57" s="55"/>
      <c r="AS57" s="61"/>
      <c r="AT57" s="56"/>
      <c r="AU57" s="61"/>
      <c r="AV57" s="60"/>
      <c r="AW57" s="56"/>
      <c r="AX57" s="56"/>
      <c r="AY57" s="55"/>
      <c r="AZ57" s="55"/>
      <c r="BA57" s="61"/>
      <c r="BB57" s="55"/>
      <c r="BC57" s="55"/>
      <c r="BD57" s="61"/>
      <c r="BE57" s="56"/>
      <c r="BF57" s="61"/>
      <c r="BG57" s="60"/>
      <c r="BL57" s="4"/>
      <c r="BM57" s="5"/>
      <c r="BN57" s="5"/>
    </row>
    <row r="58" spans="2:66">
      <c r="B58" s="62"/>
      <c r="C58" s="62"/>
      <c r="D58" s="62"/>
      <c r="E58" s="62"/>
      <c r="F58" s="62"/>
      <c r="G58" s="62"/>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56"/>
      <c r="AM58" s="56"/>
      <c r="AN58" s="55"/>
      <c r="AO58" s="55"/>
      <c r="AP58" s="61"/>
      <c r="AQ58" s="55"/>
      <c r="AR58" s="55"/>
      <c r="AS58" s="61"/>
      <c r="AT58" s="56"/>
      <c r="AU58" s="61"/>
      <c r="AV58" s="60"/>
      <c r="AW58" s="56"/>
      <c r="AX58" s="56"/>
      <c r="AY58" s="55"/>
      <c r="AZ58" s="55"/>
      <c r="BA58" s="61"/>
      <c r="BB58" s="55"/>
      <c r="BC58" s="55"/>
      <c r="BD58" s="61"/>
      <c r="BE58" s="56"/>
      <c r="BF58" s="61"/>
      <c r="BG58" s="60"/>
      <c r="BL58" s="4"/>
      <c r="BM58" s="5"/>
      <c r="BN58" s="5"/>
    </row>
    <row r="59" spans="2:66">
      <c r="B59" s="62"/>
      <c r="C59" s="62"/>
      <c r="D59" s="62"/>
      <c r="E59" s="62"/>
      <c r="F59" s="62"/>
      <c r="G59" s="62"/>
      <c r="H59" s="59"/>
      <c r="I59" s="56"/>
      <c r="J59" s="59"/>
      <c r="K59" s="63"/>
      <c r="L59" s="59"/>
      <c r="M59" s="59"/>
      <c r="N59" s="61"/>
      <c r="O59" s="59"/>
      <c r="P59" s="56"/>
      <c r="Q59" s="56"/>
      <c r="R59" s="55"/>
      <c r="S59" s="55"/>
      <c r="T59" s="61"/>
      <c r="U59" s="55"/>
      <c r="V59" s="55"/>
      <c r="W59" s="61"/>
      <c r="X59" s="56"/>
      <c r="Y59" s="61"/>
      <c r="Z59" s="60"/>
      <c r="AA59" s="56"/>
      <c r="AB59" s="56"/>
      <c r="AC59" s="55"/>
      <c r="AD59" s="55"/>
      <c r="AE59" s="61"/>
      <c r="AF59" s="55"/>
      <c r="AG59" s="55"/>
      <c r="AH59" s="61"/>
      <c r="AI59" s="56"/>
      <c r="AJ59" s="61"/>
      <c r="AK59" s="60"/>
      <c r="AL59" s="56"/>
      <c r="AM59" s="56"/>
      <c r="AN59" s="55"/>
      <c r="AO59" s="55"/>
      <c r="AP59" s="61"/>
      <c r="AQ59" s="55"/>
      <c r="AR59" s="55"/>
      <c r="AS59" s="61"/>
      <c r="AT59" s="56"/>
      <c r="AU59" s="61"/>
      <c r="AV59" s="60"/>
      <c r="AW59" s="56"/>
      <c r="AX59" s="56"/>
      <c r="AY59" s="55"/>
      <c r="AZ59" s="55"/>
      <c r="BA59" s="61"/>
      <c r="BB59" s="55"/>
      <c r="BC59" s="55"/>
      <c r="BD59" s="61"/>
      <c r="BE59" s="56"/>
      <c r="BF59" s="61"/>
      <c r="BG59" s="60"/>
      <c r="BL59" s="4"/>
      <c r="BM59" s="5"/>
      <c r="BN59" s="5"/>
    </row>
    <row r="60" spans="2:66">
      <c r="B60" s="62"/>
      <c r="C60" s="62"/>
      <c r="D60" s="62"/>
      <c r="E60" s="62"/>
      <c r="F60" s="62"/>
      <c r="G60" s="62"/>
      <c r="H60" s="59"/>
      <c r="I60" s="56"/>
      <c r="J60" s="59"/>
      <c r="K60" s="63"/>
      <c r="L60" s="59"/>
      <c r="M60" s="59"/>
      <c r="N60" s="61"/>
      <c r="O60" s="59"/>
      <c r="P60" s="56"/>
      <c r="Q60" s="56"/>
      <c r="R60" s="55"/>
      <c r="S60" s="55"/>
      <c r="T60" s="61"/>
      <c r="U60" s="55"/>
      <c r="V60" s="55"/>
      <c r="W60" s="61"/>
      <c r="X60" s="56"/>
      <c r="Y60" s="61"/>
      <c r="Z60" s="60"/>
      <c r="AA60" s="56"/>
      <c r="AB60" s="56"/>
      <c r="AC60" s="55"/>
      <c r="AD60" s="55"/>
      <c r="AE60" s="61"/>
      <c r="AF60" s="55"/>
      <c r="AG60" s="55"/>
      <c r="AH60" s="61"/>
      <c r="AI60" s="56"/>
      <c r="AJ60" s="61"/>
      <c r="AK60" s="60"/>
      <c r="AL60" s="56"/>
      <c r="AM60" s="56"/>
      <c r="AN60" s="55"/>
      <c r="AO60" s="55"/>
      <c r="AP60" s="61"/>
      <c r="AQ60" s="55"/>
      <c r="AR60" s="55"/>
      <c r="AS60" s="61"/>
      <c r="AT60" s="56"/>
      <c r="AU60" s="61"/>
      <c r="AV60" s="60"/>
      <c r="AW60" s="56"/>
      <c r="AX60" s="56"/>
      <c r="AY60" s="55"/>
      <c r="AZ60" s="55"/>
      <c r="BA60" s="61"/>
      <c r="BB60" s="55"/>
      <c r="BC60" s="55"/>
      <c r="BD60" s="61"/>
      <c r="BE60" s="56"/>
      <c r="BF60" s="61"/>
      <c r="BG60" s="60"/>
      <c r="BL60" s="4"/>
      <c r="BM60" s="5"/>
      <c r="BN60" s="5"/>
    </row>
    <row r="61" spans="2:66">
      <c r="B61" s="62"/>
      <c r="C61" s="62"/>
      <c r="D61" s="62"/>
      <c r="E61" s="62"/>
      <c r="F61" s="62"/>
      <c r="G61" s="62"/>
      <c r="H61" s="59"/>
      <c r="I61" s="56"/>
      <c r="J61" s="59"/>
      <c r="K61" s="63"/>
      <c r="L61" s="59"/>
      <c r="M61" s="59"/>
      <c r="N61" s="61"/>
      <c r="O61" s="59"/>
      <c r="P61" s="56"/>
      <c r="Q61" s="56"/>
      <c r="R61" s="55"/>
      <c r="S61" s="55"/>
      <c r="T61" s="61"/>
      <c r="U61" s="55"/>
      <c r="V61" s="55"/>
      <c r="W61" s="61"/>
      <c r="X61" s="56"/>
      <c r="Y61" s="61"/>
      <c r="Z61" s="60"/>
      <c r="AA61" s="56"/>
      <c r="AB61" s="56"/>
      <c r="AC61" s="55"/>
      <c r="AD61" s="55"/>
      <c r="AE61" s="61"/>
      <c r="AF61" s="55"/>
      <c r="AG61" s="55"/>
      <c r="AH61" s="61"/>
      <c r="AI61" s="56"/>
      <c r="AJ61" s="61"/>
      <c r="AK61" s="60"/>
      <c r="AL61" s="56"/>
      <c r="AM61" s="56"/>
      <c r="AN61" s="55"/>
      <c r="AO61" s="55"/>
      <c r="AP61" s="61"/>
      <c r="AQ61" s="55"/>
      <c r="AR61" s="55"/>
      <c r="AS61" s="61"/>
      <c r="AT61" s="56"/>
      <c r="AU61" s="61"/>
      <c r="AV61" s="60"/>
      <c r="AW61" s="56"/>
      <c r="AX61" s="56"/>
      <c r="AY61" s="55"/>
      <c r="AZ61" s="55"/>
      <c r="BA61" s="61"/>
      <c r="BB61" s="55"/>
      <c r="BC61" s="55"/>
      <c r="BD61" s="61"/>
      <c r="BE61" s="56"/>
      <c r="BF61" s="61"/>
      <c r="BG61" s="60"/>
      <c r="BL61" s="4"/>
      <c r="BM61" s="5"/>
      <c r="BN61" s="5"/>
    </row>
    <row r="62" spans="2:66" ht="135" customHeight="1">
      <c r="B62" s="64" t="s">
        <v>1350</v>
      </c>
      <c r="C62" s="65" t="s">
        <v>1351</v>
      </c>
      <c r="D62" s="122" t="s">
        <v>1986</v>
      </c>
      <c r="E62" s="65" t="s">
        <v>810</v>
      </c>
      <c r="F62" s="65" t="s">
        <v>1564</v>
      </c>
      <c r="G62" s="122" t="s">
        <v>1565</v>
      </c>
      <c r="H62" s="59">
        <v>2</v>
      </c>
      <c r="I62" s="56">
        <v>0.12</v>
      </c>
      <c r="J62" s="59" t="s">
        <v>83</v>
      </c>
      <c r="K62" s="63" t="s">
        <v>2184</v>
      </c>
      <c r="L62" s="59" t="s">
        <v>2185</v>
      </c>
      <c r="M62" s="59" t="s">
        <v>2186</v>
      </c>
      <c r="N62" s="61">
        <v>12</v>
      </c>
      <c r="O62" s="59" t="s">
        <v>111</v>
      </c>
      <c r="P62" s="56" t="s">
        <v>2187</v>
      </c>
      <c r="Q62" s="56" t="s">
        <v>2188</v>
      </c>
      <c r="R62" s="55">
        <v>3</v>
      </c>
      <c r="S62" s="55">
        <v>1</v>
      </c>
      <c r="T62" s="61">
        <v>3</v>
      </c>
      <c r="U62" s="55">
        <v>3</v>
      </c>
      <c r="V62" s="55">
        <v>1</v>
      </c>
      <c r="W62" s="61">
        <v>3</v>
      </c>
      <c r="X62" s="56">
        <v>0.25</v>
      </c>
      <c r="Y62" s="61">
        <v>9</v>
      </c>
      <c r="Z62" s="60">
        <v>0.41599999999999998</v>
      </c>
      <c r="AA62" s="56" t="s">
        <v>2189</v>
      </c>
      <c r="AB62" s="56" t="s">
        <v>186</v>
      </c>
      <c r="AC62" s="55">
        <v>3</v>
      </c>
      <c r="AD62" s="55">
        <v>1</v>
      </c>
      <c r="AE62" s="61">
        <v>3</v>
      </c>
      <c r="AF62" s="55">
        <v>6</v>
      </c>
      <c r="AG62" s="55">
        <v>1</v>
      </c>
      <c r="AH62" s="61">
        <v>6</v>
      </c>
      <c r="AI62" s="56">
        <v>0.5</v>
      </c>
      <c r="AJ62" s="61">
        <v>6</v>
      </c>
      <c r="AK62" s="60">
        <v>0.7</v>
      </c>
      <c r="AL62" s="56" t="s">
        <v>2190</v>
      </c>
      <c r="AM62" s="56" t="s">
        <v>133</v>
      </c>
      <c r="AN62" s="55">
        <v>3</v>
      </c>
      <c r="AO62" s="55">
        <v>1</v>
      </c>
      <c r="AP62" s="61">
        <v>3</v>
      </c>
      <c r="AQ62" s="55">
        <v>9</v>
      </c>
      <c r="AR62" s="55">
        <v>1</v>
      </c>
      <c r="AS62" s="61">
        <v>9</v>
      </c>
      <c r="AT62" s="56">
        <v>0.75</v>
      </c>
      <c r="AU62" s="61">
        <v>11.25</v>
      </c>
      <c r="AV62" s="60">
        <v>0.91600000000000004</v>
      </c>
      <c r="AW62" s="56" t="s">
        <v>94</v>
      </c>
      <c r="AX62" s="56" t="s">
        <v>94</v>
      </c>
      <c r="AY62" s="55">
        <v>0</v>
      </c>
      <c r="AZ62" s="55">
        <v>0</v>
      </c>
      <c r="BA62" s="61">
        <v>0</v>
      </c>
      <c r="BB62" s="55">
        <v>0</v>
      </c>
      <c r="BC62" s="55">
        <v>0</v>
      </c>
      <c r="BD62" s="61">
        <v>0</v>
      </c>
      <c r="BE62" s="56">
        <v>0</v>
      </c>
      <c r="BF62" s="61">
        <v>0</v>
      </c>
      <c r="BG62" s="60">
        <v>0</v>
      </c>
      <c r="BL62" s="4"/>
      <c r="BM62" s="5"/>
      <c r="BN62" s="5"/>
    </row>
    <row r="63" spans="2:66">
      <c r="B63" s="64"/>
      <c r="C63" s="65"/>
      <c r="D63" s="122"/>
      <c r="E63" s="65"/>
      <c r="F63" s="65"/>
      <c r="G63" s="122"/>
      <c r="H63" s="59"/>
      <c r="I63" s="56"/>
      <c r="J63" s="59"/>
      <c r="K63" s="63"/>
      <c r="L63" s="59"/>
      <c r="M63" s="59"/>
      <c r="N63" s="61"/>
      <c r="O63" s="59"/>
      <c r="P63" s="56"/>
      <c r="Q63" s="56"/>
      <c r="R63" s="55"/>
      <c r="S63" s="55"/>
      <c r="T63" s="61"/>
      <c r="U63" s="55"/>
      <c r="V63" s="55"/>
      <c r="W63" s="61"/>
      <c r="X63" s="56"/>
      <c r="Y63" s="61"/>
      <c r="Z63" s="60"/>
      <c r="AA63" s="56"/>
      <c r="AB63" s="56"/>
      <c r="AC63" s="55"/>
      <c r="AD63" s="55"/>
      <c r="AE63" s="61"/>
      <c r="AF63" s="55"/>
      <c r="AG63" s="55"/>
      <c r="AH63" s="61"/>
      <c r="AI63" s="56"/>
      <c r="AJ63" s="61"/>
      <c r="AK63" s="60"/>
      <c r="AL63" s="56"/>
      <c r="AM63" s="56"/>
      <c r="AN63" s="55"/>
      <c r="AO63" s="55"/>
      <c r="AP63" s="61"/>
      <c r="AQ63" s="55"/>
      <c r="AR63" s="55"/>
      <c r="AS63" s="61"/>
      <c r="AT63" s="56"/>
      <c r="AU63" s="61"/>
      <c r="AV63" s="60"/>
      <c r="AW63" s="56"/>
      <c r="AX63" s="56"/>
      <c r="AY63" s="55"/>
      <c r="AZ63" s="55"/>
      <c r="BA63" s="61"/>
      <c r="BB63" s="55"/>
      <c r="BC63" s="55"/>
      <c r="BD63" s="61"/>
      <c r="BE63" s="56"/>
      <c r="BF63" s="61"/>
      <c r="BG63" s="60"/>
      <c r="BL63" s="4"/>
      <c r="BM63" s="5"/>
      <c r="BN63" s="5"/>
    </row>
    <row r="64" spans="2:66">
      <c r="B64" s="64"/>
      <c r="C64" s="65"/>
      <c r="D64" s="122"/>
      <c r="E64" s="65"/>
      <c r="F64" s="65"/>
      <c r="G64" s="122"/>
      <c r="H64" s="59"/>
      <c r="I64" s="56"/>
      <c r="J64" s="59"/>
      <c r="K64" s="63"/>
      <c r="L64" s="59"/>
      <c r="M64" s="59"/>
      <c r="N64" s="61"/>
      <c r="O64" s="59"/>
      <c r="P64" s="56"/>
      <c r="Q64" s="56"/>
      <c r="R64" s="55"/>
      <c r="S64" s="55"/>
      <c r="T64" s="61"/>
      <c r="U64" s="55"/>
      <c r="V64" s="55"/>
      <c r="W64" s="61"/>
      <c r="X64" s="56"/>
      <c r="Y64" s="61"/>
      <c r="Z64" s="60"/>
      <c r="AA64" s="56"/>
      <c r="AB64" s="56"/>
      <c r="AC64" s="55"/>
      <c r="AD64" s="55"/>
      <c r="AE64" s="61"/>
      <c r="AF64" s="55"/>
      <c r="AG64" s="55"/>
      <c r="AH64" s="61"/>
      <c r="AI64" s="56"/>
      <c r="AJ64" s="61"/>
      <c r="AK64" s="60"/>
      <c r="AL64" s="56"/>
      <c r="AM64" s="56"/>
      <c r="AN64" s="55"/>
      <c r="AO64" s="55"/>
      <c r="AP64" s="61"/>
      <c r="AQ64" s="55"/>
      <c r="AR64" s="55"/>
      <c r="AS64" s="61"/>
      <c r="AT64" s="56"/>
      <c r="AU64" s="61"/>
      <c r="AV64" s="60"/>
      <c r="AW64" s="56"/>
      <c r="AX64" s="56"/>
      <c r="AY64" s="55"/>
      <c r="AZ64" s="55"/>
      <c r="BA64" s="61"/>
      <c r="BB64" s="55"/>
      <c r="BC64" s="55"/>
      <c r="BD64" s="61"/>
      <c r="BE64" s="56"/>
      <c r="BF64" s="61"/>
      <c r="BG64" s="60"/>
      <c r="BL64" s="4"/>
      <c r="BM64" s="5"/>
      <c r="BN64" s="5"/>
    </row>
    <row r="65" spans="2:66">
      <c r="B65" s="64"/>
      <c r="C65" s="65"/>
      <c r="D65" s="122"/>
      <c r="E65" s="65"/>
      <c r="F65" s="65"/>
      <c r="G65" s="122" t="s">
        <v>2175</v>
      </c>
      <c r="H65" s="59"/>
      <c r="I65" s="56"/>
      <c r="J65" s="59"/>
      <c r="K65" s="63"/>
      <c r="L65" s="59"/>
      <c r="M65" s="59"/>
      <c r="N65" s="61"/>
      <c r="O65" s="59"/>
      <c r="P65" s="56"/>
      <c r="Q65" s="56"/>
      <c r="R65" s="55"/>
      <c r="S65" s="55"/>
      <c r="T65" s="61"/>
      <c r="U65" s="55"/>
      <c r="V65" s="55"/>
      <c r="W65" s="61"/>
      <c r="X65" s="56"/>
      <c r="Y65" s="61"/>
      <c r="Z65" s="60"/>
      <c r="AA65" s="56"/>
      <c r="AB65" s="56"/>
      <c r="AC65" s="55"/>
      <c r="AD65" s="55"/>
      <c r="AE65" s="61"/>
      <c r="AF65" s="55"/>
      <c r="AG65" s="55"/>
      <c r="AH65" s="61"/>
      <c r="AI65" s="56"/>
      <c r="AJ65" s="61"/>
      <c r="AK65" s="60"/>
      <c r="AL65" s="56"/>
      <c r="AM65" s="56"/>
      <c r="AN65" s="55"/>
      <c r="AO65" s="55"/>
      <c r="AP65" s="61"/>
      <c r="AQ65" s="55"/>
      <c r="AR65" s="55"/>
      <c r="AS65" s="61"/>
      <c r="AT65" s="56"/>
      <c r="AU65" s="61"/>
      <c r="AV65" s="60"/>
      <c r="AW65" s="56"/>
      <c r="AX65" s="56"/>
      <c r="AY65" s="55"/>
      <c r="AZ65" s="55"/>
      <c r="BA65" s="61"/>
      <c r="BB65" s="55"/>
      <c r="BC65" s="55"/>
      <c r="BD65" s="61"/>
      <c r="BE65" s="56"/>
      <c r="BF65" s="61"/>
      <c r="BG65" s="60"/>
      <c r="BL65" s="4"/>
      <c r="BM65" s="5"/>
      <c r="BN65" s="5"/>
    </row>
    <row r="66" spans="2:66">
      <c r="B66" s="64"/>
      <c r="C66" s="65"/>
      <c r="D66" s="122"/>
      <c r="E66" s="65"/>
      <c r="F66" s="65"/>
      <c r="G66" s="122"/>
      <c r="H66" s="59"/>
      <c r="I66" s="56"/>
      <c r="J66" s="59"/>
      <c r="K66" s="63"/>
      <c r="L66" s="59"/>
      <c r="M66" s="59"/>
      <c r="N66" s="61"/>
      <c r="O66" s="59"/>
      <c r="P66" s="56"/>
      <c r="Q66" s="56"/>
      <c r="R66" s="55"/>
      <c r="S66" s="55"/>
      <c r="T66" s="61"/>
      <c r="U66" s="55"/>
      <c r="V66" s="55"/>
      <c r="W66" s="61"/>
      <c r="X66" s="56"/>
      <c r="Y66" s="61"/>
      <c r="Z66" s="60"/>
      <c r="AA66" s="56"/>
      <c r="AB66" s="56"/>
      <c r="AC66" s="55"/>
      <c r="AD66" s="55"/>
      <c r="AE66" s="61"/>
      <c r="AF66" s="55"/>
      <c r="AG66" s="55"/>
      <c r="AH66" s="61"/>
      <c r="AI66" s="56"/>
      <c r="AJ66" s="61"/>
      <c r="AK66" s="60"/>
      <c r="AL66" s="56"/>
      <c r="AM66" s="56"/>
      <c r="AN66" s="55"/>
      <c r="AO66" s="55"/>
      <c r="AP66" s="61"/>
      <c r="AQ66" s="55"/>
      <c r="AR66" s="55"/>
      <c r="AS66" s="61"/>
      <c r="AT66" s="56"/>
      <c r="AU66" s="61"/>
      <c r="AV66" s="60"/>
      <c r="AW66" s="56"/>
      <c r="AX66" s="56"/>
      <c r="AY66" s="55"/>
      <c r="AZ66" s="55"/>
      <c r="BA66" s="61"/>
      <c r="BB66" s="55"/>
      <c r="BC66" s="55"/>
      <c r="BD66" s="61"/>
      <c r="BE66" s="56"/>
      <c r="BF66" s="61"/>
      <c r="BG66" s="60"/>
      <c r="BL66" s="4"/>
      <c r="BM66" s="5"/>
      <c r="BN66" s="5"/>
    </row>
    <row r="67" spans="2:66">
      <c r="B67" s="64"/>
      <c r="C67" s="65"/>
      <c r="D67" s="122"/>
      <c r="E67" s="65"/>
      <c r="F67" s="65"/>
      <c r="G67" s="122"/>
      <c r="H67" s="59"/>
      <c r="I67" s="56"/>
      <c r="J67" s="59"/>
      <c r="K67" s="63"/>
      <c r="L67" s="59"/>
      <c r="M67" s="59"/>
      <c r="N67" s="61"/>
      <c r="O67" s="59"/>
      <c r="P67" s="56"/>
      <c r="Q67" s="56"/>
      <c r="R67" s="55"/>
      <c r="S67" s="55"/>
      <c r="T67" s="61"/>
      <c r="U67" s="55"/>
      <c r="V67" s="55"/>
      <c r="W67" s="61"/>
      <c r="X67" s="56"/>
      <c r="Y67" s="61"/>
      <c r="Z67" s="60"/>
      <c r="AA67" s="56"/>
      <c r="AB67" s="56"/>
      <c r="AC67" s="55"/>
      <c r="AD67" s="55"/>
      <c r="AE67" s="61"/>
      <c r="AF67" s="55"/>
      <c r="AG67" s="55"/>
      <c r="AH67" s="61"/>
      <c r="AI67" s="56"/>
      <c r="AJ67" s="61"/>
      <c r="AK67" s="60"/>
      <c r="AL67" s="56"/>
      <c r="AM67" s="56"/>
      <c r="AN67" s="55"/>
      <c r="AO67" s="55"/>
      <c r="AP67" s="61"/>
      <c r="AQ67" s="55"/>
      <c r="AR67" s="55"/>
      <c r="AS67" s="61"/>
      <c r="AT67" s="56"/>
      <c r="AU67" s="61"/>
      <c r="AV67" s="60"/>
      <c r="AW67" s="56"/>
      <c r="AX67" s="56"/>
      <c r="AY67" s="55"/>
      <c r="AZ67" s="55"/>
      <c r="BA67" s="61"/>
      <c r="BB67" s="55"/>
      <c r="BC67" s="55"/>
      <c r="BD67" s="61"/>
      <c r="BE67" s="56"/>
      <c r="BF67" s="61"/>
      <c r="BG67" s="60"/>
      <c r="BL67" s="4"/>
      <c r="BM67" s="5"/>
      <c r="BN67" s="5"/>
    </row>
    <row r="68" spans="2:66">
      <c r="B68" s="64"/>
      <c r="C68" s="65" t="s">
        <v>2176</v>
      </c>
      <c r="D68" s="122" t="s">
        <v>2179</v>
      </c>
      <c r="E68" s="65" t="s">
        <v>385</v>
      </c>
      <c r="F68" s="65" t="s">
        <v>2178</v>
      </c>
      <c r="G68" s="122" t="s">
        <v>2191</v>
      </c>
      <c r="H68" s="59"/>
      <c r="I68" s="56"/>
      <c r="J68" s="59"/>
      <c r="K68" s="63"/>
      <c r="L68" s="59"/>
      <c r="M68" s="59"/>
      <c r="N68" s="61"/>
      <c r="O68" s="59"/>
      <c r="P68" s="56"/>
      <c r="Q68" s="56"/>
      <c r="R68" s="55"/>
      <c r="S68" s="55"/>
      <c r="T68" s="61"/>
      <c r="U68" s="55"/>
      <c r="V68" s="55"/>
      <c r="W68" s="61"/>
      <c r="X68" s="56"/>
      <c r="Y68" s="61"/>
      <c r="Z68" s="60"/>
      <c r="AA68" s="56"/>
      <c r="AB68" s="56"/>
      <c r="AC68" s="55"/>
      <c r="AD68" s="55"/>
      <c r="AE68" s="61"/>
      <c r="AF68" s="55"/>
      <c r="AG68" s="55"/>
      <c r="AH68" s="61"/>
      <c r="AI68" s="56"/>
      <c r="AJ68" s="61"/>
      <c r="AK68" s="60"/>
      <c r="AL68" s="56"/>
      <c r="AM68" s="56"/>
      <c r="AN68" s="55"/>
      <c r="AO68" s="55"/>
      <c r="AP68" s="61"/>
      <c r="AQ68" s="55"/>
      <c r="AR68" s="55"/>
      <c r="AS68" s="61"/>
      <c r="AT68" s="56"/>
      <c r="AU68" s="61"/>
      <c r="AV68" s="60"/>
      <c r="AW68" s="56"/>
      <c r="AX68" s="56"/>
      <c r="AY68" s="55"/>
      <c r="AZ68" s="55"/>
      <c r="BA68" s="61"/>
      <c r="BB68" s="55"/>
      <c r="BC68" s="55"/>
      <c r="BD68" s="61"/>
      <c r="BE68" s="56"/>
      <c r="BF68" s="61"/>
      <c r="BG68" s="60"/>
      <c r="BL68" s="4"/>
      <c r="BM68" s="5"/>
      <c r="BN68" s="5"/>
    </row>
    <row r="69" spans="2:66">
      <c r="B69" s="64"/>
      <c r="C69" s="65"/>
      <c r="D69" s="122"/>
      <c r="E69" s="65"/>
      <c r="F69" s="65"/>
      <c r="G69" s="122"/>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56"/>
      <c r="AM69" s="56"/>
      <c r="AN69" s="55"/>
      <c r="AO69" s="55"/>
      <c r="AP69" s="61"/>
      <c r="AQ69" s="55"/>
      <c r="AR69" s="55"/>
      <c r="AS69" s="61"/>
      <c r="AT69" s="56"/>
      <c r="AU69" s="61"/>
      <c r="AV69" s="60"/>
      <c r="AW69" s="56"/>
      <c r="AX69" s="56"/>
      <c r="AY69" s="55"/>
      <c r="AZ69" s="55"/>
      <c r="BA69" s="61"/>
      <c r="BB69" s="55"/>
      <c r="BC69" s="55"/>
      <c r="BD69" s="61"/>
      <c r="BE69" s="56"/>
      <c r="BF69" s="61"/>
      <c r="BG69" s="60"/>
      <c r="BL69" s="4"/>
      <c r="BM69" s="5"/>
      <c r="BN69" s="5"/>
    </row>
    <row r="70" spans="2:66">
      <c r="B70" s="64"/>
      <c r="C70" s="65"/>
      <c r="D70" s="122"/>
      <c r="E70" s="65"/>
      <c r="F70" s="65"/>
      <c r="G70" s="12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56"/>
      <c r="AM70" s="56"/>
      <c r="AN70" s="55"/>
      <c r="AO70" s="55"/>
      <c r="AP70" s="61"/>
      <c r="AQ70" s="55"/>
      <c r="AR70" s="55"/>
      <c r="AS70" s="61"/>
      <c r="AT70" s="56"/>
      <c r="AU70" s="61"/>
      <c r="AV70" s="60"/>
      <c r="AW70" s="56"/>
      <c r="AX70" s="56"/>
      <c r="AY70" s="55"/>
      <c r="AZ70" s="55"/>
      <c r="BA70" s="61"/>
      <c r="BB70" s="55"/>
      <c r="BC70" s="55"/>
      <c r="BD70" s="61"/>
      <c r="BE70" s="56"/>
      <c r="BF70" s="61"/>
      <c r="BG70" s="60"/>
      <c r="BL70" s="4"/>
      <c r="BM70" s="5"/>
      <c r="BN70" s="5"/>
    </row>
    <row r="71" spans="2:66">
      <c r="B71" s="64"/>
      <c r="C71" s="65"/>
      <c r="D71" s="122" t="s">
        <v>2177</v>
      </c>
      <c r="E71" s="65"/>
      <c r="F71" s="65"/>
      <c r="G71" s="122"/>
      <c r="H71" s="59"/>
      <c r="I71" s="56"/>
      <c r="J71" s="59"/>
      <c r="K71" s="63"/>
      <c r="L71" s="59"/>
      <c r="M71" s="59"/>
      <c r="N71" s="61"/>
      <c r="O71" s="59"/>
      <c r="P71" s="56"/>
      <c r="Q71" s="56"/>
      <c r="R71" s="55"/>
      <c r="S71" s="55"/>
      <c r="T71" s="61"/>
      <c r="U71" s="55"/>
      <c r="V71" s="55"/>
      <c r="W71" s="61"/>
      <c r="X71" s="56"/>
      <c r="Y71" s="61"/>
      <c r="Z71" s="60"/>
      <c r="AA71" s="56"/>
      <c r="AB71" s="56"/>
      <c r="AC71" s="55"/>
      <c r="AD71" s="55"/>
      <c r="AE71" s="61"/>
      <c r="AF71" s="55"/>
      <c r="AG71" s="55"/>
      <c r="AH71" s="61"/>
      <c r="AI71" s="56"/>
      <c r="AJ71" s="61"/>
      <c r="AK71" s="60"/>
      <c r="AL71" s="56"/>
      <c r="AM71" s="56"/>
      <c r="AN71" s="55"/>
      <c r="AO71" s="55"/>
      <c r="AP71" s="61"/>
      <c r="AQ71" s="55"/>
      <c r="AR71" s="55"/>
      <c r="AS71" s="61"/>
      <c r="AT71" s="56"/>
      <c r="AU71" s="61"/>
      <c r="AV71" s="60"/>
      <c r="AW71" s="56"/>
      <c r="AX71" s="56"/>
      <c r="AY71" s="55"/>
      <c r="AZ71" s="55"/>
      <c r="BA71" s="61"/>
      <c r="BB71" s="55"/>
      <c r="BC71" s="55"/>
      <c r="BD71" s="61"/>
      <c r="BE71" s="56"/>
      <c r="BF71" s="61"/>
      <c r="BG71" s="60"/>
      <c r="BL71" s="4"/>
      <c r="BM71" s="5"/>
      <c r="BN71" s="5"/>
    </row>
    <row r="72" spans="2:66">
      <c r="B72" s="64"/>
      <c r="C72" s="65"/>
      <c r="D72" s="122"/>
      <c r="E72" s="65"/>
      <c r="F72" s="65"/>
      <c r="G72" s="122"/>
      <c r="H72" s="59"/>
      <c r="I72" s="56"/>
      <c r="J72" s="59"/>
      <c r="K72" s="63"/>
      <c r="L72" s="59"/>
      <c r="M72" s="59"/>
      <c r="N72" s="61"/>
      <c r="O72" s="59"/>
      <c r="P72" s="56"/>
      <c r="Q72" s="56"/>
      <c r="R72" s="55"/>
      <c r="S72" s="55"/>
      <c r="T72" s="61"/>
      <c r="U72" s="55"/>
      <c r="V72" s="55"/>
      <c r="W72" s="61"/>
      <c r="X72" s="56"/>
      <c r="Y72" s="61"/>
      <c r="Z72" s="60"/>
      <c r="AA72" s="56"/>
      <c r="AB72" s="56"/>
      <c r="AC72" s="55"/>
      <c r="AD72" s="55"/>
      <c r="AE72" s="61"/>
      <c r="AF72" s="55"/>
      <c r="AG72" s="55"/>
      <c r="AH72" s="61"/>
      <c r="AI72" s="56"/>
      <c r="AJ72" s="61"/>
      <c r="AK72" s="60"/>
      <c r="AL72" s="56"/>
      <c r="AM72" s="56"/>
      <c r="AN72" s="55"/>
      <c r="AO72" s="55"/>
      <c r="AP72" s="61"/>
      <c r="AQ72" s="55"/>
      <c r="AR72" s="55"/>
      <c r="AS72" s="61"/>
      <c r="AT72" s="56"/>
      <c r="AU72" s="61"/>
      <c r="AV72" s="60"/>
      <c r="AW72" s="56"/>
      <c r="AX72" s="56"/>
      <c r="AY72" s="55"/>
      <c r="AZ72" s="55"/>
      <c r="BA72" s="61"/>
      <c r="BB72" s="55"/>
      <c r="BC72" s="55"/>
      <c r="BD72" s="61"/>
      <c r="BE72" s="56"/>
      <c r="BF72" s="61"/>
      <c r="BG72" s="60"/>
      <c r="BL72" s="4"/>
      <c r="BM72" s="5"/>
      <c r="BN72" s="5"/>
    </row>
    <row r="73" spans="2:66">
      <c r="B73" s="62"/>
      <c r="C73" s="62"/>
      <c r="D73" s="62"/>
      <c r="E73" s="62"/>
      <c r="F73" s="62"/>
      <c r="G73" s="62"/>
      <c r="H73" s="59"/>
      <c r="I73" s="56"/>
      <c r="J73" s="59"/>
      <c r="K73" s="63"/>
      <c r="L73" s="59"/>
      <c r="M73" s="59"/>
      <c r="N73" s="61"/>
      <c r="O73" s="59"/>
      <c r="P73" s="56"/>
      <c r="Q73" s="56"/>
      <c r="R73" s="55"/>
      <c r="S73" s="55"/>
      <c r="T73" s="61"/>
      <c r="U73" s="55"/>
      <c r="V73" s="55"/>
      <c r="W73" s="61"/>
      <c r="X73" s="56"/>
      <c r="Y73" s="61"/>
      <c r="Z73" s="60"/>
      <c r="AA73" s="56"/>
      <c r="AB73" s="56"/>
      <c r="AC73" s="55"/>
      <c r="AD73" s="55"/>
      <c r="AE73" s="61"/>
      <c r="AF73" s="55"/>
      <c r="AG73" s="55"/>
      <c r="AH73" s="61"/>
      <c r="AI73" s="56"/>
      <c r="AJ73" s="61"/>
      <c r="AK73" s="60"/>
      <c r="AL73" s="56"/>
      <c r="AM73" s="56"/>
      <c r="AN73" s="55"/>
      <c r="AO73" s="55"/>
      <c r="AP73" s="61"/>
      <c r="AQ73" s="55"/>
      <c r="AR73" s="55"/>
      <c r="AS73" s="61"/>
      <c r="AT73" s="56"/>
      <c r="AU73" s="61"/>
      <c r="AV73" s="60"/>
      <c r="AW73" s="56"/>
      <c r="AX73" s="56"/>
      <c r="AY73" s="55"/>
      <c r="AZ73" s="55"/>
      <c r="BA73" s="61"/>
      <c r="BB73" s="55"/>
      <c r="BC73" s="55"/>
      <c r="BD73" s="61"/>
      <c r="BE73" s="56"/>
      <c r="BF73" s="61"/>
      <c r="BG73" s="60"/>
      <c r="BL73" s="4"/>
      <c r="BM73" s="5"/>
      <c r="BN73" s="5"/>
    </row>
    <row r="74" spans="2:66">
      <c r="B74" s="62"/>
      <c r="C74" s="62"/>
      <c r="D74" s="62"/>
      <c r="E74" s="62"/>
      <c r="F74" s="62"/>
      <c r="G74" s="62"/>
      <c r="H74" s="59"/>
      <c r="I74" s="56"/>
      <c r="J74" s="59"/>
      <c r="K74" s="63"/>
      <c r="L74" s="59" t="s">
        <v>2192</v>
      </c>
      <c r="M74" s="59" t="s">
        <v>2193</v>
      </c>
      <c r="N74" s="61">
        <v>1</v>
      </c>
      <c r="O74" s="59" t="s">
        <v>111</v>
      </c>
      <c r="P74" s="56"/>
      <c r="Q74" s="56"/>
      <c r="R74" s="55">
        <v>1</v>
      </c>
      <c r="S74" s="55">
        <v>1</v>
      </c>
      <c r="T74" s="61">
        <v>1</v>
      </c>
      <c r="U74" s="55">
        <v>1</v>
      </c>
      <c r="V74" s="55">
        <v>1</v>
      </c>
      <c r="W74" s="61">
        <v>1</v>
      </c>
      <c r="X74" s="56">
        <v>1</v>
      </c>
      <c r="Y74" s="61">
        <v>0</v>
      </c>
      <c r="Z74" s="60"/>
      <c r="AA74" s="56"/>
      <c r="AB74" s="56"/>
      <c r="AC74" s="55">
        <v>0</v>
      </c>
      <c r="AD74" s="55">
        <v>1</v>
      </c>
      <c r="AE74" s="61">
        <v>0</v>
      </c>
      <c r="AF74" s="55">
        <v>1</v>
      </c>
      <c r="AG74" s="55">
        <v>1</v>
      </c>
      <c r="AH74" s="61">
        <v>1</v>
      </c>
      <c r="AI74" s="56">
        <v>1</v>
      </c>
      <c r="AJ74" s="61">
        <v>0</v>
      </c>
      <c r="AK74" s="60"/>
      <c r="AL74" s="56"/>
      <c r="AM74" s="56"/>
      <c r="AN74" s="55">
        <v>1</v>
      </c>
      <c r="AO74" s="55">
        <v>1</v>
      </c>
      <c r="AP74" s="61">
        <v>1</v>
      </c>
      <c r="AQ74" s="55">
        <v>2</v>
      </c>
      <c r="AR74" s="55">
        <v>1</v>
      </c>
      <c r="AS74" s="61">
        <v>2</v>
      </c>
      <c r="AT74" s="56">
        <v>2</v>
      </c>
      <c r="AU74" s="61">
        <v>0</v>
      </c>
      <c r="AV74" s="60"/>
      <c r="AW74" s="56"/>
      <c r="AX74" s="56"/>
      <c r="AY74" s="55">
        <v>0</v>
      </c>
      <c r="AZ74" s="55">
        <v>0</v>
      </c>
      <c r="BA74" s="61">
        <v>0</v>
      </c>
      <c r="BB74" s="55">
        <v>0</v>
      </c>
      <c r="BC74" s="55">
        <v>0</v>
      </c>
      <c r="BD74" s="61">
        <v>0</v>
      </c>
      <c r="BE74" s="56">
        <v>0</v>
      </c>
      <c r="BF74" s="61">
        <v>0</v>
      </c>
      <c r="BG74" s="60"/>
      <c r="BL74" s="4"/>
      <c r="BM74" s="5"/>
      <c r="BN74" s="5"/>
    </row>
    <row r="75" spans="2:66">
      <c r="B75" s="62"/>
      <c r="C75" s="62"/>
      <c r="D75" s="62"/>
      <c r="E75" s="62"/>
      <c r="F75" s="62"/>
      <c r="G75" s="62"/>
      <c r="H75" s="59"/>
      <c r="I75" s="56"/>
      <c r="J75" s="59"/>
      <c r="K75" s="63"/>
      <c r="L75" s="59"/>
      <c r="M75" s="59"/>
      <c r="N75" s="61"/>
      <c r="O75" s="59"/>
      <c r="P75" s="56"/>
      <c r="Q75" s="56"/>
      <c r="R75" s="55"/>
      <c r="S75" s="55"/>
      <c r="T75" s="61"/>
      <c r="U75" s="55"/>
      <c r="V75" s="55"/>
      <c r="W75" s="61"/>
      <c r="X75" s="56"/>
      <c r="Y75" s="61"/>
      <c r="Z75" s="60"/>
      <c r="AA75" s="56"/>
      <c r="AB75" s="56"/>
      <c r="AC75" s="55"/>
      <c r="AD75" s="55"/>
      <c r="AE75" s="61"/>
      <c r="AF75" s="55"/>
      <c r="AG75" s="55"/>
      <c r="AH75" s="61"/>
      <c r="AI75" s="56"/>
      <c r="AJ75" s="61"/>
      <c r="AK75" s="60"/>
      <c r="AL75" s="56"/>
      <c r="AM75" s="56"/>
      <c r="AN75" s="55"/>
      <c r="AO75" s="55"/>
      <c r="AP75" s="61"/>
      <c r="AQ75" s="55"/>
      <c r="AR75" s="55"/>
      <c r="AS75" s="61"/>
      <c r="AT75" s="56"/>
      <c r="AU75" s="61"/>
      <c r="AV75" s="60"/>
      <c r="AW75" s="56"/>
      <c r="AX75" s="56"/>
      <c r="AY75" s="55"/>
      <c r="AZ75" s="55"/>
      <c r="BA75" s="61"/>
      <c r="BB75" s="55"/>
      <c r="BC75" s="55"/>
      <c r="BD75" s="61"/>
      <c r="BE75" s="56"/>
      <c r="BF75" s="61"/>
      <c r="BG75" s="60"/>
      <c r="BL75" s="4"/>
      <c r="BM75" s="5"/>
      <c r="BN75" s="5"/>
    </row>
    <row r="76" spans="2:66">
      <c r="B76" s="62"/>
      <c r="C76" s="62"/>
      <c r="D76" s="62"/>
      <c r="E76" s="62"/>
      <c r="F76" s="62"/>
      <c r="G76" s="62"/>
      <c r="H76" s="59"/>
      <c r="I76" s="56"/>
      <c r="J76" s="59"/>
      <c r="K76" s="63"/>
      <c r="L76" s="59"/>
      <c r="M76" s="59"/>
      <c r="N76" s="61"/>
      <c r="O76" s="59"/>
      <c r="P76" s="56"/>
      <c r="Q76" s="56"/>
      <c r="R76" s="55"/>
      <c r="S76" s="55"/>
      <c r="T76" s="61"/>
      <c r="U76" s="55"/>
      <c r="V76" s="55"/>
      <c r="W76" s="61"/>
      <c r="X76" s="56"/>
      <c r="Y76" s="61"/>
      <c r="Z76" s="60"/>
      <c r="AA76" s="56"/>
      <c r="AB76" s="56"/>
      <c r="AC76" s="55"/>
      <c r="AD76" s="55"/>
      <c r="AE76" s="61"/>
      <c r="AF76" s="55"/>
      <c r="AG76" s="55"/>
      <c r="AH76" s="61"/>
      <c r="AI76" s="56"/>
      <c r="AJ76" s="61"/>
      <c r="AK76" s="60"/>
      <c r="AL76" s="56"/>
      <c r="AM76" s="56"/>
      <c r="AN76" s="55"/>
      <c r="AO76" s="55"/>
      <c r="AP76" s="61"/>
      <c r="AQ76" s="55"/>
      <c r="AR76" s="55"/>
      <c r="AS76" s="61"/>
      <c r="AT76" s="56"/>
      <c r="AU76" s="61"/>
      <c r="AV76" s="60"/>
      <c r="AW76" s="56"/>
      <c r="AX76" s="56"/>
      <c r="AY76" s="55"/>
      <c r="AZ76" s="55"/>
      <c r="BA76" s="61"/>
      <c r="BB76" s="55"/>
      <c r="BC76" s="55"/>
      <c r="BD76" s="61"/>
      <c r="BE76" s="56"/>
      <c r="BF76" s="61"/>
      <c r="BG76" s="60"/>
      <c r="BL76" s="4"/>
      <c r="BM76" s="5"/>
      <c r="BN76" s="5"/>
    </row>
    <row r="77" spans="2:66">
      <c r="B77" s="62"/>
      <c r="C77" s="62"/>
      <c r="D77" s="62"/>
      <c r="E77" s="62"/>
      <c r="F77" s="62"/>
      <c r="G77" s="62"/>
      <c r="H77" s="59"/>
      <c r="I77" s="56"/>
      <c r="J77" s="59"/>
      <c r="K77" s="63"/>
      <c r="L77" s="59"/>
      <c r="M77" s="59"/>
      <c r="N77" s="61"/>
      <c r="O77" s="59"/>
      <c r="P77" s="56"/>
      <c r="Q77" s="56"/>
      <c r="R77" s="55"/>
      <c r="S77" s="55"/>
      <c r="T77" s="61"/>
      <c r="U77" s="55"/>
      <c r="V77" s="55"/>
      <c r="W77" s="61"/>
      <c r="X77" s="56"/>
      <c r="Y77" s="61"/>
      <c r="Z77" s="60"/>
      <c r="AA77" s="56"/>
      <c r="AB77" s="56"/>
      <c r="AC77" s="55"/>
      <c r="AD77" s="55"/>
      <c r="AE77" s="61"/>
      <c r="AF77" s="55"/>
      <c r="AG77" s="55"/>
      <c r="AH77" s="61"/>
      <c r="AI77" s="56"/>
      <c r="AJ77" s="61"/>
      <c r="AK77" s="60"/>
      <c r="AL77" s="56"/>
      <c r="AM77" s="56"/>
      <c r="AN77" s="55"/>
      <c r="AO77" s="55"/>
      <c r="AP77" s="61"/>
      <c r="AQ77" s="55"/>
      <c r="AR77" s="55"/>
      <c r="AS77" s="61"/>
      <c r="AT77" s="56"/>
      <c r="AU77" s="61"/>
      <c r="AV77" s="60"/>
      <c r="AW77" s="56"/>
      <c r="AX77" s="56"/>
      <c r="AY77" s="55"/>
      <c r="AZ77" s="55"/>
      <c r="BA77" s="61"/>
      <c r="BB77" s="55"/>
      <c r="BC77" s="55"/>
      <c r="BD77" s="61"/>
      <c r="BE77" s="56"/>
      <c r="BF77" s="61"/>
      <c r="BG77" s="60"/>
      <c r="BL77" s="4"/>
      <c r="BM77" s="5"/>
      <c r="BN77" s="5"/>
    </row>
    <row r="78" spans="2:66">
      <c r="B78" s="62"/>
      <c r="C78" s="62"/>
      <c r="D78" s="62"/>
      <c r="E78" s="62"/>
      <c r="F78" s="62"/>
      <c r="G78" s="62"/>
      <c r="H78" s="59"/>
      <c r="I78" s="56"/>
      <c r="J78" s="59"/>
      <c r="K78" s="63"/>
      <c r="L78" s="59"/>
      <c r="M78" s="59"/>
      <c r="N78" s="61"/>
      <c r="O78" s="59"/>
      <c r="P78" s="56"/>
      <c r="Q78" s="56"/>
      <c r="R78" s="55"/>
      <c r="S78" s="55"/>
      <c r="T78" s="61"/>
      <c r="U78" s="55"/>
      <c r="V78" s="55"/>
      <c r="W78" s="61"/>
      <c r="X78" s="56"/>
      <c r="Y78" s="61"/>
      <c r="Z78" s="60"/>
      <c r="AA78" s="56"/>
      <c r="AB78" s="56"/>
      <c r="AC78" s="55"/>
      <c r="AD78" s="55"/>
      <c r="AE78" s="61"/>
      <c r="AF78" s="55"/>
      <c r="AG78" s="55"/>
      <c r="AH78" s="61"/>
      <c r="AI78" s="56"/>
      <c r="AJ78" s="61"/>
      <c r="AK78" s="60"/>
      <c r="AL78" s="56"/>
      <c r="AM78" s="56"/>
      <c r="AN78" s="55"/>
      <c r="AO78" s="55"/>
      <c r="AP78" s="61"/>
      <c r="AQ78" s="55"/>
      <c r="AR78" s="55"/>
      <c r="AS78" s="61"/>
      <c r="AT78" s="56"/>
      <c r="AU78" s="61"/>
      <c r="AV78" s="60"/>
      <c r="AW78" s="56"/>
      <c r="AX78" s="56"/>
      <c r="AY78" s="55"/>
      <c r="AZ78" s="55"/>
      <c r="BA78" s="61"/>
      <c r="BB78" s="55"/>
      <c r="BC78" s="55"/>
      <c r="BD78" s="61"/>
      <c r="BE78" s="56"/>
      <c r="BF78" s="61"/>
      <c r="BG78" s="60"/>
      <c r="BL78" s="4"/>
      <c r="BM78" s="5"/>
      <c r="BN78" s="5"/>
    </row>
    <row r="79" spans="2:66">
      <c r="B79" s="62"/>
      <c r="C79" s="62"/>
      <c r="D79" s="62"/>
      <c r="E79" s="62"/>
      <c r="F79" s="62"/>
      <c r="G79" s="62"/>
      <c r="H79" s="59"/>
      <c r="I79" s="56"/>
      <c r="J79" s="59"/>
      <c r="K79" s="63"/>
      <c r="L79" s="59"/>
      <c r="M79" s="59"/>
      <c r="N79" s="61"/>
      <c r="O79" s="59"/>
      <c r="P79" s="56"/>
      <c r="Q79" s="56"/>
      <c r="R79" s="55"/>
      <c r="S79" s="55"/>
      <c r="T79" s="61"/>
      <c r="U79" s="55"/>
      <c r="V79" s="55"/>
      <c r="W79" s="61"/>
      <c r="X79" s="56"/>
      <c r="Y79" s="61"/>
      <c r="Z79" s="60"/>
      <c r="AA79" s="56"/>
      <c r="AB79" s="56"/>
      <c r="AC79" s="55"/>
      <c r="AD79" s="55"/>
      <c r="AE79" s="61"/>
      <c r="AF79" s="55"/>
      <c r="AG79" s="55"/>
      <c r="AH79" s="61"/>
      <c r="AI79" s="56"/>
      <c r="AJ79" s="61"/>
      <c r="AK79" s="60"/>
      <c r="AL79" s="56"/>
      <c r="AM79" s="56"/>
      <c r="AN79" s="55"/>
      <c r="AO79" s="55"/>
      <c r="AP79" s="61"/>
      <c r="AQ79" s="55"/>
      <c r="AR79" s="55"/>
      <c r="AS79" s="61"/>
      <c r="AT79" s="56"/>
      <c r="AU79" s="61"/>
      <c r="AV79" s="60"/>
      <c r="AW79" s="56"/>
      <c r="AX79" s="56"/>
      <c r="AY79" s="55"/>
      <c r="AZ79" s="55"/>
      <c r="BA79" s="61"/>
      <c r="BB79" s="55"/>
      <c r="BC79" s="55"/>
      <c r="BD79" s="61"/>
      <c r="BE79" s="56"/>
      <c r="BF79" s="61"/>
      <c r="BG79" s="60"/>
      <c r="BL79" s="4"/>
      <c r="BM79" s="5"/>
      <c r="BN79" s="5"/>
    </row>
    <row r="80" spans="2:66">
      <c r="B80" s="62"/>
      <c r="C80" s="62"/>
      <c r="D80" s="62"/>
      <c r="E80" s="62"/>
      <c r="F80" s="62"/>
      <c r="G80" s="62"/>
      <c r="H80" s="59"/>
      <c r="I80" s="56"/>
      <c r="J80" s="59"/>
      <c r="K80" s="63"/>
      <c r="L80" s="59"/>
      <c r="M80" s="59"/>
      <c r="N80" s="61"/>
      <c r="O80" s="59"/>
      <c r="P80" s="56"/>
      <c r="Q80" s="56"/>
      <c r="R80" s="55"/>
      <c r="S80" s="55"/>
      <c r="T80" s="61"/>
      <c r="U80" s="55"/>
      <c r="V80" s="55"/>
      <c r="W80" s="61"/>
      <c r="X80" s="56"/>
      <c r="Y80" s="61"/>
      <c r="Z80" s="60"/>
      <c r="AA80" s="56"/>
      <c r="AB80" s="56"/>
      <c r="AC80" s="55"/>
      <c r="AD80" s="55"/>
      <c r="AE80" s="61"/>
      <c r="AF80" s="55"/>
      <c r="AG80" s="55"/>
      <c r="AH80" s="61"/>
      <c r="AI80" s="56"/>
      <c r="AJ80" s="61"/>
      <c r="AK80" s="60"/>
      <c r="AL80" s="56"/>
      <c r="AM80" s="56"/>
      <c r="AN80" s="55"/>
      <c r="AO80" s="55"/>
      <c r="AP80" s="61"/>
      <c r="AQ80" s="55"/>
      <c r="AR80" s="55"/>
      <c r="AS80" s="61"/>
      <c r="AT80" s="56"/>
      <c r="AU80" s="61"/>
      <c r="AV80" s="60"/>
      <c r="AW80" s="56"/>
      <c r="AX80" s="56"/>
      <c r="AY80" s="55"/>
      <c r="AZ80" s="55"/>
      <c r="BA80" s="61"/>
      <c r="BB80" s="55"/>
      <c r="BC80" s="55"/>
      <c r="BD80" s="61"/>
      <c r="BE80" s="56"/>
      <c r="BF80" s="61"/>
      <c r="BG80" s="60"/>
      <c r="BL80" s="4"/>
      <c r="BM80" s="5"/>
      <c r="BN80" s="5"/>
    </row>
    <row r="81" spans="2:66">
      <c r="B81" s="62"/>
      <c r="C81" s="62"/>
      <c r="D81" s="62"/>
      <c r="E81" s="62"/>
      <c r="F81" s="62"/>
      <c r="G81" s="62"/>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56"/>
      <c r="AM81" s="56"/>
      <c r="AN81" s="55"/>
      <c r="AO81" s="55"/>
      <c r="AP81" s="61"/>
      <c r="AQ81" s="55"/>
      <c r="AR81" s="55"/>
      <c r="AS81" s="61"/>
      <c r="AT81" s="56"/>
      <c r="AU81" s="61"/>
      <c r="AV81" s="60"/>
      <c r="AW81" s="56"/>
      <c r="AX81" s="56"/>
      <c r="AY81" s="55"/>
      <c r="AZ81" s="55"/>
      <c r="BA81" s="61"/>
      <c r="BB81" s="55"/>
      <c r="BC81" s="55"/>
      <c r="BD81" s="61"/>
      <c r="BE81" s="56"/>
      <c r="BF81" s="61"/>
      <c r="BG81" s="60"/>
      <c r="BL81" s="4"/>
      <c r="BM81" s="5"/>
      <c r="BN81" s="5"/>
    </row>
    <row r="82" spans="2:66">
      <c r="B82" s="62"/>
      <c r="C82" s="62"/>
      <c r="D82" s="62"/>
      <c r="E82" s="62"/>
      <c r="F82" s="62"/>
      <c r="G82" s="62"/>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56"/>
      <c r="AM82" s="56"/>
      <c r="AN82" s="55"/>
      <c r="AO82" s="55"/>
      <c r="AP82" s="61"/>
      <c r="AQ82" s="55"/>
      <c r="AR82" s="55"/>
      <c r="AS82" s="61"/>
      <c r="AT82" s="56"/>
      <c r="AU82" s="61"/>
      <c r="AV82" s="60"/>
      <c r="AW82" s="56"/>
      <c r="AX82" s="56"/>
      <c r="AY82" s="55"/>
      <c r="AZ82" s="55"/>
      <c r="BA82" s="61"/>
      <c r="BB82" s="55"/>
      <c r="BC82" s="55"/>
      <c r="BD82" s="61"/>
      <c r="BE82" s="56"/>
      <c r="BF82" s="61"/>
      <c r="BG82" s="60"/>
      <c r="BL82" s="4"/>
      <c r="BM82" s="5"/>
      <c r="BN82" s="5"/>
    </row>
    <row r="83" spans="2:66">
      <c r="B83" s="62"/>
      <c r="C83" s="62"/>
      <c r="D83" s="62"/>
      <c r="E83" s="62"/>
      <c r="F83" s="62"/>
      <c r="G83" s="62"/>
      <c r="H83" s="59"/>
      <c r="I83" s="56"/>
      <c r="J83" s="59"/>
      <c r="K83" s="63"/>
      <c r="L83" s="59"/>
      <c r="M83" s="59"/>
      <c r="N83" s="61"/>
      <c r="O83" s="59"/>
      <c r="P83" s="56"/>
      <c r="Q83" s="56"/>
      <c r="R83" s="55"/>
      <c r="S83" s="55"/>
      <c r="T83" s="61"/>
      <c r="U83" s="55"/>
      <c r="V83" s="55"/>
      <c r="W83" s="61"/>
      <c r="X83" s="56"/>
      <c r="Y83" s="61"/>
      <c r="Z83" s="60"/>
      <c r="AA83" s="56"/>
      <c r="AB83" s="56"/>
      <c r="AC83" s="55"/>
      <c r="AD83" s="55"/>
      <c r="AE83" s="61"/>
      <c r="AF83" s="55"/>
      <c r="AG83" s="55"/>
      <c r="AH83" s="61"/>
      <c r="AI83" s="56"/>
      <c r="AJ83" s="61"/>
      <c r="AK83" s="60"/>
      <c r="AL83" s="56"/>
      <c r="AM83" s="56"/>
      <c r="AN83" s="55"/>
      <c r="AO83" s="55"/>
      <c r="AP83" s="61"/>
      <c r="AQ83" s="55"/>
      <c r="AR83" s="55"/>
      <c r="AS83" s="61"/>
      <c r="AT83" s="56"/>
      <c r="AU83" s="61"/>
      <c r="AV83" s="60"/>
      <c r="AW83" s="56"/>
      <c r="AX83" s="56"/>
      <c r="AY83" s="55"/>
      <c r="AZ83" s="55"/>
      <c r="BA83" s="61"/>
      <c r="BB83" s="55"/>
      <c r="BC83" s="55"/>
      <c r="BD83" s="61"/>
      <c r="BE83" s="56"/>
      <c r="BF83" s="61"/>
      <c r="BG83" s="60"/>
      <c r="BL83" s="4"/>
      <c r="BM83" s="5"/>
      <c r="BN83" s="5"/>
    </row>
    <row r="84" spans="2:66">
      <c r="B84" s="62"/>
      <c r="C84" s="62"/>
      <c r="D84" s="62"/>
      <c r="E84" s="62"/>
      <c r="F84" s="62"/>
      <c r="G84" s="62"/>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c r="B86" s="62"/>
      <c r="C86" s="62"/>
      <c r="D86" s="62"/>
      <c r="E86" s="62"/>
      <c r="F86" s="62"/>
      <c r="G86" s="62"/>
      <c r="H86" s="59"/>
      <c r="I86" s="56"/>
      <c r="J86" s="59"/>
      <c r="K86" s="63"/>
      <c r="L86" s="59" t="s">
        <v>2194</v>
      </c>
      <c r="M86" s="59" t="s">
        <v>2195</v>
      </c>
      <c r="N86" s="61">
        <v>15</v>
      </c>
      <c r="O86" s="59" t="s">
        <v>111</v>
      </c>
      <c r="P86" s="56"/>
      <c r="Q86" s="56"/>
      <c r="R86" s="55" t="s">
        <v>136</v>
      </c>
      <c r="S86" s="55" t="s">
        <v>136</v>
      </c>
      <c r="T86" s="61"/>
      <c r="U86" s="55"/>
      <c r="V86" s="55"/>
      <c r="W86" s="61"/>
      <c r="X86" s="56"/>
      <c r="Y86" s="61"/>
      <c r="Z86" s="60"/>
      <c r="AA86" s="56"/>
      <c r="AB86" s="56"/>
      <c r="AC86" s="55">
        <v>1</v>
      </c>
      <c r="AD86" s="55">
        <v>1</v>
      </c>
      <c r="AE86" s="61">
        <v>1</v>
      </c>
      <c r="AF86" s="55">
        <v>9</v>
      </c>
      <c r="AG86" s="55">
        <v>1</v>
      </c>
      <c r="AH86" s="61">
        <v>9</v>
      </c>
      <c r="AI86" s="56">
        <v>0.6</v>
      </c>
      <c r="AJ86" s="61">
        <v>6</v>
      </c>
      <c r="AK86" s="60"/>
      <c r="AL86" s="56"/>
      <c r="AM86" s="56"/>
      <c r="AN86" s="55">
        <v>7</v>
      </c>
      <c r="AO86" s="55">
        <v>1</v>
      </c>
      <c r="AP86" s="61">
        <v>7</v>
      </c>
      <c r="AQ86" s="55">
        <v>16</v>
      </c>
      <c r="AR86" s="55">
        <v>1</v>
      </c>
      <c r="AS86" s="61">
        <v>16</v>
      </c>
      <c r="AT86" s="56">
        <v>1.0669999999999999</v>
      </c>
      <c r="AU86" s="61">
        <v>0</v>
      </c>
      <c r="AV86" s="60"/>
      <c r="AW86" s="56"/>
      <c r="AX86" s="56"/>
      <c r="AY86" s="55">
        <v>0</v>
      </c>
      <c r="AZ86" s="55">
        <v>0</v>
      </c>
      <c r="BA86" s="61">
        <v>0</v>
      </c>
      <c r="BB86" s="55">
        <v>0</v>
      </c>
      <c r="BC86" s="55">
        <v>0</v>
      </c>
      <c r="BD86" s="61">
        <v>0</v>
      </c>
      <c r="BE86" s="56">
        <v>0</v>
      </c>
      <c r="BF86" s="61">
        <v>0</v>
      </c>
      <c r="BG86" s="60"/>
      <c r="BL86" s="4"/>
      <c r="BM86" s="5"/>
      <c r="BN86" s="5"/>
    </row>
    <row r="87" spans="2:66">
      <c r="B87" s="62"/>
      <c r="C87" s="62"/>
      <c r="D87" s="62"/>
      <c r="E87" s="62"/>
      <c r="F87" s="62"/>
      <c r="G87" s="62"/>
      <c r="H87" s="59"/>
      <c r="I87" s="56"/>
      <c r="J87" s="59"/>
      <c r="K87" s="63"/>
      <c r="L87" s="59"/>
      <c r="M87" s="59"/>
      <c r="N87" s="61"/>
      <c r="O87" s="59"/>
      <c r="P87" s="56"/>
      <c r="Q87" s="56"/>
      <c r="R87" s="55"/>
      <c r="S87" s="55"/>
      <c r="T87" s="61"/>
      <c r="U87" s="55"/>
      <c r="V87" s="55"/>
      <c r="W87" s="61"/>
      <c r="X87" s="56"/>
      <c r="Y87" s="61"/>
      <c r="Z87" s="60"/>
      <c r="AA87" s="56"/>
      <c r="AB87" s="56"/>
      <c r="AC87" s="55"/>
      <c r="AD87" s="55"/>
      <c r="AE87" s="61"/>
      <c r="AF87" s="55"/>
      <c r="AG87" s="55"/>
      <c r="AH87" s="61"/>
      <c r="AI87" s="56"/>
      <c r="AJ87" s="61"/>
      <c r="AK87" s="60"/>
      <c r="AL87" s="56"/>
      <c r="AM87" s="56"/>
      <c r="AN87" s="55"/>
      <c r="AO87" s="55"/>
      <c r="AP87" s="61"/>
      <c r="AQ87" s="55"/>
      <c r="AR87" s="55"/>
      <c r="AS87" s="61"/>
      <c r="AT87" s="56"/>
      <c r="AU87" s="61"/>
      <c r="AV87" s="60"/>
      <c r="AW87" s="56"/>
      <c r="AX87" s="56"/>
      <c r="AY87" s="55"/>
      <c r="AZ87" s="55"/>
      <c r="BA87" s="61"/>
      <c r="BB87" s="55"/>
      <c r="BC87" s="55"/>
      <c r="BD87" s="61"/>
      <c r="BE87" s="56"/>
      <c r="BF87" s="61"/>
      <c r="BG87" s="60"/>
      <c r="BL87" s="4"/>
      <c r="BM87" s="5"/>
      <c r="BN87" s="5"/>
    </row>
    <row r="88" spans="2:66">
      <c r="B88" s="62"/>
      <c r="C88" s="62"/>
      <c r="D88" s="62"/>
      <c r="E88" s="62"/>
      <c r="F88" s="62"/>
      <c r="G88" s="62"/>
      <c r="H88" s="59"/>
      <c r="I88" s="56"/>
      <c r="J88" s="59"/>
      <c r="K88" s="63"/>
      <c r="L88" s="59"/>
      <c r="M88" s="59"/>
      <c r="N88" s="61"/>
      <c r="O88" s="59"/>
      <c r="P88" s="56"/>
      <c r="Q88" s="56"/>
      <c r="R88" s="55"/>
      <c r="S88" s="55"/>
      <c r="T88" s="61"/>
      <c r="U88" s="55"/>
      <c r="V88" s="55"/>
      <c r="W88" s="61"/>
      <c r="X88" s="56"/>
      <c r="Y88" s="61"/>
      <c r="Z88" s="60"/>
      <c r="AA88" s="56"/>
      <c r="AB88" s="56"/>
      <c r="AC88" s="55"/>
      <c r="AD88" s="55"/>
      <c r="AE88" s="61"/>
      <c r="AF88" s="55"/>
      <c r="AG88" s="55"/>
      <c r="AH88" s="61"/>
      <c r="AI88" s="56"/>
      <c r="AJ88" s="61"/>
      <c r="AK88" s="60"/>
      <c r="AL88" s="56"/>
      <c r="AM88" s="56"/>
      <c r="AN88" s="55"/>
      <c r="AO88" s="55"/>
      <c r="AP88" s="61"/>
      <c r="AQ88" s="55"/>
      <c r="AR88" s="55"/>
      <c r="AS88" s="61"/>
      <c r="AT88" s="56"/>
      <c r="AU88" s="61"/>
      <c r="AV88" s="60"/>
      <c r="AW88" s="56"/>
      <c r="AX88" s="56"/>
      <c r="AY88" s="55"/>
      <c r="AZ88" s="55"/>
      <c r="BA88" s="61"/>
      <c r="BB88" s="55"/>
      <c r="BC88" s="55"/>
      <c r="BD88" s="61"/>
      <c r="BE88" s="56"/>
      <c r="BF88" s="61"/>
      <c r="BG88" s="60"/>
      <c r="BL88" s="4"/>
      <c r="BM88" s="5"/>
      <c r="BN88" s="5"/>
    </row>
    <row r="89" spans="2:66">
      <c r="B89" s="62"/>
      <c r="C89" s="62"/>
      <c r="D89" s="62"/>
      <c r="E89" s="62"/>
      <c r="F89" s="62"/>
      <c r="G89" s="62"/>
      <c r="H89" s="59"/>
      <c r="I89" s="56"/>
      <c r="J89" s="59"/>
      <c r="K89" s="63"/>
      <c r="L89" s="59"/>
      <c r="M89" s="59"/>
      <c r="N89" s="61"/>
      <c r="O89" s="59"/>
      <c r="P89" s="56"/>
      <c r="Q89" s="56"/>
      <c r="R89" s="55"/>
      <c r="S89" s="55"/>
      <c r="T89" s="61"/>
      <c r="U89" s="55"/>
      <c r="V89" s="55"/>
      <c r="W89" s="61"/>
      <c r="X89" s="56"/>
      <c r="Y89" s="61"/>
      <c r="Z89" s="60"/>
      <c r="AA89" s="56"/>
      <c r="AB89" s="56"/>
      <c r="AC89" s="55"/>
      <c r="AD89" s="55"/>
      <c r="AE89" s="61"/>
      <c r="AF89" s="55"/>
      <c r="AG89" s="55"/>
      <c r="AH89" s="61"/>
      <c r="AI89" s="56"/>
      <c r="AJ89" s="61"/>
      <c r="AK89" s="60"/>
      <c r="AL89" s="56"/>
      <c r="AM89" s="56"/>
      <c r="AN89" s="55"/>
      <c r="AO89" s="55"/>
      <c r="AP89" s="61"/>
      <c r="AQ89" s="55"/>
      <c r="AR89" s="55"/>
      <c r="AS89" s="61"/>
      <c r="AT89" s="56"/>
      <c r="AU89" s="61"/>
      <c r="AV89" s="60"/>
      <c r="AW89" s="56"/>
      <c r="AX89" s="56"/>
      <c r="AY89" s="55"/>
      <c r="AZ89" s="55"/>
      <c r="BA89" s="61"/>
      <c r="BB89" s="55"/>
      <c r="BC89" s="55"/>
      <c r="BD89" s="61"/>
      <c r="BE89" s="56"/>
      <c r="BF89" s="61"/>
      <c r="BG89" s="60"/>
      <c r="BL89" s="4"/>
      <c r="BM89" s="5"/>
      <c r="BN89" s="5"/>
    </row>
    <row r="90" spans="2:66">
      <c r="B90" s="62"/>
      <c r="C90" s="62"/>
      <c r="D90" s="62"/>
      <c r="E90" s="62"/>
      <c r="F90" s="62"/>
      <c r="G90" s="62"/>
      <c r="H90" s="59"/>
      <c r="I90" s="56"/>
      <c r="J90" s="59"/>
      <c r="K90" s="63"/>
      <c r="L90" s="59"/>
      <c r="M90" s="59"/>
      <c r="N90" s="61"/>
      <c r="O90" s="59"/>
      <c r="P90" s="56"/>
      <c r="Q90" s="56"/>
      <c r="R90" s="55"/>
      <c r="S90" s="55"/>
      <c r="T90" s="61"/>
      <c r="U90" s="55"/>
      <c r="V90" s="55"/>
      <c r="W90" s="61"/>
      <c r="X90" s="56"/>
      <c r="Y90" s="61"/>
      <c r="Z90" s="60"/>
      <c r="AA90" s="56"/>
      <c r="AB90" s="56"/>
      <c r="AC90" s="55"/>
      <c r="AD90" s="55"/>
      <c r="AE90" s="61"/>
      <c r="AF90" s="55"/>
      <c r="AG90" s="55"/>
      <c r="AH90" s="61"/>
      <c r="AI90" s="56"/>
      <c r="AJ90" s="61"/>
      <c r="AK90" s="60"/>
      <c r="AL90" s="56"/>
      <c r="AM90" s="56"/>
      <c r="AN90" s="55"/>
      <c r="AO90" s="55"/>
      <c r="AP90" s="61"/>
      <c r="AQ90" s="55"/>
      <c r="AR90" s="55"/>
      <c r="AS90" s="61"/>
      <c r="AT90" s="56"/>
      <c r="AU90" s="61"/>
      <c r="AV90" s="60"/>
      <c r="AW90" s="56"/>
      <c r="AX90" s="56"/>
      <c r="AY90" s="55"/>
      <c r="AZ90" s="55"/>
      <c r="BA90" s="61"/>
      <c r="BB90" s="55"/>
      <c r="BC90" s="55"/>
      <c r="BD90" s="61"/>
      <c r="BE90" s="56"/>
      <c r="BF90" s="61"/>
      <c r="BG90" s="60"/>
      <c r="BL90" s="4"/>
      <c r="BM90" s="5"/>
      <c r="BN90" s="5"/>
    </row>
    <row r="91" spans="2:66">
      <c r="B91" s="62"/>
      <c r="C91" s="62"/>
      <c r="D91" s="62"/>
      <c r="E91" s="62"/>
      <c r="F91" s="62"/>
      <c r="G91" s="62"/>
      <c r="H91" s="59"/>
      <c r="I91" s="56"/>
      <c r="J91" s="59"/>
      <c r="K91" s="63"/>
      <c r="L91" s="59"/>
      <c r="M91" s="59"/>
      <c r="N91" s="61"/>
      <c r="O91" s="59"/>
      <c r="P91" s="56"/>
      <c r="Q91" s="56"/>
      <c r="R91" s="55"/>
      <c r="S91" s="55"/>
      <c r="T91" s="61"/>
      <c r="U91" s="55"/>
      <c r="V91" s="55"/>
      <c r="W91" s="61"/>
      <c r="X91" s="56"/>
      <c r="Y91" s="61"/>
      <c r="Z91" s="60"/>
      <c r="AA91" s="56"/>
      <c r="AB91" s="56"/>
      <c r="AC91" s="55"/>
      <c r="AD91" s="55"/>
      <c r="AE91" s="61"/>
      <c r="AF91" s="55"/>
      <c r="AG91" s="55"/>
      <c r="AH91" s="61"/>
      <c r="AI91" s="56"/>
      <c r="AJ91" s="61"/>
      <c r="AK91" s="60"/>
      <c r="AL91" s="56"/>
      <c r="AM91" s="56"/>
      <c r="AN91" s="55"/>
      <c r="AO91" s="55"/>
      <c r="AP91" s="61"/>
      <c r="AQ91" s="55"/>
      <c r="AR91" s="55"/>
      <c r="AS91" s="61"/>
      <c r="AT91" s="56"/>
      <c r="AU91" s="61"/>
      <c r="AV91" s="60"/>
      <c r="AW91" s="56"/>
      <c r="AX91" s="56"/>
      <c r="AY91" s="55"/>
      <c r="AZ91" s="55"/>
      <c r="BA91" s="61"/>
      <c r="BB91" s="55"/>
      <c r="BC91" s="55"/>
      <c r="BD91" s="61"/>
      <c r="BE91" s="56"/>
      <c r="BF91" s="61"/>
      <c r="BG91" s="60"/>
      <c r="BL91" s="4"/>
      <c r="BM91" s="5"/>
      <c r="BN91" s="5"/>
    </row>
    <row r="92" spans="2:66">
      <c r="B92" s="62"/>
      <c r="C92" s="62"/>
      <c r="D92" s="62"/>
      <c r="E92" s="62"/>
      <c r="F92" s="62"/>
      <c r="G92" s="62"/>
      <c r="H92" s="59"/>
      <c r="I92" s="56"/>
      <c r="J92" s="59"/>
      <c r="K92" s="63"/>
      <c r="L92" s="59"/>
      <c r="M92" s="59"/>
      <c r="N92" s="61"/>
      <c r="O92" s="59"/>
      <c r="P92" s="56"/>
      <c r="Q92" s="56"/>
      <c r="R92" s="55"/>
      <c r="S92" s="55"/>
      <c r="T92" s="61"/>
      <c r="U92" s="55"/>
      <c r="V92" s="55"/>
      <c r="W92" s="61"/>
      <c r="X92" s="56"/>
      <c r="Y92" s="61"/>
      <c r="Z92" s="60"/>
      <c r="AA92" s="56"/>
      <c r="AB92" s="56"/>
      <c r="AC92" s="55"/>
      <c r="AD92" s="55"/>
      <c r="AE92" s="61"/>
      <c r="AF92" s="55"/>
      <c r="AG92" s="55"/>
      <c r="AH92" s="61"/>
      <c r="AI92" s="56"/>
      <c r="AJ92" s="61"/>
      <c r="AK92" s="60"/>
      <c r="AL92" s="56"/>
      <c r="AM92" s="56"/>
      <c r="AN92" s="55"/>
      <c r="AO92" s="55"/>
      <c r="AP92" s="61"/>
      <c r="AQ92" s="55"/>
      <c r="AR92" s="55"/>
      <c r="AS92" s="61"/>
      <c r="AT92" s="56"/>
      <c r="AU92" s="61"/>
      <c r="AV92" s="60"/>
      <c r="AW92" s="56"/>
      <c r="AX92" s="56"/>
      <c r="AY92" s="55"/>
      <c r="AZ92" s="55"/>
      <c r="BA92" s="61"/>
      <c r="BB92" s="55"/>
      <c r="BC92" s="55"/>
      <c r="BD92" s="61"/>
      <c r="BE92" s="56"/>
      <c r="BF92" s="61"/>
      <c r="BG92" s="60"/>
      <c r="BL92" s="4"/>
      <c r="BM92" s="5"/>
      <c r="BN92" s="5"/>
    </row>
    <row r="93" spans="2:66">
      <c r="B93" s="62"/>
      <c r="C93" s="62"/>
      <c r="D93" s="62"/>
      <c r="E93" s="62"/>
      <c r="F93" s="62"/>
      <c r="G93" s="62"/>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56"/>
      <c r="AM93" s="56"/>
      <c r="AN93" s="55"/>
      <c r="AO93" s="55"/>
      <c r="AP93" s="61"/>
      <c r="AQ93" s="55"/>
      <c r="AR93" s="55"/>
      <c r="AS93" s="61"/>
      <c r="AT93" s="56"/>
      <c r="AU93" s="61"/>
      <c r="AV93" s="60"/>
      <c r="AW93" s="56"/>
      <c r="AX93" s="56"/>
      <c r="AY93" s="55"/>
      <c r="AZ93" s="55"/>
      <c r="BA93" s="61"/>
      <c r="BB93" s="55"/>
      <c r="BC93" s="55"/>
      <c r="BD93" s="61"/>
      <c r="BE93" s="56"/>
      <c r="BF93" s="61"/>
      <c r="BG93" s="60"/>
      <c r="BL93" s="4"/>
      <c r="BM93" s="5"/>
      <c r="BN93" s="5"/>
    </row>
    <row r="94" spans="2:66">
      <c r="B94" s="62"/>
      <c r="C94" s="62"/>
      <c r="D94" s="62"/>
      <c r="E94" s="62"/>
      <c r="F94" s="62"/>
      <c r="G94" s="62"/>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56"/>
      <c r="AM94" s="56"/>
      <c r="AN94" s="55"/>
      <c r="AO94" s="55"/>
      <c r="AP94" s="61"/>
      <c r="AQ94" s="55"/>
      <c r="AR94" s="55"/>
      <c r="AS94" s="61"/>
      <c r="AT94" s="56"/>
      <c r="AU94" s="61"/>
      <c r="AV94" s="60"/>
      <c r="AW94" s="56"/>
      <c r="AX94" s="56"/>
      <c r="AY94" s="55"/>
      <c r="AZ94" s="55"/>
      <c r="BA94" s="61"/>
      <c r="BB94" s="55"/>
      <c r="BC94" s="55"/>
      <c r="BD94" s="61"/>
      <c r="BE94" s="56"/>
      <c r="BF94" s="61"/>
      <c r="BG94" s="60"/>
      <c r="BL94" s="4"/>
      <c r="BM94" s="5"/>
      <c r="BN94" s="5"/>
    </row>
    <row r="95" spans="2:66">
      <c r="B95" s="62"/>
      <c r="C95" s="62"/>
      <c r="D95" s="62"/>
      <c r="E95" s="62"/>
      <c r="F95" s="62"/>
      <c r="G95" s="62"/>
      <c r="H95" s="59"/>
      <c r="I95" s="56"/>
      <c r="J95" s="59"/>
      <c r="K95" s="63"/>
      <c r="L95" s="59"/>
      <c r="M95" s="59"/>
      <c r="N95" s="61"/>
      <c r="O95" s="59"/>
      <c r="P95" s="56"/>
      <c r="Q95" s="56"/>
      <c r="R95" s="55"/>
      <c r="S95" s="55"/>
      <c r="T95" s="61"/>
      <c r="U95" s="55"/>
      <c r="V95" s="55"/>
      <c r="W95" s="61"/>
      <c r="X95" s="56"/>
      <c r="Y95" s="61"/>
      <c r="Z95" s="60"/>
      <c r="AA95" s="56"/>
      <c r="AB95" s="56"/>
      <c r="AC95" s="55"/>
      <c r="AD95" s="55"/>
      <c r="AE95" s="61"/>
      <c r="AF95" s="55"/>
      <c r="AG95" s="55"/>
      <c r="AH95" s="61"/>
      <c r="AI95" s="56"/>
      <c r="AJ95" s="61"/>
      <c r="AK95" s="60"/>
      <c r="AL95" s="56"/>
      <c r="AM95" s="56"/>
      <c r="AN95" s="55"/>
      <c r="AO95" s="55"/>
      <c r="AP95" s="61"/>
      <c r="AQ95" s="55"/>
      <c r="AR95" s="55"/>
      <c r="AS95" s="61"/>
      <c r="AT95" s="56"/>
      <c r="AU95" s="61"/>
      <c r="AV95" s="60"/>
      <c r="AW95" s="56"/>
      <c r="AX95" s="56"/>
      <c r="AY95" s="55"/>
      <c r="AZ95" s="55"/>
      <c r="BA95" s="61"/>
      <c r="BB95" s="55"/>
      <c r="BC95" s="55"/>
      <c r="BD95" s="61"/>
      <c r="BE95" s="56"/>
      <c r="BF95" s="61"/>
      <c r="BG95" s="60"/>
      <c r="BL95" s="4"/>
      <c r="BM95" s="5"/>
      <c r="BN95" s="5"/>
    </row>
    <row r="96" spans="2:66">
      <c r="B96" s="62"/>
      <c r="C96" s="62"/>
      <c r="D96" s="62"/>
      <c r="E96" s="62"/>
      <c r="F96" s="62"/>
      <c r="G96" s="62"/>
      <c r="H96" s="59"/>
      <c r="I96" s="56"/>
      <c r="J96" s="59"/>
      <c r="K96" s="63"/>
      <c r="L96" s="59"/>
      <c r="M96" s="59"/>
      <c r="N96" s="61"/>
      <c r="O96" s="59"/>
      <c r="P96" s="56"/>
      <c r="Q96" s="56"/>
      <c r="R96" s="55"/>
      <c r="S96" s="55"/>
      <c r="T96" s="61"/>
      <c r="U96" s="55"/>
      <c r="V96" s="55"/>
      <c r="W96" s="61"/>
      <c r="X96" s="56"/>
      <c r="Y96" s="61"/>
      <c r="Z96" s="60"/>
      <c r="AA96" s="56"/>
      <c r="AB96" s="56"/>
      <c r="AC96" s="55"/>
      <c r="AD96" s="55"/>
      <c r="AE96" s="61"/>
      <c r="AF96" s="55"/>
      <c r="AG96" s="55"/>
      <c r="AH96" s="61"/>
      <c r="AI96" s="56"/>
      <c r="AJ96" s="61"/>
      <c r="AK96" s="60"/>
      <c r="AL96" s="56"/>
      <c r="AM96" s="56"/>
      <c r="AN96" s="55"/>
      <c r="AO96" s="55"/>
      <c r="AP96" s="61"/>
      <c r="AQ96" s="55"/>
      <c r="AR96" s="55"/>
      <c r="AS96" s="61"/>
      <c r="AT96" s="56"/>
      <c r="AU96" s="61"/>
      <c r="AV96" s="60"/>
      <c r="AW96" s="56"/>
      <c r="AX96" s="56"/>
      <c r="AY96" s="55"/>
      <c r="AZ96" s="55"/>
      <c r="BA96" s="61"/>
      <c r="BB96" s="55"/>
      <c r="BC96" s="55"/>
      <c r="BD96" s="61"/>
      <c r="BE96" s="56"/>
      <c r="BF96" s="61"/>
      <c r="BG96" s="60"/>
      <c r="BL96" s="4"/>
      <c r="BM96" s="5"/>
      <c r="BN96" s="5"/>
    </row>
    <row r="97" spans="2:66">
      <c r="B97" s="62"/>
      <c r="C97" s="62"/>
      <c r="D97" s="62"/>
      <c r="E97" s="62"/>
      <c r="F97" s="62"/>
      <c r="G97" s="62"/>
      <c r="H97" s="59"/>
      <c r="I97" s="56"/>
      <c r="J97" s="59"/>
      <c r="K97" s="63"/>
      <c r="L97" s="59"/>
      <c r="M97" s="59"/>
      <c r="N97" s="61"/>
      <c r="O97" s="59"/>
      <c r="P97" s="56"/>
      <c r="Q97" s="56"/>
      <c r="R97" s="55"/>
      <c r="S97" s="55"/>
      <c r="T97" s="61"/>
      <c r="U97" s="55"/>
      <c r="V97" s="55"/>
      <c r="W97" s="61"/>
      <c r="X97" s="56"/>
      <c r="Y97" s="61"/>
      <c r="Z97" s="60"/>
      <c r="AA97" s="56"/>
      <c r="AB97" s="56"/>
      <c r="AC97" s="55"/>
      <c r="AD97" s="55"/>
      <c r="AE97" s="61"/>
      <c r="AF97" s="55"/>
      <c r="AG97" s="55"/>
      <c r="AH97" s="61"/>
      <c r="AI97" s="56"/>
      <c r="AJ97" s="61"/>
      <c r="AK97" s="60"/>
      <c r="AL97" s="56"/>
      <c r="AM97" s="56"/>
      <c r="AN97" s="55"/>
      <c r="AO97" s="55"/>
      <c r="AP97" s="61"/>
      <c r="AQ97" s="55"/>
      <c r="AR97" s="55"/>
      <c r="AS97" s="61"/>
      <c r="AT97" s="56"/>
      <c r="AU97" s="61"/>
      <c r="AV97" s="60"/>
      <c r="AW97" s="56"/>
      <c r="AX97" s="56"/>
      <c r="AY97" s="55"/>
      <c r="AZ97" s="55"/>
      <c r="BA97" s="61"/>
      <c r="BB97" s="55"/>
      <c r="BC97" s="55"/>
      <c r="BD97" s="61"/>
      <c r="BE97" s="56"/>
      <c r="BF97" s="61"/>
      <c r="BG97" s="60"/>
      <c r="BL97" s="4"/>
      <c r="BM97" s="5"/>
      <c r="BN97" s="5"/>
    </row>
    <row r="98" spans="2:66" ht="135" customHeight="1">
      <c r="B98" s="62" t="s">
        <v>1350</v>
      </c>
      <c r="C98" s="59" t="s">
        <v>2176</v>
      </c>
      <c r="D98" s="63" t="s">
        <v>2179</v>
      </c>
      <c r="E98" s="59" t="s">
        <v>810</v>
      </c>
      <c r="F98" s="59" t="s">
        <v>1329</v>
      </c>
      <c r="G98" s="63" t="s">
        <v>1330</v>
      </c>
      <c r="H98" s="59">
        <v>3</v>
      </c>
      <c r="I98" s="56">
        <v>0.12</v>
      </c>
      <c r="J98" s="59" t="s">
        <v>83</v>
      </c>
      <c r="K98" s="63" t="s">
        <v>2196</v>
      </c>
      <c r="L98" s="59" t="s">
        <v>2197</v>
      </c>
      <c r="M98" s="59" t="s">
        <v>2198</v>
      </c>
      <c r="N98" s="56">
        <v>0.6</v>
      </c>
      <c r="O98" s="59" t="s">
        <v>87</v>
      </c>
      <c r="P98" s="56" t="s">
        <v>2199</v>
      </c>
      <c r="Q98" s="56" t="s">
        <v>2200</v>
      </c>
      <c r="R98" s="55">
        <v>1</v>
      </c>
      <c r="S98" s="55">
        <v>7</v>
      </c>
      <c r="T98" s="56">
        <v>0.1429</v>
      </c>
      <c r="U98" s="55">
        <v>1</v>
      </c>
      <c r="V98" s="55">
        <v>7</v>
      </c>
      <c r="W98" s="56">
        <v>0.1429</v>
      </c>
      <c r="X98" s="56">
        <v>0.2382</v>
      </c>
      <c r="Y98" s="56">
        <v>0.45710000000000001</v>
      </c>
      <c r="Z98" s="60">
        <v>0.30099999999999999</v>
      </c>
      <c r="AA98" s="56" t="s">
        <v>2201</v>
      </c>
      <c r="AB98" s="56" t="s">
        <v>186</v>
      </c>
      <c r="AC98" s="55">
        <v>5</v>
      </c>
      <c r="AD98" s="55">
        <v>5</v>
      </c>
      <c r="AE98" s="56">
        <v>1</v>
      </c>
      <c r="AF98" s="55">
        <v>6</v>
      </c>
      <c r="AG98" s="55">
        <v>12</v>
      </c>
      <c r="AH98" s="56">
        <v>0.25</v>
      </c>
      <c r="AI98" s="56">
        <v>0.41666666666666669</v>
      </c>
      <c r="AJ98" s="56">
        <v>0.1</v>
      </c>
      <c r="AK98" s="60">
        <v>0.375</v>
      </c>
      <c r="AL98" s="56" t="s">
        <v>2202</v>
      </c>
      <c r="AM98" s="56" t="s">
        <v>186</v>
      </c>
      <c r="AN98" s="55">
        <v>5</v>
      </c>
      <c r="AO98" s="55">
        <v>5</v>
      </c>
      <c r="AP98" s="56">
        <v>1</v>
      </c>
      <c r="AQ98" s="55">
        <v>11</v>
      </c>
      <c r="AR98" s="55">
        <v>5</v>
      </c>
      <c r="AS98" s="56">
        <v>2.2000000000000002</v>
      </c>
      <c r="AT98" s="56">
        <v>3.6667000000000001</v>
      </c>
      <c r="AU98" s="56">
        <v>0</v>
      </c>
      <c r="AV98" s="60">
        <v>0.72199999999999998</v>
      </c>
      <c r="AW98" s="56" t="s">
        <v>94</v>
      </c>
      <c r="AX98" s="56" t="s">
        <v>94</v>
      </c>
      <c r="AY98" s="55">
        <v>0</v>
      </c>
      <c r="AZ98" s="55">
        <v>0</v>
      </c>
      <c r="BA98" s="56">
        <v>0</v>
      </c>
      <c r="BB98" s="55">
        <v>0</v>
      </c>
      <c r="BC98" s="55">
        <v>0</v>
      </c>
      <c r="BD98" s="56">
        <v>0</v>
      </c>
      <c r="BE98" s="56">
        <v>0</v>
      </c>
      <c r="BF98" s="56">
        <v>0</v>
      </c>
      <c r="BG98" s="60">
        <v>0</v>
      </c>
      <c r="BL98" s="4"/>
      <c r="BM98" s="5"/>
      <c r="BN98" s="5"/>
    </row>
    <row r="99" spans="2:66">
      <c r="B99" s="62"/>
      <c r="C99" s="59"/>
      <c r="D99" s="63"/>
      <c r="E99" s="59"/>
      <c r="F99" s="59"/>
      <c r="G99" s="63"/>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56"/>
      <c r="AM99" s="56"/>
      <c r="AN99" s="55"/>
      <c r="AO99" s="55"/>
      <c r="AP99" s="56"/>
      <c r="AQ99" s="55"/>
      <c r="AR99" s="55"/>
      <c r="AS99" s="56"/>
      <c r="AT99" s="56"/>
      <c r="AU99" s="56"/>
      <c r="AV99" s="60"/>
      <c r="AW99" s="56"/>
      <c r="AX99" s="56"/>
      <c r="AY99" s="55"/>
      <c r="AZ99" s="55"/>
      <c r="BA99" s="56"/>
      <c r="BB99" s="55"/>
      <c r="BC99" s="55"/>
      <c r="BD99" s="56"/>
      <c r="BE99" s="56"/>
      <c r="BF99" s="56"/>
      <c r="BG99" s="60"/>
      <c r="BL99" s="4"/>
      <c r="BM99" s="5"/>
      <c r="BN99" s="5"/>
    </row>
    <row r="100" spans="2:66">
      <c r="B100" s="62"/>
      <c r="C100" s="59"/>
      <c r="D100" s="63"/>
      <c r="E100" s="59"/>
      <c r="F100" s="59"/>
      <c r="G100" s="63"/>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56"/>
      <c r="AM100" s="56"/>
      <c r="AN100" s="55"/>
      <c r="AO100" s="55"/>
      <c r="AP100" s="56"/>
      <c r="AQ100" s="55"/>
      <c r="AR100" s="55"/>
      <c r="AS100" s="56"/>
      <c r="AT100" s="56"/>
      <c r="AU100" s="56"/>
      <c r="AV100" s="60"/>
      <c r="AW100" s="56"/>
      <c r="AX100" s="56"/>
      <c r="AY100" s="55"/>
      <c r="AZ100" s="55"/>
      <c r="BA100" s="56"/>
      <c r="BB100" s="55"/>
      <c r="BC100" s="55"/>
      <c r="BD100" s="56"/>
      <c r="BE100" s="56"/>
      <c r="BF100" s="56"/>
      <c r="BG100" s="60"/>
      <c r="BL100" s="4"/>
      <c r="BM100" s="5"/>
      <c r="BN100" s="5"/>
    </row>
    <row r="101" spans="2:66">
      <c r="B101" s="62"/>
      <c r="C101" s="59"/>
      <c r="D101" s="63" t="s">
        <v>2203</v>
      </c>
      <c r="E101" s="59"/>
      <c r="F101" s="59"/>
      <c r="G101" s="63"/>
      <c r="H101" s="59"/>
      <c r="I101" s="56"/>
      <c r="J101" s="59"/>
      <c r="K101" s="63"/>
      <c r="L101" s="59"/>
      <c r="M101" s="59"/>
      <c r="N101" s="56"/>
      <c r="O101" s="59"/>
      <c r="P101" s="56"/>
      <c r="Q101" s="56"/>
      <c r="R101" s="55"/>
      <c r="S101" s="55"/>
      <c r="T101" s="56"/>
      <c r="U101" s="55"/>
      <c r="V101" s="55"/>
      <c r="W101" s="56"/>
      <c r="X101" s="56"/>
      <c r="Y101" s="56"/>
      <c r="Z101" s="60"/>
      <c r="AA101" s="56"/>
      <c r="AB101" s="56"/>
      <c r="AC101" s="55"/>
      <c r="AD101" s="55"/>
      <c r="AE101" s="56"/>
      <c r="AF101" s="55"/>
      <c r="AG101" s="55"/>
      <c r="AH101" s="56"/>
      <c r="AI101" s="56"/>
      <c r="AJ101" s="56"/>
      <c r="AK101" s="60"/>
      <c r="AL101" s="56"/>
      <c r="AM101" s="56"/>
      <c r="AN101" s="55"/>
      <c r="AO101" s="55"/>
      <c r="AP101" s="56"/>
      <c r="AQ101" s="55"/>
      <c r="AR101" s="55"/>
      <c r="AS101" s="56"/>
      <c r="AT101" s="56"/>
      <c r="AU101" s="56"/>
      <c r="AV101" s="60"/>
      <c r="AW101" s="56"/>
      <c r="AX101" s="56"/>
      <c r="AY101" s="55"/>
      <c r="AZ101" s="55"/>
      <c r="BA101" s="56"/>
      <c r="BB101" s="55"/>
      <c r="BC101" s="55"/>
      <c r="BD101" s="56"/>
      <c r="BE101" s="56"/>
      <c r="BF101" s="56"/>
      <c r="BG101" s="60"/>
      <c r="BL101" s="4"/>
      <c r="BM101" s="5"/>
      <c r="BN101" s="5"/>
    </row>
    <row r="102" spans="2:66">
      <c r="B102" s="62"/>
      <c r="C102" s="59"/>
      <c r="D102" s="63"/>
      <c r="E102" s="59"/>
      <c r="F102" s="59"/>
      <c r="G102" s="63"/>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56"/>
      <c r="AM102" s="56"/>
      <c r="AN102" s="55"/>
      <c r="AO102" s="55"/>
      <c r="AP102" s="56"/>
      <c r="AQ102" s="55"/>
      <c r="AR102" s="55"/>
      <c r="AS102" s="56"/>
      <c r="AT102" s="56"/>
      <c r="AU102" s="56"/>
      <c r="AV102" s="60"/>
      <c r="AW102" s="56"/>
      <c r="AX102" s="56"/>
      <c r="AY102" s="55"/>
      <c r="AZ102" s="55"/>
      <c r="BA102" s="56"/>
      <c r="BB102" s="55"/>
      <c r="BC102" s="55"/>
      <c r="BD102" s="56"/>
      <c r="BE102" s="56"/>
      <c r="BF102" s="56"/>
      <c r="BG102" s="60"/>
      <c r="BL102" s="4"/>
      <c r="BM102" s="5"/>
      <c r="BN102" s="5"/>
    </row>
    <row r="103" spans="2:66">
      <c r="B103" s="62"/>
      <c r="C103" s="59"/>
      <c r="D103" s="63"/>
      <c r="E103" s="59"/>
      <c r="F103" s="59"/>
      <c r="G103" s="63"/>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56"/>
      <c r="AM103" s="56"/>
      <c r="AN103" s="55"/>
      <c r="AO103" s="55"/>
      <c r="AP103" s="56"/>
      <c r="AQ103" s="55"/>
      <c r="AR103" s="55"/>
      <c r="AS103" s="56"/>
      <c r="AT103" s="56"/>
      <c r="AU103" s="56"/>
      <c r="AV103" s="60"/>
      <c r="AW103" s="56"/>
      <c r="AX103" s="56"/>
      <c r="AY103" s="55"/>
      <c r="AZ103" s="55"/>
      <c r="BA103" s="56"/>
      <c r="BB103" s="55"/>
      <c r="BC103" s="55"/>
      <c r="BD103" s="56"/>
      <c r="BE103" s="56"/>
      <c r="BF103" s="56"/>
      <c r="BG103" s="60"/>
      <c r="BL103" s="4"/>
      <c r="BM103" s="5"/>
      <c r="BN103" s="5"/>
    </row>
    <row r="104" spans="2:66">
      <c r="B104" s="62"/>
      <c r="C104" s="59" t="s">
        <v>1821</v>
      </c>
      <c r="D104" s="63" t="s">
        <v>2204</v>
      </c>
      <c r="E104" s="59"/>
      <c r="F104" s="59" t="s">
        <v>1564</v>
      </c>
      <c r="G104" s="63" t="s">
        <v>1565</v>
      </c>
      <c r="H104" s="59"/>
      <c r="I104" s="56"/>
      <c r="J104" s="59"/>
      <c r="K104" s="63"/>
      <c r="L104" s="59"/>
      <c r="M104" s="59"/>
      <c r="N104" s="56"/>
      <c r="O104" s="59"/>
      <c r="P104" s="56"/>
      <c r="Q104" s="56"/>
      <c r="R104" s="55"/>
      <c r="S104" s="55"/>
      <c r="T104" s="56"/>
      <c r="U104" s="55"/>
      <c r="V104" s="55"/>
      <c r="W104" s="56"/>
      <c r="X104" s="56"/>
      <c r="Y104" s="56"/>
      <c r="Z104" s="60"/>
      <c r="AA104" s="56"/>
      <c r="AB104" s="56"/>
      <c r="AC104" s="55"/>
      <c r="AD104" s="55"/>
      <c r="AE104" s="56"/>
      <c r="AF104" s="55"/>
      <c r="AG104" s="55"/>
      <c r="AH104" s="56"/>
      <c r="AI104" s="56"/>
      <c r="AJ104" s="56"/>
      <c r="AK104" s="60"/>
      <c r="AL104" s="56"/>
      <c r="AM104" s="56"/>
      <c r="AN104" s="55"/>
      <c r="AO104" s="55"/>
      <c r="AP104" s="56"/>
      <c r="AQ104" s="55"/>
      <c r="AR104" s="55"/>
      <c r="AS104" s="56"/>
      <c r="AT104" s="56"/>
      <c r="AU104" s="56"/>
      <c r="AV104" s="60"/>
      <c r="AW104" s="56"/>
      <c r="AX104" s="56"/>
      <c r="AY104" s="55"/>
      <c r="AZ104" s="55"/>
      <c r="BA104" s="56"/>
      <c r="BB104" s="55"/>
      <c r="BC104" s="55"/>
      <c r="BD104" s="56"/>
      <c r="BE104" s="56"/>
      <c r="BF104" s="56"/>
      <c r="BG104" s="60"/>
      <c r="BL104" s="4"/>
      <c r="BM104" s="5"/>
      <c r="BN104" s="5"/>
    </row>
    <row r="105" spans="2:66">
      <c r="B105" s="62"/>
      <c r="C105" s="59"/>
      <c r="D105" s="63"/>
      <c r="E105" s="59"/>
      <c r="F105" s="59"/>
      <c r="G105" s="63"/>
      <c r="H105" s="59"/>
      <c r="I105" s="56"/>
      <c r="J105" s="59"/>
      <c r="K105" s="63"/>
      <c r="L105" s="59"/>
      <c r="M105" s="59"/>
      <c r="N105" s="56"/>
      <c r="O105" s="59"/>
      <c r="P105" s="56"/>
      <c r="Q105" s="56"/>
      <c r="R105" s="55"/>
      <c r="S105" s="55"/>
      <c r="T105" s="56"/>
      <c r="U105" s="55"/>
      <c r="V105" s="55"/>
      <c r="W105" s="56"/>
      <c r="X105" s="56"/>
      <c r="Y105" s="56"/>
      <c r="Z105" s="60"/>
      <c r="AA105" s="56"/>
      <c r="AB105" s="56"/>
      <c r="AC105" s="55"/>
      <c r="AD105" s="55"/>
      <c r="AE105" s="56"/>
      <c r="AF105" s="55"/>
      <c r="AG105" s="55"/>
      <c r="AH105" s="56"/>
      <c r="AI105" s="56"/>
      <c r="AJ105" s="56"/>
      <c r="AK105" s="60"/>
      <c r="AL105" s="56"/>
      <c r="AM105" s="56"/>
      <c r="AN105" s="55"/>
      <c r="AO105" s="55"/>
      <c r="AP105" s="56"/>
      <c r="AQ105" s="55"/>
      <c r="AR105" s="55"/>
      <c r="AS105" s="56"/>
      <c r="AT105" s="56"/>
      <c r="AU105" s="56"/>
      <c r="AV105" s="60"/>
      <c r="AW105" s="56"/>
      <c r="AX105" s="56"/>
      <c r="AY105" s="55"/>
      <c r="AZ105" s="55"/>
      <c r="BA105" s="56"/>
      <c r="BB105" s="55"/>
      <c r="BC105" s="55"/>
      <c r="BD105" s="56"/>
      <c r="BE105" s="56"/>
      <c r="BF105" s="56"/>
      <c r="BG105" s="60"/>
      <c r="BL105" s="4"/>
      <c r="BM105" s="5"/>
      <c r="BN105" s="5"/>
    </row>
    <row r="106" spans="2:66">
      <c r="B106" s="62"/>
      <c r="C106" s="59"/>
      <c r="D106" s="63"/>
      <c r="E106" s="59"/>
      <c r="F106" s="59"/>
      <c r="G106" s="63"/>
      <c r="H106" s="59"/>
      <c r="I106" s="56"/>
      <c r="J106" s="59"/>
      <c r="K106" s="63"/>
      <c r="L106" s="59"/>
      <c r="M106" s="59"/>
      <c r="N106" s="56"/>
      <c r="O106" s="59"/>
      <c r="P106" s="56"/>
      <c r="Q106" s="56"/>
      <c r="R106" s="55"/>
      <c r="S106" s="55"/>
      <c r="T106" s="56"/>
      <c r="U106" s="55"/>
      <c r="V106" s="55"/>
      <c r="W106" s="56"/>
      <c r="X106" s="56"/>
      <c r="Y106" s="56"/>
      <c r="Z106" s="60"/>
      <c r="AA106" s="56"/>
      <c r="AB106" s="56"/>
      <c r="AC106" s="55"/>
      <c r="AD106" s="55"/>
      <c r="AE106" s="56"/>
      <c r="AF106" s="55"/>
      <c r="AG106" s="55"/>
      <c r="AH106" s="56"/>
      <c r="AI106" s="56"/>
      <c r="AJ106" s="56"/>
      <c r="AK106" s="60"/>
      <c r="AL106" s="56"/>
      <c r="AM106" s="56"/>
      <c r="AN106" s="55"/>
      <c r="AO106" s="55"/>
      <c r="AP106" s="56"/>
      <c r="AQ106" s="55"/>
      <c r="AR106" s="55"/>
      <c r="AS106" s="56"/>
      <c r="AT106" s="56"/>
      <c r="AU106" s="56"/>
      <c r="AV106" s="60"/>
      <c r="AW106" s="56"/>
      <c r="AX106" s="56"/>
      <c r="AY106" s="55"/>
      <c r="AZ106" s="55"/>
      <c r="BA106" s="56"/>
      <c r="BB106" s="55"/>
      <c r="BC106" s="55"/>
      <c r="BD106" s="56"/>
      <c r="BE106" s="56"/>
      <c r="BF106" s="56"/>
      <c r="BG106" s="60"/>
      <c r="BL106" s="4"/>
      <c r="BM106" s="5"/>
      <c r="BN106" s="5"/>
    </row>
    <row r="107" spans="2:66">
      <c r="B107" s="62"/>
      <c r="C107" s="59"/>
      <c r="D107" s="63"/>
      <c r="E107" s="59"/>
      <c r="F107" s="59"/>
      <c r="G107" s="63"/>
      <c r="H107" s="59"/>
      <c r="I107" s="56"/>
      <c r="J107" s="59"/>
      <c r="K107" s="63"/>
      <c r="L107" s="59"/>
      <c r="M107" s="59"/>
      <c r="N107" s="56"/>
      <c r="O107" s="59"/>
      <c r="P107" s="56"/>
      <c r="Q107" s="56"/>
      <c r="R107" s="55"/>
      <c r="S107" s="55"/>
      <c r="T107" s="56"/>
      <c r="U107" s="55"/>
      <c r="V107" s="55"/>
      <c r="W107" s="56"/>
      <c r="X107" s="56"/>
      <c r="Y107" s="56"/>
      <c r="Z107" s="60"/>
      <c r="AA107" s="56"/>
      <c r="AB107" s="56"/>
      <c r="AC107" s="55"/>
      <c r="AD107" s="55"/>
      <c r="AE107" s="56"/>
      <c r="AF107" s="55"/>
      <c r="AG107" s="55"/>
      <c r="AH107" s="56"/>
      <c r="AI107" s="56"/>
      <c r="AJ107" s="56"/>
      <c r="AK107" s="60"/>
      <c r="AL107" s="56"/>
      <c r="AM107" s="56"/>
      <c r="AN107" s="55"/>
      <c r="AO107" s="55"/>
      <c r="AP107" s="56"/>
      <c r="AQ107" s="55"/>
      <c r="AR107" s="55"/>
      <c r="AS107" s="56"/>
      <c r="AT107" s="56"/>
      <c r="AU107" s="56"/>
      <c r="AV107" s="60"/>
      <c r="AW107" s="56"/>
      <c r="AX107" s="56"/>
      <c r="AY107" s="55"/>
      <c r="AZ107" s="55"/>
      <c r="BA107" s="56"/>
      <c r="BB107" s="55"/>
      <c r="BC107" s="55"/>
      <c r="BD107" s="56"/>
      <c r="BE107" s="56"/>
      <c r="BF107" s="56"/>
      <c r="BG107" s="60"/>
      <c r="BL107" s="4"/>
      <c r="BM107" s="5"/>
      <c r="BN107" s="5"/>
    </row>
    <row r="108" spans="2:66">
      <c r="B108" s="62"/>
      <c r="C108" s="59"/>
      <c r="D108" s="63"/>
      <c r="E108" s="59"/>
      <c r="F108" s="59"/>
      <c r="G108" s="63"/>
      <c r="H108" s="59"/>
      <c r="I108" s="56"/>
      <c r="J108" s="59"/>
      <c r="K108" s="63"/>
      <c r="L108" s="59"/>
      <c r="M108" s="59"/>
      <c r="N108" s="56"/>
      <c r="O108" s="59"/>
      <c r="P108" s="56"/>
      <c r="Q108" s="56"/>
      <c r="R108" s="55"/>
      <c r="S108" s="55"/>
      <c r="T108" s="56"/>
      <c r="U108" s="55"/>
      <c r="V108" s="55"/>
      <c r="W108" s="56"/>
      <c r="X108" s="56"/>
      <c r="Y108" s="56"/>
      <c r="Z108" s="60"/>
      <c r="AA108" s="56"/>
      <c r="AB108" s="56"/>
      <c r="AC108" s="55"/>
      <c r="AD108" s="55"/>
      <c r="AE108" s="56"/>
      <c r="AF108" s="55"/>
      <c r="AG108" s="55"/>
      <c r="AH108" s="56"/>
      <c r="AI108" s="56"/>
      <c r="AJ108" s="56"/>
      <c r="AK108" s="60"/>
      <c r="AL108" s="56"/>
      <c r="AM108" s="56"/>
      <c r="AN108" s="55"/>
      <c r="AO108" s="55"/>
      <c r="AP108" s="56"/>
      <c r="AQ108" s="55"/>
      <c r="AR108" s="55"/>
      <c r="AS108" s="56"/>
      <c r="AT108" s="56"/>
      <c r="AU108" s="56"/>
      <c r="AV108" s="60"/>
      <c r="AW108" s="56"/>
      <c r="AX108" s="56"/>
      <c r="AY108" s="55"/>
      <c r="AZ108" s="55"/>
      <c r="BA108" s="56"/>
      <c r="BB108" s="55"/>
      <c r="BC108" s="55"/>
      <c r="BD108" s="56"/>
      <c r="BE108" s="56"/>
      <c r="BF108" s="56"/>
      <c r="BG108" s="60"/>
      <c r="BL108" s="4"/>
      <c r="BM108" s="5"/>
      <c r="BN108" s="5"/>
    </row>
    <row r="109" spans="2:66">
      <c r="B109" s="62"/>
      <c r="C109" s="62"/>
      <c r="D109" s="62"/>
      <c r="E109" s="62"/>
      <c r="F109" s="62"/>
      <c r="G109" s="62"/>
      <c r="H109" s="59"/>
      <c r="I109" s="56"/>
      <c r="J109" s="59"/>
      <c r="K109" s="63"/>
      <c r="L109" s="59"/>
      <c r="M109" s="59"/>
      <c r="N109" s="56"/>
      <c r="O109" s="59"/>
      <c r="P109" s="56"/>
      <c r="Q109" s="56"/>
      <c r="R109" s="55"/>
      <c r="S109" s="55"/>
      <c r="T109" s="56"/>
      <c r="U109" s="55"/>
      <c r="V109" s="55"/>
      <c r="W109" s="56"/>
      <c r="X109" s="56"/>
      <c r="Y109" s="56"/>
      <c r="Z109" s="60"/>
      <c r="AA109" s="56"/>
      <c r="AB109" s="56"/>
      <c r="AC109" s="55"/>
      <c r="AD109" s="55"/>
      <c r="AE109" s="56"/>
      <c r="AF109" s="55"/>
      <c r="AG109" s="55"/>
      <c r="AH109" s="56"/>
      <c r="AI109" s="56"/>
      <c r="AJ109" s="56"/>
      <c r="AK109" s="60"/>
      <c r="AL109" s="56"/>
      <c r="AM109" s="56"/>
      <c r="AN109" s="55"/>
      <c r="AO109" s="55"/>
      <c r="AP109" s="56"/>
      <c r="AQ109" s="55"/>
      <c r="AR109" s="55"/>
      <c r="AS109" s="56"/>
      <c r="AT109" s="56"/>
      <c r="AU109" s="56"/>
      <c r="AV109" s="60"/>
      <c r="AW109" s="56"/>
      <c r="AX109" s="56"/>
      <c r="AY109" s="55"/>
      <c r="AZ109" s="55"/>
      <c r="BA109" s="56"/>
      <c r="BB109" s="55"/>
      <c r="BC109" s="55"/>
      <c r="BD109" s="56"/>
      <c r="BE109" s="56"/>
      <c r="BF109" s="56"/>
      <c r="BG109" s="60"/>
      <c r="BL109" s="4"/>
      <c r="BM109" s="5"/>
      <c r="BN109" s="5"/>
    </row>
    <row r="110" spans="2:66">
      <c r="B110" s="62"/>
      <c r="C110" s="62"/>
      <c r="D110" s="62"/>
      <c r="E110" s="62"/>
      <c r="F110" s="62"/>
      <c r="G110" s="62"/>
      <c r="H110" s="59"/>
      <c r="I110" s="56"/>
      <c r="J110" s="59"/>
      <c r="K110" s="63"/>
      <c r="L110" s="59" t="s">
        <v>2205</v>
      </c>
      <c r="M110" s="59" t="s">
        <v>2206</v>
      </c>
      <c r="N110" s="56">
        <v>1</v>
      </c>
      <c r="O110" s="59" t="s">
        <v>87</v>
      </c>
      <c r="P110" s="56"/>
      <c r="Q110" s="56"/>
      <c r="R110" s="55">
        <v>62</v>
      </c>
      <c r="S110" s="55">
        <v>62</v>
      </c>
      <c r="T110" s="56">
        <v>1</v>
      </c>
      <c r="U110" s="55">
        <v>62</v>
      </c>
      <c r="V110" s="55">
        <v>62</v>
      </c>
      <c r="W110" s="56">
        <v>0.25</v>
      </c>
      <c r="X110" s="56">
        <v>0.25</v>
      </c>
      <c r="Y110" s="56">
        <v>0</v>
      </c>
      <c r="Z110" s="60"/>
      <c r="AA110" s="56"/>
      <c r="AB110" s="56"/>
      <c r="AC110" s="55">
        <v>32</v>
      </c>
      <c r="AD110" s="55">
        <v>32</v>
      </c>
      <c r="AE110" s="56">
        <v>1</v>
      </c>
      <c r="AF110" s="55">
        <v>94</v>
      </c>
      <c r="AG110" s="55">
        <v>94</v>
      </c>
      <c r="AH110" s="56">
        <v>0.5</v>
      </c>
      <c r="AI110" s="56">
        <v>0.5</v>
      </c>
      <c r="AJ110" s="56">
        <v>0</v>
      </c>
      <c r="AK110" s="60"/>
      <c r="AL110" s="56"/>
      <c r="AM110" s="56"/>
      <c r="AN110" s="55">
        <v>28</v>
      </c>
      <c r="AO110" s="55">
        <v>28</v>
      </c>
      <c r="AP110" s="56">
        <v>1</v>
      </c>
      <c r="AQ110" s="55">
        <v>122</v>
      </c>
      <c r="AR110" s="55">
        <v>122</v>
      </c>
      <c r="AS110" s="56">
        <v>0.75</v>
      </c>
      <c r="AT110" s="56">
        <v>0.75</v>
      </c>
      <c r="AU110" s="56">
        <v>0.25</v>
      </c>
      <c r="AV110" s="60"/>
      <c r="AW110" s="56"/>
      <c r="AX110" s="56"/>
      <c r="AY110" s="55">
        <v>0</v>
      </c>
      <c r="AZ110" s="55">
        <v>0</v>
      </c>
      <c r="BA110" s="56">
        <v>0</v>
      </c>
      <c r="BB110" s="55">
        <v>0</v>
      </c>
      <c r="BC110" s="55">
        <v>0</v>
      </c>
      <c r="BD110" s="56">
        <v>0</v>
      </c>
      <c r="BE110" s="56">
        <v>0</v>
      </c>
      <c r="BF110" s="56">
        <v>0</v>
      </c>
      <c r="BG110" s="60"/>
      <c r="BL110" s="4"/>
      <c r="BM110" s="5"/>
      <c r="BN110" s="5"/>
    </row>
    <row r="111" spans="2:66">
      <c r="B111" s="62"/>
      <c r="C111" s="62"/>
      <c r="D111" s="62"/>
      <c r="E111" s="62"/>
      <c r="F111" s="62"/>
      <c r="G111" s="62"/>
      <c r="H111" s="59"/>
      <c r="I111" s="56"/>
      <c r="J111" s="59"/>
      <c r="K111" s="63"/>
      <c r="L111" s="59"/>
      <c r="M111" s="59"/>
      <c r="N111" s="56"/>
      <c r="O111" s="59"/>
      <c r="P111" s="56"/>
      <c r="Q111" s="56"/>
      <c r="R111" s="55"/>
      <c r="S111" s="55"/>
      <c r="T111" s="56"/>
      <c r="U111" s="55"/>
      <c r="V111" s="55"/>
      <c r="W111" s="56"/>
      <c r="X111" s="56"/>
      <c r="Y111" s="56"/>
      <c r="Z111" s="60"/>
      <c r="AA111" s="56"/>
      <c r="AB111" s="56"/>
      <c r="AC111" s="55"/>
      <c r="AD111" s="55"/>
      <c r="AE111" s="56"/>
      <c r="AF111" s="55"/>
      <c r="AG111" s="55"/>
      <c r="AH111" s="56"/>
      <c r="AI111" s="56"/>
      <c r="AJ111" s="56"/>
      <c r="AK111" s="60"/>
      <c r="AL111" s="56"/>
      <c r="AM111" s="56"/>
      <c r="AN111" s="55"/>
      <c r="AO111" s="55"/>
      <c r="AP111" s="56"/>
      <c r="AQ111" s="55"/>
      <c r="AR111" s="55"/>
      <c r="AS111" s="56"/>
      <c r="AT111" s="56"/>
      <c r="AU111" s="56"/>
      <c r="AV111" s="60"/>
      <c r="AW111" s="56"/>
      <c r="AX111" s="56"/>
      <c r="AY111" s="55"/>
      <c r="AZ111" s="55"/>
      <c r="BA111" s="56"/>
      <c r="BB111" s="55"/>
      <c r="BC111" s="55"/>
      <c r="BD111" s="56"/>
      <c r="BE111" s="56"/>
      <c r="BF111" s="56"/>
      <c r="BG111" s="60"/>
      <c r="BL111" s="4"/>
      <c r="BM111" s="5"/>
      <c r="BN111" s="5"/>
    </row>
    <row r="112" spans="2:66">
      <c r="B112" s="62"/>
      <c r="C112" s="62"/>
      <c r="D112" s="62"/>
      <c r="E112" s="62"/>
      <c r="F112" s="62"/>
      <c r="G112" s="62"/>
      <c r="H112" s="59"/>
      <c r="I112" s="56"/>
      <c r="J112" s="59"/>
      <c r="K112" s="63"/>
      <c r="L112" s="59"/>
      <c r="M112" s="59"/>
      <c r="N112" s="56"/>
      <c r="O112" s="59"/>
      <c r="P112" s="56"/>
      <c r="Q112" s="56"/>
      <c r="R112" s="55"/>
      <c r="S112" s="55"/>
      <c r="T112" s="56"/>
      <c r="U112" s="55"/>
      <c r="V112" s="55"/>
      <c r="W112" s="56"/>
      <c r="X112" s="56"/>
      <c r="Y112" s="56"/>
      <c r="Z112" s="60"/>
      <c r="AA112" s="56"/>
      <c r="AB112" s="56"/>
      <c r="AC112" s="55"/>
      <c r="AD112" s="55"/>
      <c r="AE112" s="56"/>
      <c r="AF112" s="55"/>
      <c r="AG112" s="55"/>
      <c r="AH112" s="56"/>
      <c r="AI112" s="56"/>
      <c r="AJ112" s="56"/>
      <c r="AK112" s="60"/>
      <c r="AL112" s="56"/>
      <c r="AM112" s="56"/>
      <c r="AN112" s="55"/>
      <c r="AO112" s="55"/>
      <c r="AP112" s="56"/>
      <c r="AQ112" s="55"/>
      <c r="AR112" s="55"/>
      <c r="AS112" s="56"/>
      <c r="AT112" s="56"/>
      <c r="AU112" s="56"/>
      <c r="AV112" s="60"/>
      <c r="AW112" s="56"/>
      <c r="AX112" s="56"/>
      <c r="AY112" s="55"/>
      <c r="AZ112" s="55"/>
      <c r="BA112" s="56"/>
      <c r="BB112" s="55"/>
      <c r="BC112" s="55"/>
      <c r="BD112" s="56"/>
      <c r="BE112" s="56"/>
      <c r="BF112" s="56"/>
      <c r="BG112" s="60"/>
      <c r="BL112" s="4"/>
      <c r="BM112" s="5"/>
      <c r="BN112" s="5"/>
    </row>
    <row r="113" spans="2:66">
      <c r="B113" s="62"/>
      <c r="C113" s="62"/>
      <c r="D113" s="62"/>
      <c r="E113" s="62"/>
      <c r="F113" s="62"/>
      <c r="G113" s="62"/>
      <c r="H113" s="59"/>
      <c r="I113" s="56"/>
      <c r="J113" s="59"/>
      <c r="K113" s="63"/>
      <c r="L113" s="59"/>
      <c r="M113" s="59"/>
      <c r="N113" s="56"/>
      <c r="O113" s="59"/>
      <c r="P113" s="56"/>
      <c r="Q113" s="56"/>
      <c r="R113" s="55"/>
      <c r="S113" s="55"/>
      <c r="T113" s="56"/>
      <c r="U113" s="55"/>
      <c r="V113" s="55"/>
      <c r="W113" s="56"/>
      <c r="X113" s="56"/>
      <c r="Y113" s="56"/>
      <c r="Z113" s="60"/>
      <c r="AA113" s="56"/>
      <c r="AB113" s="56"/>
      <c r="AC113" s="55"/>
      <c r="AD113" s="55"/>
      <c r="AE113" s="56"/>
      <c r="AF113" s="55"/>
      <c r="AG113" s="55"/>
      <c r="AH113" s="56"/>
      <c r="AI113" s="56"/>
      <c r="AJ113" s="56"/>
      <c r="AK113" s="60"/>
      <c r="AL113" s="56"/>
      <c r="AM113" s="56"/>
      <c r="AN113" s="55"/>
      <c r="AO113" s="55"/>
      <c r="AP113" s="56"/>
      <c r="AQ113" s="55"/>
      <c r="AR113" s="55"/>
      <c r="AS113" s="56"/>
      <c r="AT113" s="56"/>
      <c r="AU113" s="56"/>
      <c r="AV113" s="60"/>
      <c r="AW113" s="56"/>
      <c r="AX113" s="56"/>
      <c r="AY113" s="55"/>
      <c r="AZ113" s="55"/>
      <c r="BA113" s="56"/>
      <c r="BB113" s="55"/>
      <c r="BC113" s="55"/>
      <c r="BD113" s="56"/>
      <c r="BE113" s="56"/>
      <c r="BF113" s="56"/>
      <c r="BG113" s="60"/>
      <c r="BL113" s="4"/>
      <c r="BM113" s="5"/>
      <c r="BN113" s="5"/>
    </row>
    <row r="114" spans="2:66">
      <c r="B114" s="62"/>
      <c r="C114" s="62"/>
      <c r="D114" s="62"/>
      <c r="E114" s="62"/>
      <c r="F114" s="62"/>
      <c r="G114" s="62"/>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2"/>
      <c r="C115" s="62"/>
      <c r="D115" s="62"/>
      <c r="E115" s="62"/>
      <c r="F115" s="62"/>
      <c r="G115" s="62"/>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c r="B116" s="62"/>
      <c r="C116" s="62"/>
      <c r="D116" s="62"/>
      <c r="E116" s="62"/>
      <c r="F116" s="62"/>
      <c r="G116" s="62"/>
      <c r="H116" s="59"/>
      <c r="I116" s="56"/>
      <c r="J116" s="59"/>
      <c r="K116" s="63"/>
      <c r="L116" s="59"/>
      <c r="M116" s="59"/>
      <c r="N116" s="56"/>
      <c r="O116" s="59"/>
      <c r="P116" s="56"/>
      <c r="Q116" s="56"/>
      <c r="R116" s="55"/>
      <c r="S116" s="55"/>
      <c r="T116" s="56"/>
      <c r="U116" s="55"/>
      <c r="V116" s="55"/>
      <c r="W116" s="56"/>
      <c r="X116" s="56"/>
      <c r="Y116" s="56"/>
      <c r="Z116" s="60"/>
      <c r="AA116" s="56"/>
      <c r="AB116" s="56"/>
      <c r="AC116" s="55"/>
      <c r="AD116" s="55"/>
      <c r="AE116" s="56"/>
      <c r="AF116" s="55"/>
      <c r="AG116" s="55"/>
      <c r="AH116" s="56"/>
      <c r="AI116" s="56"/>
      <c r="AJ116" s="56"/>
      <c r="AK116" s="60"/>
      <c r="AL116" s="56"/>
      <c r="AM116" s="56"/>
      <c r="AN116" s="55"/>
      <c r="AO116" s="55"/>
      <c r="AP116" s="56"/>
      <c r="AQ116" s="55"/>
      <c r="AR116" s="55"/>
      <c r="AS116" s="56"/>
      <c r="AT116" s="56"/>
      <c r="AU116" s="56"/>
      <c r="AV116" s="60"/>
      <c r="AW116" s="56"/>
      <c r="AX116" s="56"/>
      <c r="AY116" s="55"/>
      <c r="AZ116" s="55"/>
      <c r="BA116" s="56"/>
      <c r="BB116" s="55"/>
      <c r="BC116" s="55"/>
      <c r="BD116" s="56"/>
      <c r="BE116" s="56"/>
      <c r="BF116" s="56"/>
      <c r="BG116" s="60"/>
      <c r="BL116" s="4"/>
      <c r="BM116" s="5"/>
      <c r="BN116" s="5"/>
    </row>
    <row r="117" spans="2:66">
      <c r="B117" s="62"/>
      <c r="C117" s="62"/>
      <c r="D117" s="62"/>
      <c r="E117" s="62"/>
      <c r="F117" s="62"/>
      <c r="G117" s="62"/>
      <c r="H117" s="59"/>
      <c r="I117" s="56"/>
      <c r="J117" s="59"/>
      <c r="K117" s="63"/>
      <c r="L117" s="59"/>
      <c r="M117" s="59"/>
      <c r="N117" s="56"/>
      <c r="O117" s="59"/>
      <c r="P117" s="56"/>
      <c r="Q117" s="56"/>
      <c r="R117" s="55"/>
      <c r="S117" s="55"/>
      <c r="T117" s="56"/>
      <c r="U117" s="55"/>
      <c r="V117" s="55"/>
      <c r="W117" s="56"/>
      <c r="X117" s="56"/>
      <c r="Y117" s="56"/>
      <c r="Z117" s="60"/>
      <c r="AA117" s="56"/>
      <c r="AB117" s="56"/>
      <c r="AC117" s="55"/>
      <c r="AD117" s="55"/>
      <c r="AE117" s="56"/>
      <c r="AF117" s="55"/>
      <c r="AG117" s="55"/>
      <c r="AH117" s="56"/>
      <c r="AI117" s="56"/>
      <c r="AJ117" s="56"/>
      <c r="AK117" s="60"/>
      <c r="AL117" s="56"/>
      <c r="AM117" s="56"/>
      <c r="AN117" s="55"/>
      <c r="AO117" s="55"/>
      <c r="AP117" s="56"/>
      <c r="AQ117" s="55"/>
      <c r="AR117" s="55"/>
      <c r="AS117" s="56"/>
      <c r="AT117" s="56"/>
      <c r="AU117" s="56"/>
      <c r="AV117" s="60"/>
      <c r="AW117" s="56"/>
      <c r="AX117" s="56"/>
      <c r="AY117" s="55"/>
      <c r="AZ117" s="55"/>
      <c r="BA117" s="56"/>
      <c r="BB117" s="55"/>
      <c r="BC117" s="55"/>
      <c r="BD117" s="56"/>
      <c r="BE117" s="56"/>
      <c r="BF117" s="56"/>
      <c r="BG117" s="60"/>
      <c r="BL117" s="4"/>
      <c r="BM117" s="5"/>
      <c r="BN117" s="5"/>
    </row>
    <row r="118" spans="2:66">
      <c r="B118" s="62"/>
      <c r="C118" s="62"/>
      <c r="D118" s="62"/>
      <c r="E118" s="62"/>
      <c r="F118" s="62"/>
      <c r="G118" s="62"/>
      <c r="H118" s="59"/>
      <c r="I118" s="56"/>
      <c r="J118" s="59"/>
      <c r="K118" s="63"/>
      <c r="L118" s="59"/>
      <c r="M118" s="59"/>
      <c r="N118" s="56"/>
      <c r="O118" s="59"/>
      <c r="P118" s="56"/>
      <c r="Q118" s="56"/>
      <c r="R118" s="55"/>
      <c r="S118" s="55"/>
      <c r="T118" s="56"/>
      <c r="U118" s="55"/>
      <c r="V118" s="55"/>
      <c r="W118" s="56"/>
      <c r="X118" s="56"/>
      <c r="Y118" s="56"/>
      <c r="Z118" s="60"/>
      <c r="AA118" s="56"/>
      <c r="AB118" s="56"/>
      <c r="AC118" s="55"/>
      <c r="AD118" s="55"/>
      <c r="AE118" s="56"/>
      <c r="AF118" s="55"/>
      <c r="AG118" s="55"/>
      <c r="AH118" s="56"/>
      <c r="AI118" s="56"/>
      <c r="AJ118" s="56"/>
      <c r="AK118" s="60"/>
      <c r="AL118" s="56"/>
      <c r="AM118" s="56"/>
      <c r="AN118" s="55"/>
      <c r="AO118" s="55"/>
      <c r="AP118" s="56"/>
      <c r="AQ118" s="55"/>
      <c r="AR118" s="55"/>
      <c r="AS118" s="56"/>
      <c r="AT118" s="56"/>
      <c r="AU118" s="56"/>
      <c r="AV118" s="60"/>
      <c r="AW118" s="56"/>
      <c r="AX118" s="56"/>
      <c r="AY118" s="55"/>
      <c r="AZ118" s="55"/>
      <c r="BA118" s="56"/>
      <c r="BB118" s="55"/>
      <c r="BC118" s="55"/>
      <c r="BD118" s="56"/>
      <c r="BE118" s="56"/>
      <c r="BF118" s="56"/>
      <c r="BG118" s="60"/>
      <c r="BL118" s="4"/>
      <c r="BM118" s="5"/>
      <c r="BN118" s="5"/>
    </row>
    <row r="119" spans="2:66">
      <c r="B119" s="62"/>
      <c r="C119" s="62"/>
      <c r="D119" s="62"/>
      <c r="E119" s="62"/>
      <c r="F119" s="62"/>
      <c r="G119" s="62"/>
      <c r="H119" s="59"/>
      <c r="I119" s="56"/>
      <c r="J119" s="59"/>
      <c r="K119" s="63"/>
      <c r="L119" s="59"/>
      <c r="M119" s="59"/>
      <c r="N119" s="56"/>
      <c r="O119" s="59"/>
      <c r="P119" s="56"/>
      <c r="Q119" s="56"/>
      <c r="R119" s="55"/>
      <c r="S119" s="55"/>
      <c r="T119" s="56"/>
      <c r="U119" s="55"/>
      <c r="V119" s="55"/>
      <c r="W119" s="56"/>
      <c r="X119" s="56"/>
      <c r="Y119" s="56"/>
      <c r="Z119" s="60"/>
      <c r="AA119" s="56"/>
      <c r="AB119" s="56"/>
      <c r="AC119" s="55"/>
      <c r="AD119" s="55"/>
      <c r="AE119" s="56"/>
      <c r="AF119" s="55"/>
      <c r="AG119" s="55"/>
      <c r="AH119" s="56"/>
      <c r="AI119" s="56"/>
      <c r="AJ119" s="56"/>
      <c r="AK119" s="60"/>
      <c r="AL119" s="56"/>
      <c r="AM119" s="56"/>
      <c r="AN119" s="55"/>
      <c r="AO119" s="55"/>
      <c r="AP119" s="56"/>
      <c r="AQ119" s="55"/>
      <c r="AR119" s="55"/>
      <c r="AS119" s="56"/>
      <c r="AT119" s="56"/>
      <c r="AU119" s="56"/>
      <c r="AV119" s="60"/>
      <c r="AW119" s="56"/>
      <c r="AX119" s="56"/>
      <c r="AY119" s="55"/>
      <c r="AZ119" s="55"/>
      <c r="BA119" s="56"/>
      <c r="BB119" s="55"/>
      <c r="BC119" s="55"/>
      <c r="BD119" s="56"/>
      <c r="BE119" s="56"/>
      <c r="BF119" s="56"/>
      <c r="BG119" s="60"/>
      <c r="BL119" s="4"/>
      <c r="BM119" s="5"/>
      <c r="BN119" s="5"/>
    </row>
    <row r="120" spans="2:66">
      <c r="B120" s="62"/>
      <c r="C120" s="62"/>
      <c r="D120" s="62"/>
      <c r="E120" s="62"/>
      <c r="F120" s="62"/>
      <c r="G120" s="62"/>
      <c r="H120" s="59"/>
      <c r="I120" s="56"/>
      <c r="J120" s="59"/>
      <c r="K120" s="63"/>
      <c r="L120" s="59"/>
      <c r="M120" s="59"/>
      <c r="N120" s="56"/>
      <c r="O120" s="59"/>
      <c r="P120" s="56"/>
      <c r="Q120" s="56"/>
      <c r="R120" s="55"/>
      <c r="S120" s="55"/>
      <c r="T120" s="56"/>
      <c r="U120" s="55"/>
      <c r="V120" s="55"/>
      <c r="W120" s="56"/>
      <c r="X120" s="56"/>
      <c r="Y120" s="56"/>
      <c r="Z120" s="60"/>
      <c r="AA120" s="56"/>
      <c r="AB120" s="56"/>
      <c r="AC120" s="55"/>
      <c r="AD120" s="55"/>
      <c r="AE120" s="56"/>
      <c r="AF120" s="55"/>
      <c r="AG120" s="55"/>
      <c r="AH120" s="56"/>
      <c r="AI120" s="56"/>
      <c r="AJ120" s="56"/>
      <c r="AK120" s="60"/>
      <c r="AL120" s="56"/>
      <c r="AM120" s="56"/>
      <c r="AN120" s="55"/>
      <c r="AO120" s="55"/>
      <c r="AP120" s="56"/>
      <c r="AQ120" s="55"/>
      <c r="AR120" s="55"/>
      <c r="AS120" s="56"/>
      <c r="AT120" s="56"/>
      <c r="AU120" s="56"/>
      <c r="AV120" s="60"/>
      <c r="AW120" s="56"/>
      <c r="AX120" s="56"/>
      <c r="AY120" s="55"/>
      <c r="AZ120" s="55"/>
      <c r="BA120" s="56"/>
      <c r="BB120" s="55"/>
      <c r="BC120" s="55"/>
      <c r="BD120" s="56"/>
      <c r="BE120" s="56"/>
      <c r="BF120" s="56"/>
      <c r="BG120" s="60"/>
      <c r="BL120" s="4"/>
      <c r="BM120" s="5"/>
      <c r="BN120" s="5"/>
    </row>
    <row r="121" spans="2:66">
      <c r="B121" s="62"/>
      <c r="C121" s="62"/>
      <c r="D121" s="62"/>
      <c r="E121" s="62"/>
      <c r="F121" s="62"/>
      <c r="G121" s="62"/>
      <c r="H121" s="59"/>
      <c r="I121" s="56"/>
      <c r="J121" s="59"/>
      <c r="K121" s="63"/>
      <c r="L121" s="59"/>
      <c r="M121" s="59"/>
      <c r="N121" s="56"/>
      <c r="O121" s="59"/>
      <c r="P121" s="56"/>
      <c r="Q121" s="56"/>
      <c r="R121" s="55"/>
      <c r="S121" s="55"/>
      <c r="T121" s="56"/>
      <c r="U121" s="55"/>
      <c r="V121" s="55"/>
      <c r="W121" s="56"/>
      <c r="X121" s="56"/>
      <c r="Y121" s="56"/>
      <c r="Z121" s="60"/>
      <c r="AA121" s="56"/>
      <c r="AB121" s="56"/>
      <c r="AC121" s="55"/>
      <c r="AD121" s="55"/>
      <c r="AE121" s="56"/>
      <c r="AF121" s="55"/>
      <c r="AG121" s="55"/>
      <c r="AH121" s="56"/>
      <c r="AI121" s="56"/>
      <c r="AJ121" s="56"/>
      <c r="AK121" s="60"/>
      <c r="AL121" s="56"/>
      <c r="AM121" s="56"/>
      <c r="AN121" s="55"/>
      <c r="AO121" s="55"/>
      <c r="AP121" s="56"/>
      <c r="AQ121" s="55"/>
      <c r="AR121" s="55"/>
      <c r="AS121" s="56"/>
      <c r="AT121" s="56"/>
      <c r="AU121" s="56"/>
      <c r="AV121" s="60"/>
      <c r="AW121" s="56"/>
      <c r="AX121" s="56"/>
      <c r="AY121" s="55"/>
      <c r="AZ121" s="55"/>
      <c r="BA121" s="56"/>
      <c r="BB121" s="55"/>
      <c r="BC121" s="55"/>
      <c r="BD121" s="56"/>
      <c r="BE121" s="56"/>
      <c r="BF121" s="56"/>
      <c r="BG121" s="60"/>
      <c r="BL121" s="4"/>
      <c r="BM121" s="5"/>
      <c r="BN121" s="5"/>
    </row>
    <row r="122" spans="2:66">
      <c r="B122" s="62"/>
      <c r="C122" s="62"/>
      <c r="D122" s="62"/>
      <c r="E122" s="62"/>
      <c r="F122" s="62"/>
      <c r="G122" s="62"/>
      <c r="H122" s="59"/>
      <c r="I122" s="56"/>
      <c r="J122" s="59"/>
      <c r="K122" s="63"/>
      <c r="L122" s="59" t="s">
        <v>2207</v>
      </c>
      <c r="M122" s="59" t="s">
        <v>2208</v>
      </c>
      <c r="N122" s="56">
        <v>0.6</v>
      </c>
      <c r="O122" s="59" t="s">
        <v>87</v>
      </c>
      <c r="P122" s="56"/>
      <c r="Q122" s="56"/>
      <c r="R122" s="55">
        <v>0</v>
      </c>
      <c r="S122" s="55">
        <v>1</v>
      </c>
      <c r="T122" s="56">
        <v>0</v>
      </c>
      <c r="U122" s="55">
        <v>0</v>
      </c>
      <c r="V122" s="55">
        <v>1</v>
      </c>
      <c r="W122" s="56">
        <v>0.25</v>
      </c>
      <c r="X122" s="56">
        <v>0.41666666666666669</v>
      </c>
      <c r="Y122" s="56">
        <v>0.6</v>
      </c>
      <c r="Z122" s="60"/>
      <c r="AA122" s="56"/>
      <c r="AB122" s="56"/>
      <c r="AC122" s="55">
        <v>0</v>
      </c>
      <c r="AD122" s="55">
        <v>1</v>
      </c>
      <c r="AE122" s="56">
        <v>0</v>
      </c>
      <c r="AF122" s="55">
        <v>0</v>
      </c>
      <c r="AG122" s="55">
        <v>2</v>
      </c>
      <c r="AH122" s="56">
        <v>0.125</v>
      </c>
      <c r="AI122" s="56">
        <v>0.20833333333333334</v>
      </c>
      <c r="AJ122" s="56">
        <v>0.6</v>
      </c>
      <c r="AK122" s="60"/>
      <c r="AL122" s="56"/>
      <c r="AM122" s="56"/>
      <c r="AN122" s="55">
        <v>1</v>
      </c>
      <c r="AO122" s="55">
        <v>1</v>
      </c>
      <c r="AP122" s="56">
        <v>1</v>
      </c>
      <c r="AQ122" s="55">
        <v>1</v>
      </c>
      <c r="AR122" s="55">
        <v>3</v>
      </c>
      <c r="AS122" s="56">
        <v>0.25</v>
      </c>
      <c r="AT122" s="56">
        <v>0.41666666666666669</v>
      </c>
      <c r="AU122" s="56">
        <v>0.18340000000000001</v>
      </c>
      <c r="AV122" s="60"/>
      <c r="AW122" s="56"/>
      <c r="AX122" s="56"/>
      <c r="AY122" s="55">
        <v>0</v>
      </c>
      <c r="AZ122" s="55">
        <v>0</v>
      </c>
      <c r="BA122" s="56">
        <v>0</v>
      </c>
      <c r="BB122" s="55">
        <v>0</v>
      </c>
      <c r="BC122" s="55">
        <v>0</v>
      </c>
      <c r="BD122" s="56">
        <v>0</v>
      </c>
      <c r="BE122" s="56">
        <v>0</v>
      </c>
      <c r="BF122" s="56">
        <v>0</v>
      </c>
      <c r="BG122" s="60"/>
      <c r="BL122" s="4"/>
      <c r="BM122" s="5"/>
      <c r="BN122" s="5"/>
    </row>
    <row r="123" spans="2:66">
      <c r="B123" s="62"/>
      <c r="C123" s="62"/>
      <c r="D123" s="62"/>
      <c r="E123" s="62"/>
      <c r="F123" s="62"/>
      <c r="G123" s="62"/>
      <c r="H123" s="59"/>
      <c r="I123" s="56"/>
      <c r="J123" s="59"/>
      <c r="K123" s="63"/>
      <c r="L123" s="59"/>
      <c r="M123" s="59"/>
      <c r="N123" s="56"/>
      <c r="O123" s="59"/>
      <c r="P123" s="56"/>
      <c r="Q123" s="56"/>
      <c r="R123" s="55"/>
      <c r="S123" s="55"/>
      <c r="T123" s="56"/>
      <c r="U123" s="55"/>
      <c r="V123" s="55"/>
      <c r="W123" s="56"/>
      <c r="X123" s="56"/>
      <c r="Y123" s="56"/>
      <c r="Z123" s="60"/>
      <c r="AA123" s="56"/>
      <c r="AB123" s="56"/>
      <c r="AC123" s="55"/>
      <c r="AD123" s="55"/>
      <c r="AE123" s="56"/>
      <c r="AF123" s="55"/>
      <c r="AG123" s="55"/>
      <c r="AH123" s="56"/>
      <c r="AI123" s="56"/>
      <c r="AJ123" s="56"/>
      <c r="AK123" s="60"/>
      <c r="AL123" s="56"/>
      <c r="AM123" s="56"/>
      <c r="AN123" s="55"/>
      <c r="AO123" s="55"/>
      <c r="AP123" s="56"/>
      <c r="AQ123" s="55"/>
      <c r="AR123" s="55"/>
      <c r="AS123" s="56"/>
      <c r="AT123" s="56"/>
      <c r="AU123" s="56"/>
      <c r="AV123" s="60"/>
      <c r="AW123" s="56"/>
      <c r="AX123" s="56"/>
      <c r="AY123" s="55"/>
      <c r="AZ123" s="55"/>
      <c r="BA123" s="56"/>
      <c r="BB123" s="55"/>
      <c r="BC123" s="55"/>
      <c r="BD123" s="56"/>
      <c r="BE123" s="56"/>
      <c r="BF123" s="56"/>
      <c r="BG123" s="60"/>
      <c r="BL123" s="4"/>
      <c r="BM123" s="5"/>
      <c r="BN123" s="5"/>
    </row>
    <row r="124" spans="2:66">
      <c r="B124" s="62"/>
      <c r="C124" s="62"/>
      <c r="D124" s="62"/>
      <c r="E124" s="62"/>
      <c r="F124" s="62"/>
      <c r="G124" s="62"/>
      <c r="H124" s="59"/>
      <c r="I124" s="56"/>
      <c r="J124" s="59"/>
      <c r="K124" s="63"/>
      <c r="L124" s="59"/>
      <c r="M124" s="59"/>
      <c r="N124" s="56"/>
      <c r="O124" s="59"/>
      <c r="P124" s="56"/>
      <c r="Q124" s="56"/>
      <c r="R124" s="55"/>
      <c r="S124" s="55"/>
      <c r="T124" s="56"/>
      <c r="U124" s="55"/>
      <c r="V124" s="55"/>
      <c r="W124" s="56"/>
      <c r="X124" s="56"/>
      <c r="Y124" s="56"/>
      <c r="Z124" s="60"/>
      <c r="AA124" s="56"/>
      <c r="AB124" s="56"/>
      <c r="AC124" s="55"/>
      <c r="AD124" s="55"/>
      <c r="AE124" s="56"/>
      <c r="AF124" s="55"/>
      <c r="AG124" s="55"/>
      <c r="AH124" s="56"/>
      <c r="AI124" s="56"/>
      <c r="AJ124" s="56"/>
      <c r="AK124" s="60"/>
      <c r="AL124" s="56"/>
      <c r="AM124" s="56"/>
      <c r="AN124" s="55"/>
      <c r="AO124" s="55"/>
      <c r="AP124" s="56"/>
      <c r="AQ124" s="55"/>
      <c r="AR124" s="55"/>
      <c r="AS124" s="56"/>
      <c r="AT124" s="56"/>
      <c r="AU124" s="56"/>
      <c r="AV124" s="60"/>
      <c r="AW124" s="56"/>
      <c r="AX124" s="56"/>
      <c r="AY124" s="55"/>
      <c r="AZ124" s="55"/>
      <c r="BA124" s="56"/>
      <c r="BB124" s="55"/>
      <c r="BC124" s="55"/>
      <c r="BD124" s="56"/>
      <c r="BE124" s="56"/>
      <c r="BF124" s="56"/>
      <c r="BG124" s="60"/>
      <c r="BL124" s="4"/>
      <c r="BM124" s="5"/>
      <c r="BN124" s="5"/>
    </row>
    <row r="125" spans="2:66">
      <c r="B125" s="62"/>
      <c r="C125" s="62"/>
      <c r="D125" s="62"/>
      <c r="E125" s="62"/>
      <c r="F125" s="62"/>
      <c r="G125" s="62"/>
      <c r="H125" s="59"/>
      <c r="I125" s="56"/>
      <c r="J125" s="59"/>
      <c r="K125" s="63"/>
      <c r="L125" s="59"/>
      <c r="M125" s="59"/>
      <c r="N125" s="56"/>
      <c r="O125" s="59"/>
      <c r="P125" s="56"/>
      <c r="Q125" s="56"/>
      <c r="R125" s="55"/>
      <c r="S125" s="55"/>
      <c r="T125" s="56"/>
      <c r="U125" s="55"/>
      <c r="V125" s="55"/>
      <c r="W125" s="56"/>
      <c r="X125" s="56"/>
      <c r="Y125" s="56"/>
      <c r="Z125" s="60"/>
      <c r="AA125" s="56"/>
      <c r="AB125" s="56"/>
      <c r="AC125" s="55"/>
      <c r="AD125" s="55"/>
      <c r="AE125" s="56"/>
      <c r="AF125" s="55"/>
      <c r="AG125" s="55"/>
      <c r="AH125" s="56"/>
      <c r="AI125" s="56"/>
      <c r="AJ125" s="56"/>
      <c r="AK125" s="60"/>
      <c r="AL125" s="56"/>
      <c r="AM125" s="56"/>
      <c r="AN125" s="55"/>
      <c r="AO125" s="55"/>
      <c r="AP125" s="56"/>
      <c r="AQ125" s="55"/>
      <c r="AR125" s="55"/>
      <c r="AS125" s="56"/>
      <c r="AT125" s="56"/>
      <c r="AU125" s="56"/>
      <c r="AV125" s="60"/>
      <c r="AW125" s="56"/>
      <c r="AX125" s="56"/>
      <c r="AY125" s="55"/>
      <c r="AZ125" s="55"/>
      <c r="BA125" s="56"/>
      <c r="BB125" s="55"/>
      <c r="BC125" s="55"/>
      <c r="BD125" s="56"/>
      <c r="BE125" s="56"/>
      <c r="BF125" s="56"/>
      <c r="BG125" s="60"/>
      <c r="BL125" s="4"/>
      <c r="BM125" s="5"/>
      <c r="BN125" s="5"/>
    </row>
    <row r="126" spans="2:66">
      <c r="B126" s="62"/>
      <c r="C126" s="62"/>
      <c r="D126" s="62"/>
      <c r="E126" s="62"/>
      <c r="F126" s="62"/>
      <c r="G126" s="62"/>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56"/>
      <c r="AM126" s="56"/>
      <c r="AN126" s="55"/>
      <c r="AO126" s="55"/>
      <c r="AP126" s="56"/>
      <c r="AQ126" s="55"/>
      <c r="AR126" s="55"/>
      <c r="AS126" s="56"/>
      <c r="AT126" s="56"/>
      <c r="AU126" s="56"/>
      <c r="AV126" s="60"/>
      <c r="AW126" s="56"/>
      <c r="AX126" s="56"/>
      <c r="AY126" s="55"/>
      <c r="AZ126" s="55"/>
      <c r="BA126" s="56"/>
      <c r="BB126" s="55"/>
      <c r="BC126" s="55"/>
      <c r="BD126" s="56"/>
      <c r="BE126" s="56"/>
      <c r="BF126" s="56"/>
      <c r="BG126" s="60"/>
      <c r="BL126" s="4"/>
      <c r="BM126" s="5"/>
      <c r="BN126" s="5"/>
    </row>
    <row r="127" spans="2:66">
      <c r="B127" s="62"/>
      <c r="C127" s="62"/>
      <c r="D127" s="62"/>
      <c r="E127" s="62"/>
      <c r="F127" s="62"/>
      <c r="G127" s="62"/>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56"/>
      <c r="AM127" s="56"/>
      <c r="AN127" s="55"/>
      <c r="AO127" s="55"/>
      <c r="AP127" s="56"/>
      <c r="AQ127" s="55"/>
      <c r="AR127" s="55"/>
      <c r="AS127" s="56"/>
      <c r="AT127" s="56"/>
      <c r="AU127" s="56"/>
      <c r="AV127" s="60"/>
      <c r="AW127" s="56"/>
      <c r="AX127" s="56"/>
      <c r="AY127" s="55"/>
      <c r="AZ127" s="55"/>
      <c r="BA127" s="56"/>
      <c r="BB127" s="55"/>
      <c r="BC127" s="55"/>
      <c r="BD127" s="56"/>
      <c r="BE127" s="56"/>
      <c r="BF127" s="56"/>
      <c r="BG127" s="60"/>
      <c r="BL127" s="4"/>
      <c r="BM127" s="5"/>
      <c r="BN127" s="5"/>
    </row>
    <row r="128" spans="2:66">
      <c r="B128" s="62"/>
      <c r="C128" s="62"/>
      <c r="D128" s="62"/>
      <c r="E128" s="62"/>
      <c r="F128" s="62"/>
      <c r="G128" s="62"/>
      <c r="H128" s="59"/>
      <c r="I128" s="56"/>
      <c r="J128" s="59"/>
      <c r="K128" s="63"/>
      <c r="L128" s="59"/>
      <c r="M128" s="59"/>
      <c r="N128" s="56"/>
      <c r="O128" s="59"/>
      <c r="P128" s="56"/>
      <c r="Q128" s="56"/>
      <c r="R128" s="55"/>
      <c r="S128" s="55"/>
      <c r="T128" s="56"/>
      <c r="U128" s="55"/>
      <c r="V128" s="55"/>
      <c r="W128" s="56"/>
      <c r="X128" s="56"/>
      <c r="Y128" s="56"/>
      <c r="Z128" s="60"/>
      <c r="AA128" s="56"/>
      <c r="AB128" s="56"/>
      <c r="AC128" s="55"/>
      <c r="AD128" s="55"/>
      <c r="AE128" s="56"/>
      <c r="AF128" s="55"/>
      <c r="AG128" s="55"/>
      <c r="AH128" s="56"/>
      <c r="AI128" s="56"/>
      <c r="AJ128" s="56"/>
      <c r="AK128" s="60"/>
      <c r="AL128" s="56"/>
      <c r="AM128" s="56"/>
      <c r="AN128" s="55"/>
      <c r="AO128" s="55"/>
      <c r="AP128" s="56"/>
      <c r="AQ128" s="55"/>
      <c r="AR128" s="55"/>
      <c r="AS128" s="56"/>
      <c r="AT128" s="56"/>
      <c r="AU128" s="56"/>
      <c r="AV128" s="60"/>
      <c r="AW128" s="56"/>
      <c r="AX128" s="56"/>
      <c r="AY128" s="55"/>
      <c r="AZ128" s="55"/>
      <c r="BA128" s="56"/>
      <c r="BB128" s="55"/>
      <c r="BC128" s="55"/>
      <c r="BD128" s="56"/>
      <c r="BE128" s="56"/>
      <c r="BF128" s="56"/>
      <c r="BG128" s="60"/>
      <c r="BL128" s="4"/>
      <c r="BM128" s="5"/>
      <c r="BN128" s="5"/>
    </row>
    <row r="129" spans="2:66">
      <c r="B129" s="62"/>
      <c r="C129" s="62"/>
      <c r="D129" s="62"/>
      <c r="E129" s="62"/>
      <c r="F129" s="62"/>
      <c r="G129" s="62"/>
      <c r="H129" s="59"/>
      <c r="I129" s="56"/>
      <c r="J129" s="59"/>
      <c r="K129" s="63"/>
      <c r="L129" s="59"/>
      <c r="M129" s="59"/>
      <c r="N129" s="56"/>
      <c r="O129" s="59"/>
      <c r="P129" s="56"/>
      <c r="Q129" s="56"/>
      <c r="R129" s="55"/>
      <c r="S129" s="55"/>
      <c r="T129" s="56"/>
      <c r="U129" s="55"/>
      <c r="V129" s="55"/>
      <c r="W129" s="56"/>
      <c r="X129" s="56"/>
      <c r="Y129" s="56"/>
      <c r="Z129" s="60"/>
      <c r="AA129" s="56"/>
      <c r="AB129" s="56"/>
      <c r="AC129" s="55"/>
      <c r="AD129" s="55"/>
      <c r="AE129" s="56"/>
      <c r="AF129" s="55"/>
      <c r="AG129" s="55"/>
      <c r="AH129" s="56"/>
      <c r="AI129" s="56"/>
      <c r="AJ129" s="56"/>
      <c r="AK129" s="60"/>
      <c r="AL129" s="56"/>
      <c r="AM129" s="56"/>
      <c r="AN129" s="55"/>
      <c r="AO129" s="55"/>
      <c r="AP129" s="56"/>
      <c r="AQ129" s="55"/>
      <c r="AR129" s="55"/>
      <c r="AS129" s="56"/>
      <c r="AT129" s="56"/>
      <c r="AU129" s="56"/>
      <c r="AV129" s="60"/>
      <c r="AW129" s="56"/>
      <c r="AX129" s="56"/>
      <c r="AY129" s="55"/>
      <c r="AZ129" s="55"/>
      <c r="BA129" s="56"/>
      <c r="BB129" s="55"/>
      <c r="BC129" s="55"/>
      <c r="BD129" s="56"/>
      <c r="BE129" s="56"/>
      <c r="BF129" s="56"/>
      <c r="BG129" s="60"/>
      <c r="BL129" s="4"/>
      <c r="BM129" s="5"/>
      <c r="BN129" s="5"/>
    </row>
    <row r="130" spans="2:66">
      <c r="B130" s="62"/>
      <c r="C130" s="62"/>
      <c r="D130" s="62"/>
      <c r="E130" s="62"/>
      <c r="F130" s="62"/>
      <c r="G130" s="62"/>
      <c r="H130" s="59"/>
      <c r="I130" s="56"/>
      <c r="J130" s="59"/>
      <c r="K130" s="63"/>
      <c r="L130" s="59"/>
      <c r="M130" s="59"/>
      <c r="N130" s="56"/>
      <c r="O130" s="59"/>
      <c r="P130" s="56"/>
      <c r="Q130" s="56"/>
      <c r="R130" s="55"/>
      <c r="S130" s="55"/>
      <c r="T130" s="56"/>
      <c r="U130" s="55"/>
      <c r="V130" s="55"/>
      <c r="W130" s="56"/>
      <c r="X130" s="56"/>
      <c r="Y130" s="56"/>
      <c r="Z130" s="60"/>
      <c r="AA130" s="56"/>
      <c r="AB130" s="56"/>
      <c r="AC130" s="55"/>
      <c r="AD130" s="55"/>
      <c r="AE130" s="56"/>
      <c r="AF130" s="55"/>
      <c r="AG130" s="55"/>
      <c r="AH130" s="56"/>
      <c r="AI130" s="56"/>
      <c r="AJ130" s="56"/>
      <c r="AK130" s="60"/>
      <c r="AL130" s="56"/>
      <c r="AM130" s="56"/>
      <c r="AN130" s="55"/>
      <c r="AO130" s="55"/>
      <c r="AP130" s="56"/>
      <c r="AQ130" s="55"/>
      <c r="AR130" s="55"/>
      <c r="AS130" s="56"/>
      <c r="AT130" s="56"/>
      <c r="AU130" s="56"/>
      <c r="AV130" s="60"/>
      <c r="AW130" s="56"/>
      <c r="AX130" s="56"/>
      <c r="AY130" s="55"/>
      <c r="AZ130" s="55"/>
      <c r="BA130" s="56"/>
      <c r="BB130" s="55"/>
      <c r="BC130" s="55"/>
      <c r="BD130" s="56"/>
      <c r="BE130" s="56"/>
      <c r="BF130" s="56"/>
      <c r="BG130" s="60"/>
      <c r="BL130" s="4"/>
      <c r="BM130" s="5"/>
      <c r="BN130" s="5"/>
    </row>
    <row r="131" spans="2:66">
      <c r="B131" s="62"/>
      <c r="C131" s="62"/>
      <c r="D131" s="62"/>
      <c r="E131" s="62"/>
      <c r="F131" s="62"/>
      <c r="G131" s="62"/>
      <c r="H131" s="59"/>
      <c r="I131" s="56"/>
      <c r="J131" s="59"/>
      <c r="K131" s="63"/>
      <c r="L131" s="59"/>
      <c r="M131" s="59"/>
      <c r="N131" s="56"/>
      <c r="O131" s="59"/>
      <c r="P131" s="56"/>
      <c r="Q131" s="56"/>
      <c r="R131" s="55"/>
      <c r="S131" s="55"/>
      <c r="T131" s="56"/>
      <c r="U131" s="55"/>
      <c r="V131" s="55"/>
      <c r="W131" s="56"/>
      <c r="X131" s="56"/>
      <c r="Y131" s="56"/>
      <c r="Z131" s="60"/>
      <c r="AA131" s="56"/>
      <c r="AB131" s="56"/>
      <c r="AC131" s="55"/>
      <c r="AD131" s="55"/>
      <c r="AE131" s="56"/>
      <c r="AF131" s="55"/>
      <c r="AG131" s="55"/>
      <c r="AH131" s="56"/>
      <c r="AI131" s="56"/>
      <c r="AJ131" s="56"/>
      <c r="AK131" s="60"/>
      <c r="AL131" s="56"/>
      <c r="AM131" s="56"/>
      <c r="AN131" s="55"/>
      <c r="AO131" s="55"/>
      <c r="AP131" s="56"/>
      <c r="AQ131" s="55"/>
      <c r="AR131" s="55"/>
      <c r="AS131" s="56"/>
      <c r="AT131" s="56"/>
      <c r="AU131" s="56"/>
      <c r="AV131" s="60"/>
      <c r="AW131" s="56"/>
      <c r="AX131" s="56"/>
      <c r="AY131" s="55"/>
      <c r="AZ131" s="55"/>
      <c r="BA131" s="56"/>
      <c r="BB131" s="55"/>
      <c r="BC131" s="55"/>
      <c r="BD131" s="56"/>
      <c r="BE131" s="56"/>
      <c r="BF131" s="56"/>
      <c r="BG131" s="60"/>
      <c r="BL131" s="4"/>
      <c r="BM131" s="5"/>
      <c r="BN131" s="5"/>
    </row>
    <row r="132" spans="2:66">
      <c r="B132" s="62"/>
      <c r="C132" s="62"/>
      <c r="D132" s="62"/>
      <c r="E132" s="62"/>
      <c r="F132" s="62"/>
      <c r="G132" s="62"/>
      <c r="H132" s="59"/>
      <c r="I132" s="56"/>
      <c r="J132" s="59"/>
      <c r="K132" s="63"/>
      <c r="L132" s="59"/>
      <c r="M132" s="59"/>
      <c r="N132" s="56"/>
      <c r="O132" s="59"/>
      <c r="P132" s="56"/>
      <c r="Q132" s="56"/>
      <c r="R132" s="55"/>
      <c r="S132" s="55"/>
      <c r="T132" s="56"/>
      <c r="U132" s="55"/>
      <c r="V132" s="55"/>
      <c r="W132" s="56"/>
      <c r="X132" s="56"/>
      <c r="Y132" s="56"/>
      <c r="Z132" s="60"/>
      <c r="AA132" s="56"/>
      <c r="AB132" s="56"/>
      <c r="AC132" s="55"/>
      <c r="AD132" s="55"/>
      <c r="AE132" s="56"/>
      <c r="AF132" s="55"/>
      <c r="AG132" s="55"/>
      <c r="AH132" s="56"/>
      <c r="AI132" s="56"/>
      <c r="AJ132" s="56"/>
      <c r="AK132" s="60"/>
      <c r="AL132" s="56"/>
      <c r="AM132" s="56"/>
      <c r="AN132" s="55"/>
      <c r="AO132" s="55"/>
      <c r="AP132" s="56"/>
      <c r="AQ132" s="55"/>
      <c r="AR132" s="55"/>
      <c r="AS132" s="56"/>
      <c r="AT132" s="56"/>
      <c r="AU132" s="56"/>
      <c r="AV132" s="60"/>
      <c r="AW132" s="56"/>
      <c r="AX132" s="56"/>
      <c r="AY132" s="55"/>
      <c r="AZ132" s="55"/>
      <c r="BA132" s="56"/>
      <c r="BB132" s="55"/>
      <c r="BC132" s="55"/>
      <c r="BD132" s="56"/>
      <c r="BE132" s="56"/>
      <c r="BF132" s="56"/>
      <c r="BG132" s="60"/>
      <c r="BL132" s="4"/>
      <c r="BM132" s="5"/>
      <c r="BN132" s="5"/>
    </row>
    <row r="133" spans="2:66">
      <c r="B133" s="62"/>
      <c r="C133" s="62"/>
      <c r="D133" s="62"/>
      <c r="E133" s="62"/>
      <c r="F133" s="62"/>
      <c r="G133" s="62"/>
      <c r="H133" s="59"/>
      <c r="I133" s="56"/>
      <c r="J133" s="59"/>
      <c r="K133" s="63"/>
      <c r="L133" s="59"/>
      <c r="M133" s="59"/>
      <c r="N133" s="56"/>
      <c r="O133" s="59"/>
      <c r="P133" s="56"/>
      <c r="Q133" s="56"/>
      <c r="R133" s="55"/>
      <c r="S133" s="55"/>
      <c r="T133" s="56"/>
      <c r="U133" s="55"/>
      <c r="V133" s="55"/>
      <c r="W133" s="56"/>
      <c r="X133" s="56"/>
      <c r="Y133" s="56"/>
      <c r="Z133" s="60"/>
      <c r="AA133" s="56"/>
      <c r="AB133" s="56"/>
      <c r="AC133" s="55"/>
      <c r="AD133" s="55"/>
      <c r="AE133" s="56"/>
      <c r="AF133" s="55"/>
      <c r="AG133" s="55"/>
      <c r="AH133" s="56"/>
      <c r="AI133" s="56"/>
      <c r="AJ133" s="56"/>
      <c r="AK133" s="60"/>
      <c r="AL133" s="56"/>
      <c r="AM133" s="56"/>
      <c r="AN133" s="55"/>
      <c r="AO133" s="55"/>
      <c r="AP133" s="56"/>
      <c r="AQ133" s="55"/>
      <c r="AR133" s="55"/>
      <c r="AS133" s="56"/>
      <c r="AT133" s="56"/>
      <c r="AU133" s="56"/>
      <c r="AV133" s="60"/>
      <c r="AW133" s="56"/>
      <c r="AX133" s="56"/>
      <c r="AY133" s="55"/>
      <c r="AZ133" s="55"/>
      <c r="BA133" s="56"/>
      <c r="BB133" s="55"/>
      <c r="BC133" s="55"/>
      <c r="BD133" s="56"/>
      <c r="BE133" s="56"/>
      <c r="BF133" s="56"/>
      <c r="BG133" s="60"/>
      <c r="BL133" s="4"/>
      <c r="BM133" s="5"/>
      <c r="BN133" s="5"/>
    </row>
    <row r="134" spans="2:66" ht="135" customHeight="1">
      <c r="B134" s="64" t="s">
        <v>1350</v>
      </c>
      <c r="C134" s="65" t="s">
        <v>2209</v>
      </c>
      <c r="D134" s="122" t="s">
        <v>2210</v>
      </c>
      <c r="E134" s="65" t="s">
        <v>810</v>
      </c>
      <c r="F134" s="65" t="s">
        <v>1352</v>
      </c>
      <c r="G134" s="122" t="s">
        <v>2211</v>
      </c>
      <c r="H134" s="59">
        <v>4</v>
      </c>
      <c r="I134" s="56">
        <v>0.12</v>
      </c>
      <c r="J134" s="59" t="s">
        <v>83</v>
      </c>
      <c r="K134" s="63" t="s">
        <v>2212</v>
      </c>
      <c r="L134" s="59" t="s">
        <v>2213</v>
      </c>
      <c r="M134" s="59" t="s">
        <v>2214</v>
      </c>
      <c r="N134" s="56">
        <v>0.9</v>
      </c>
      <c r="O134" s="59" t="s">
        <v>87</v>
      </c>
      <c r="P134" s="56" t="s">
        <v>2215</v>
      </c>
      <c r="Q134" s="56" t="s">
        <v>2216</v>
      </c>
      <c r="R134" s="55">
        <v>14</v>
      </c>
      <c r="S134" s="55">
        <v>14</v>
      </c>
      <c r="T134" s="56">
        <v>1</v>
      </c>
      <c r="U134" s="55">
        <v>14</v>
      </c>
      <c r="V134" s="55">
        <v>14</v>
      </c>
      <c r="W134" s="56">
        <v>1</v>
      </c>
      <c r="X134" s="56">
        <v>1.1111</v>
      </c>
      <c r="Y134" s="56">
        <v>0</v>
      </c>
      <c r="Z134" s="60">
        <v>0.61899999999999999</v>
      </c>
      <c r="AA134" s="56" t="s">
        <v>2217</v>
      </c>
      <c r="AB134" s="56" t="s">
        <v>2218</v>
      </c>
      <c r="AC134" s="55">
        <v>0</v>
      </c>
      <c r="AD134" s="55">
        <v>14</v>
      </c>
      <c r="AE134" s="56">
        <v>0</v>
      </c>
      <c r="AF134" s="55">
        <v>14</v>
      </c>
      <c r="AG134" s="55">
        <v>14</v>
      </c>
      <c r="AH134" s="56">
        <v>1</v>
      </c>
      <c r="AI134" s="56">
        <v>1.1111</v>
      </c>
      <c r="AJ134" s="56">
        <v>0</v>
      </c>
      <c r="AK134" s="60">
        <v>0.73799999999999999</v>
      </c>
      <c r="AL134" s="56" t="s">
        <v>2219</v>
      </c>
      <c r="AM134" s="56" t="s">
        <v>186</v>
      </c>
      <c r="AN134" s="55">
        <v>0</v>
      </c>
      <c r="AO134" s="55">
        <v>14</v>
      </c>
      <c r="AP134" s="56">
        <v>0</v>
      </c>
      <c r="AQ134" s="55">
        <v>14</v>
      </c>
      <c r="AR134" s="55">
        <v>14</v>
      </c>
      <c r="AS134" s="56">
        <v>1</v>
      </c>
      <c r="AT134" s="56">
        <v>1.1111</v>
      </c>
      <c r="AU134" s="56">
        <v>0</v>
      </c>
      <c r="AV134" s="60">
        <v>1</v>
      </c>
      <c r="AW134" s="56" t="s">
        <v>94</v>
      </c>
      <c r="AX134" s="56" t="s">
        <v>94</v>
      </c>
      <c r="AY134" s="55">
        <v>0</v>
      </c>
      <c r="AZ134" s="55">
        <v>0</v>
      </c>
      <c r="BA134" s="56">
        <v>0</v>
      </c>
      <c r="BB134" s="55">
        <v>0</v>
      </c>
      <c r="BC134" s="55">
        <v>0</v>
      </c>
      <c r="BD134" s="56">
        <v>0</v>
      </c>
      <c r="BE134" s="56">
        <v>0</v>
      </c>
      <c r="BF134" s="56">
        <v>0</v>
      </c>
      <c r="BG134" s="60">
        <v>0</v>
      </c>
      <c r="BL134" s="4"/>
      <c r="BM134" s="5"/>
      <c r="BN134" s="5"/>
    </row>
    <row r="135" spans="2:66">
      <c r="B135" s="64"/>
      <c r="C135" s="65"/>
      <c r="D135" s="122"/>
      <c r="E135" s="65"/>
      <c r="F135" s="65"/>
      <c r="G135" s="122"/>
      <c r="H135" s="59"/>
      <c r="I135" s="56"/>
      <c r="J135" s="59"/>
      <c r="K135" s="63"/>
      <c r="L135" s="59"/>
      <c r="M135" s="59"/>
      <c r="N135" s="56"/>
      <c r="O135" s="59"/>
      <c r="P135" s="56"/>
      <c r="Q135" s="56"/>
      <c r="R135" s="55"/>
      <c r="S135" s="55"/>
      <c r="T135" s="56"/>
      <c r="U135" s="55"/>
      <c r="V135" s="55"/>
      <c r="W135" s="56"/>
      <c r="X135" s="56"/>
      <c r="Y135" s="56"/>
      <c r="Z135" s="60"/>
      <c r="AA135" s="56"/>
      <c r="AB135" s="56"/>
      <c r="AC135" s="55"/>
      <c r="AD135" s="55"/>
      <c r="AE135" s="56"/>
      <c r="AF135" s="55"/>
      <c r="AG135" s="55"/>
      <c r="AH135" s="56"/>
      <c r="AI135" s="56"/>
      <c r="AJ135" s="56"/>
      <c r="AK135" s="60"/>
      <c r="AL135" s="56"/>
      <c r="AM135" s="56"/>
      <c r="AN135" s="55"/>
      <c r="AO135" s="55"/>
      <c r="AP135" s="56"/>
      <c r="AQ135" s="55"/>
      <c r="AR135" s="55"/>
      <c r="AS135" s="56"/>
      <c r="AT135" s="56"/>
      <c r="AU135" s="56"/>
      <c r="AV135" s="60"/>
      <c r="AW135" s="56"/>
      <c r="AX135" s="56"/>
      <c r="AY135" s="55"/>
      <c r="AZ135" s="55"/>
      <c r="BA135" s="56"/>
      <c r="BB135" s="55"/>
      <c r="BC135" s="55"/>
      <c r="BD135" s="56"/>
      <c r="BE135" s="56"/>
      <c r="BF135" s="56"/>
      <c r="BG135" s="60"/>
      <c r="BL135" s="4"/>
      <c r="BM135" s="5"/>
      <c r="BN135" s="5"/>
    </row>
    <row r="136" spans="2:66">
      <c r="B136" s="62"/>
      <c r="C136" s="62"/>
      <c r="D136" s="62"/>
      <c r="E136" s="62"/>
      <c r="F136" s="62"/>
      <c r="G136" s="62"/>
      <c r="H136" s="59"/>
      <c r="I136" s="56"/>
      <c r="J136" s="59"/>
      <c r="K136" s="63"/>
      <c r="L136" s="59"/>
      <c r="M136" s="59"/>
      <c r="N136" s="56"/>
      <c r="O136" s="59"/>
      <c r="P136" s="56"/>
      <c r="Q136" s="56"/>
      <c r="R136" s="55"/>
      <c r="S136" s="55"/>
      <c r="T136" s="56"/>
      <c r="U136" s="55"/>
      <c r="V136" s="55"/>
      <c r="W136" s="56"/>
      <c r="X136" s="56"/>
      <c r="Y136" s="56"/>
      <c r="Z136" s="60"/>
      <c r="AA136" s="56"/>
      <c r="AB136" s="56"/>
      <c r="AC136" s="55"/>
      <c r="AD136" s="55"/>
      <c r="AE136" s="56"/>
      <c r="AF136" s="55"/>
      <c r="AG136" s="55"/>
      <c r="AH136" s="56"/>
      <c r="AI136" s="56"/>
      <c r="AJ136" s="56"/>
      <c r="AK136" s="60"/>
      <c r="AL136" s="56"/>
      <c r="AM136" s="56"/>
      <c r="AN136" s="55"/>
      <c r="AO136" s="55"/>
      <c r="AP136" s="56"/>
      <c r="AQ136" s="55"/>
      <c r="AR136" s="55"/>
      <c r="AS136" s="56"/>
      <c r="AT136" s="56"/>
      <c r="AU136" s="56"/>
      <c r="AV136" s="60"/>
      <c r="AW136" s="56"/>
      <c r="AX136" s="56"/>
      <c r="AY136" s="55"/>
      <c r="AZ136" s="55"/>
      <c r="BA136" s="56"/>
      <c r="BB136" s="55"/>
      <c r="BC136" s="55"/>
      <c r="BD136" s="56"/>
      <c r="BE136" s="56"/>
      <c r="BF136" s="56"/>
      <c r="BG136" s="60"/>
      <c r="BL136" s="4"/>
      <c r="BM136" s="5"/>
      <c r="BN136" s="5"/>
    </row>
    <row r="137" spans="2:66">
      <c r="B137" s="62"/>
      <c r="C137" s="62"/>
      <c r="D137" s="62"/>
      <c r="E137" s="62"/>
      <c r="F137" s="62"/>
      <c r="G137" s="62"/>
      <c r="H137" s="59"/>
      <c r="I137" s="56"/>
      <c r="J137" s="59"/>
      <c r="K137" s="63"/>
      <c r="L137" s="59" t="s">
        <v>2220</v>
      </c>
      <c r="M137" s="59" t="s">
        <v>2221</v>
      </c>
      <c r="N137" s="56">
        <v>0.7</v>
      </c>
      <c r="O137" s="59" t="s">
        <v>87</v>
      </c>
      <c r="P137" s="56"/>
      <c r="Q137" s="56"/>
      <c r="R137" s="55">
        <v>23</v>
      </c>
      <c r="S137" s="55">
        <v>23</v>
      </c>
      <c r="T137" s="56">
        <v>1</v>
      </c>
      <c r="U137" s="55">
        <v>23</v>
      </c>
      <c r="V137" s="55">
        <v>23</v>
      </c>
      <c r="W137" s="56">
        <v>0.25</v>
      </c>
      <c r="X137" s="56">
        <v>0.35714285714285715</v>
      </c>
      <c r="Y137" s="56">
        <v>0</v>
      </c>
      <c r="Z137" s="60"/>
      <c r="AA137" s="56"/>
      <c r="AB137" s="56"/>
      <c r="AC137" s="55">
        <v>2</v>
      </c>
      <c r="AD137" s="55">
        <v>2</v>
      </c>
      <c r="AE137" s="56">
        <v>1</v>
      </c>
      <c r="AF137" s="55">
        <v>25</v>
      </c>
      <c r="AG137" s="55">
        <v>25</v>
      </c>
      <c r="AH137" s="56">
        <v>0.5</v>
      </c>
      <c r="AI137" s="56">
        <v>0.7142857142857143</v>
      </c>
      <c r="AJ137" s="56">
        <v>0</v>
      </c>
      <c r="AK137" s="60"/>
      <c r="AL137" s="56"/>
      <c r="AM137" s="56"/>
      <c r="AN137" s="55">
        <v>4</v>
      </c>
      <c r="AO137" s="55">
        <v>4</v>
      </c>
      <c r="AP137" s="56">
        <v>1</v>
      </c>
      <c r="AQ137" s="55">
        <v>29</v>
      </c>
      <c r="AR137" s="55">
        <v>29</v>
      </c>
      <c r="AS137" s="56">
        <v>0.75</v>
      </c>
      <c r="AT137" s="56">
        <v>1.0714285714285714</v>
      </c>
      <c r="AU137" s="56">
        <v>0</v>
      </c>
      <c r="AV137" s="60"/>
      <c r="AW137" s="56"/>
      <c r="AX137" s="56"/>
      <c r="AY137" s="55">
        <v>0</v>
      </c>
      <c r="AZ137" s="55">
        <v>0</v>
      </c>
      <c r="BA137" s="56">
        <v>0</v>
      </c>
      <c r="BB137" s="55">
        <v>0</v>
      </c>
      <c r="BC137" s="55">
        <v>0</v>
      </c>
      <c r="BD137" s="56">
        <v>0</v>
      </c>
      <c r="BE137" s="56">
        <v>0</v>
      </c>
      <c r="BF137" s="56">
        <v>0</v>
      </c>
      <c r="BG137" s="60"/>
      <c r="BL137" s="4"/>
      <c r="BM137" s="5"/>
      <c r="BN137" s="5"/>
    </row>
    <row r="138" spans="2:66">
      <c r="B138" s="62"/>
      <c r="C138" s="62"/>
      <c r="D138" s="62"/>
      <c r="E138" s="62"/>
      <c r="F138" s="62"/>
      <c r="G138" s="62"/>
      <c r="H138" s="59"/>
      <c r="I138" s="56"/>
      <c r="J138" s="59"/>
      <c r="K138" s="63"/>
      <c r="L138" s="59"/>
      <c r="M138" s="59"/>
      <c r="N138" s="56"/>
      <c r="O138" s="59"/>
      <c r="P138" s="56"/>
      <c r="Q138" s="56"/>
      <c r="R138" s="55"/>
      <c r="S138" s="55"/>
      <c r="T138" s="56"/>
      <c r="U138" s="55"/>
      <c r="V138" s="55"/>
      <c r="W138" s="56"/>
      <c r="X138" s="56"/>
      <c r="Y138" s="56"/>
      <c r="Z138" s="60"/>
      <c r="AA138" s="56"/>
      <c r="AB138" s="56"/>
      <c r="AC138" s="55"/>
      <c r="AD138" s="55"/>
      <c r="AE138" s="56"/>
      <c r="AF138" s="55"/>
      <c r="AG138" s="55"/>
      <c r="AH138" s="56"/>
      <c r="AI138" s="56"/>
      <c r="AJ138" s="56"/>
      <c r="AK138" s="60"/>
      <c r="AL138" s="56"/>
      <c r="AM138" s="56"/>
      <c r="AN138" s="55"/>
      <c r="AO138" s="55"/>
      <c r="AP138" s="56"/>
      <c r="AQ138" s="55"/>
      <c r="AR138" s="55"/>
      <c r="AS138" s="56"/>
      <c r="AT138" s="56"/>
      <c r="AU138" s="56"/>
      <c r="AV138" s="60"/>
      <c r="AW138" s="56"/>
      <c r="AX138" s="56"/>
      <c r="AY138" s="55"/>
      <c r="AZ138" s="55"/>
      <c r="BA138" s="56"/>
      <c r="BB138" s="55"/>
      <c r="BC138" s="55"/>
      <c r="BD138" s="56"/>
      <c r="BE138" s="56"/>
      <c r="BF138" s="56"/>
      <c r="BG138" s="60"/>
      <c r="BL138" s="4"/>
      <c r="BM138" s="5"/>
      <c r="BN138" s="5"/>
    </row>
    <row r="139" spans="2:66">
      <c r="B139" s="62"/>
      <c r="C139" s="62"/>
      <c r="D139" s="62"/>
      <c r="E139" s="62"/>
      <c r="F139" s="62"/>
      <c r="G139" s="62"/>
      <c r="H139" s="59"/>
      <c r="I139" s="56"/>
      <c r="J139" s="59"/>
      <c r="K139" s="63"/>
      <c r="L139" s="59"/>
      <c r="M139" s="59"/>
      <c r="N139" s="56"/>
      <c r="O139" s="59"/>
      <c r="P139" s="56"/>
      <c r="Q139" s="56"/>
      <c r="R139" s="55"/>
      <c r="S139" s="55"/>
      <c r="T139" s="56"/>
      <c r="U139" s="55"/>
      <c r="V139" s="55"/>
      <c r="W139" s="56"/>
      <c r="X139" s="56"/>
      <c r="Y139" s="56"/>
      <c r="Z139" s="60"/>
      <c r="AA139" s="56"/>
      <c r="AB139" s="56"/>
      <c r="AC139" s="55"/>
      <c r="AD139" s="55"/>
      <c r="AE139" s="56"/>
      <c r="AF139" s="55"/>
      <c r="AG139" s="55"/>
      <c r="AH139" s="56"/>
      <c r="AI139" s="56"/>
      <c r="AJ139" s="56"/>
      <c r="AK139" s="60"/>
      <c r="AL139" s="56"/>
      <c r="AM139" s="56"/>
      <c r="AN139" s="55"/>
      <c r="AO139" s="55"/>
      <c r="AP139" s="56"/>
      <c r="AQ139" s="55"/>
      <c r="AR139" s="55"/>
      <c r="AS139" s="56"/>
      <c r="AT139" s="56"/>
      <c r="AU139" s="56"/>
      <c r="AV139" s="60"/>
      <c r="AW139" s="56"/>
      <c r="AX139" s="56"/>
      <c r="AY139" s="55"/>
      <c r="AZ139" s="55"/>
      <c r="BA139" s="56"/>
      <c r="BB139" s="55"/>
      <c r="BC139" s="55"/>
      <c r="BD139" s="56"/>
      <c r="BE139" s="56"/>
      <c r="BF139" s="56"/>
      <c r="BG139" s="60"/>
      <c r="BL139" s="4"/>
      <c r="BM139" s="5"/>
      <c r="BN139" s="5"/>
    </row>
    <row r="140" spans="2:66">
      <c r="B140" s="62"/>
      <c r="C140" s="62"/>
      <c r="D140" s="62"/>
      <c r="E140" s="62"/>
      <c r="F140" s="62"/>
      <c r="G140" s="62"/>
      <c r="H140" s="59"/>
      <c r="I140" s="56"/>
      <c r="J140" s="59"/>
      <c r="K140" s="63"/>
      <c r="L140" s="59" t="s">
        <v>2222</v>
      </c>
      <c r="M140" s="59" t="s">
        <v>2223</v>
      </c>
      <c r="N140" s="61">
        <v>2</v>
      </c>
      <c r="O140" s="59" t="s">
        <v>111</v>
      </c>
      <c r="P140" s="56"/>
      <c r="Q140" s="56"/>
      <c r="R140" s="55">
        <v>1</v>
      </c>
      <c r="S140" s="55">
        <v>1</v>
      </c>
      <c r="T140" s="61">
        <v>1</v>
      </c>
      <c r="U140" s="55">
        <v>1</v>
      </c>
      <c r="V140" s="55">
        <v>1</v>
      </c>
      <c r="W140" s="61">
        <v>1</v>
      </c>
      <c r="X140" s="56">
        <v>0.5</v>
      </c>
      <c r="Y140" s="61">
        <v>1</v>
      </c>
      <c r="Z140" s="60"/>
      <c r="AA140" s="56"/>
      <c r="AB140" s="56"/>
      <c r="AC140" s="55">
        <v>0</v>
      </c>
      <c r="AD140" s="55">
        <v>1</v>
      </c>
      <c r="AE140" s="61">
        <v>0</v>
      </c>
      <c r="AF140" s="55">
        <v>1</v>
      </c>
      <c r="AG140" s="55">
        <v>1</v>
      </c>
      <c r="AH140" s="61">
        <v>1</v>
      </c>
      <c r="AI140" s="56">
        <v>0.5</v>
      </c>
      <c r="AJ140" s="61">
        <v>1</v>
      </c>
      <c r="AK140" s="60"/>
      <c r="AL140" s="56"/>
      <c r="AM140" s="56"/>
      <c r="AN140" s="55">
        <v>1</v>
      </c>
      <c r="AO140" s="55">
        <v>1</v>
      </c>
      <c r="AP140" s="61">
        <v>1</v>
      </c>
      <c r="AQ140" s="55">
        <v>2</v>
      </c>
      <c r="AR140" s="55">
        <v>1</v>
      </c>
      <c r="AS140" s="61">
        <v>2</v>
      </c>
      <c r="AT140" s="56">
        <v>1</v>
      </c>
      <c r="AU140" s="61">
        <v>1</v>
      </c>
      <c r="AV140" s="60"/>
      <c r="AW140" s="56"/>
      <c r="AX140" s="56"/>
      <c r="AY140" s="55">
        <v>0</v>
      </c>
      <c r="AZ140" s="55">
        <v>0</v>
      </c>
      <c r="BA140" s="61">
        <v>0</v>
      </c>
      <c r="BB140" s="55">
        <v>0</v>
      </c>
      <c r="BC140" s="55">
        <v>0</v>
      </c>
      <c r="BD140" s="61">
        <v>0</v>
      </c>
      <c r="BE140" s="56">
        <v>0</v>
      </c>
      <c r="BF140" s="61">
        <v>0</v>
      </c>
      <c r="BG140" s="60"/>
      <c r="BL140" s="4"/>
      <c r="BM140" s="5"/>
      <c r="BN140" s="5"/>
    </row>
    <row r="141" spans="2:66">
      <c r="B141" s="62"/>
      <c r="C141" s="62"/>
      <c r="D141" s="62"/>
      <c r="E141" s="62"/>
      <c r="F141" s="62"/>
      <c r="G141" s="62"/>
      <c r="H141" s="59"/>
      <c r="I141" s="56"/>
      <c r="J141" s="59"/>
      <c r="K141" s="63"/>
      <c r="L141" s="59"/>
      <c r="M141" s="59"/>
      <c r="N141" s="61"/>
      <c r="O141" s="59"/>
      <c r="P141" s="56"/>
      <c r="Q141" s="56"/>
      <c r="R141" s="55"/>
      <c r="S141" s="55"/>
      <c r="T141" s="61"/>
      <c r="U141" s="55"/>
      <c r="V141" s="55"/>
      <c r="W141" s="61"/>
      <c r="X141" s="56"/>
      <c r="Y141" s="61"/>
      <c r="Z141" s="60"/>
      <c r="AA141" s="56"/>
      <c r="AB141" s="56"/>
      <c r="AC141" s="55"/>
      <c r="AD141" s="55"/>
      <c r="AE141" s="61"/>
      <c r="AF141" s="55"/>
      <c r="AG141" s="55"/>
      <c r="AH141" s="61"/>
      <c r="AI141" s="56"/>
      <c r="AJ141" s="61"/>
      <c r="AK141" s="60"/>
      <c r="AL141" s="56"/>
      <c r="AM141" s="56"/>
      <c r="AN141" s="55"/>
      <c r="AO141" s="55"/>
      <c r="AP141" s="61"/>
      <c r="AQ141" s="55"/>
      <c r="AR141" s="55"/>
      <c r="AS141" s="61"/>
      <c r="AT141" s="56"/>
      <c r="AU141" s="61"/>
      <c r="AV141" s="60"/>
      <c r="AW141" s="56"/>
      <c r="AX141" s="56"/>
      <c r="AY141" s="55"/>
      <c r="AZ141" s="55"/>
      <c r="BA141" s="61"/>
      <c r="BB141" s="55"/>
      <c r="BC141" s="55"/>
      <c r="BD141" s="61"/>
      <c r="BE141" s="56"/>
      <c r="BF141" s="61"/>
      <c r="BG141" s="60"/>
      <c r="BL141" s="4"/>
      <c r="BM141" s="5"/>
      <c r="BN141" s="5"/>
    </row>
    <row r="142" spans="2:66">
      <c r="B142" s="62"/>
      <c r="C142" s="62"/>
      <c r="D142" s="62"/>
      <c r="E142" s="62"/>
      <c r="F142" s="62"/>
      <c r="G142" s="62"/>
      <c r="H142" s="59"/>
      <c r="I142" s="56"/>
      <c r="J142" s="59"/>
      <c r="K142" s="63"/>
      <c r="L142" s="59"/>
      <c r="M142" s="59"/>
      <c r="N142" s="61"/>
      <c r="O142" s="59"/>
      <c r="P142" s="56"/>
      <c r="Q142" s="56"/>
      <c r="R142" s="55"/>
      <c r="S142" s="55"/>
      <c r="T142" s="61"/>
      <c r="U142" s="55"/>
      <c r="V142" s="55"/>
      <c r="W142" s="61"/>
      <c r="X142" s="56"/>
      <c r="Y142" s="61"/>
      <c r="Z142" s="60"/>
      <c r="AA142" s="56"/>
      <c r="AB142" s="56"/>
      <c r="AC142" s="55"/>
      <c r="AD142" s="55"/>
      <c r="AE142" s="61"/>
      <c r="AF142" s="55"/>
      <c r="AG142" s="55"/>
      <c r="AH142" s="61"/>
      <c r="AI142" s="56"/>
      <c r="AJ142" s="61"/>
      <c r="AK142" s="60"/>
      <c r="AL142" s="56"/>
      <c r="AM142" s="56"/>
      <c r="AN142" s="55"/>
      <c r="AO142" s="55"/>
      <c r="AP142" s="61"/>
      <c r="AQ142" s="55"/>
      <c r="AR142" s="55"/>
      <c r="AS142" s="61"/>
      <c r="AT142" s="56"/>
      <c r="AU142" s="61"/>
      <c r="AV142" s="60"/>
      <c r="AW142" s="56"/>
      <c r="AX142" s="56"/>
      <c r="AY142" s="55"/>
      <c r="AZ142" s="55"/>
      <c r="BA142" s="61"/>
      <c r="BB142" s="55"/>
      <c r="BC142" s="55"/>
      <c r="BD142" s="61"/>
      <c r="BE142" s="56"/>
      <c r="BF142" s="61"/>
      <c r="BG142" s="60"/>
      <c r="BL142" s="4"/>
      <c r="BM142" s="5"/>
      <c r="BN142" s="5"/>
    </row>
    <row r="143" spans="2:66" ht="135" customHeight="1">
      <c r="B143" s="62" t="s">
        <v>114</v>
      </c>
      <c r="C143" s="59" t="s">
        <v>2224</v>
      </c>
      <c r="D143" s="63" t="s">
        <v>982</v>
      </c>
      <c r="E143" s="59" t="s">
        <v>317</v>
      </c>
      <c r="F143" s="59" t="s">
        <v>373</v>
      </c>
      <c r="G143" s="63" t="s">
        <v>374</v>
      </c>
      <c r="H143" s="59">
        <v>5</v>
      </c>
      <c r="I143" s="56">
        <v>0.09</v>
      </c>
      <c r="J143" s="59" t="s">
        <v>83</v>
      </c>
      <c r="K143" s="63" t="s">
        <v>2225</v>
      </c>
      <c r="L143" s="59" t="s">
        <v>164</v>
      </c>
      <c r="M143" s="59" t="s">
        <v>2226</v>
      </c>
      <c r="N143" s="56">
        <v>1</v>
      </c>
      <c r="O143" s="59" t="s">
        <v>87</v>
      </c>
      <c r="P143" s="56" t="s">
        <v>2227</v>
      </c>
      <c r="Q143" s="56" t="s">
        <v>2228</v>
      </c>
      <c r="R143" s="55">
        <v>1292</v>
      </c>
      <c r="S143" s="55">
        <v>1292</v>
      </c>
      <c r="T143" s="56">
        <v>1</v>
      </c>
      <c r="U143" s="55">
        <v>1292</v>
      </c>
      <c r="V143" s="55">
        <v>1292</v>
      </c>
      <c r="W143" s="56">
        <v>1</v>
      </c>
      <c r="X143" s="56">
        <v>1</v>
      </c>
      <c r="Y143" s="56">
        <v>0</v>
      </c>
      <c r="Z143" s="60">
        <v>0.625</v>
      </c>
      <c r="AA143" s="56" t="s">
        <v>2229</v>
      </c>
      <c r="AB143" s="56" t="s">
        <v>2230</v>
      </c>
      <c r="AC143" s="55">
        <v>3616</v>
      </c>
      <c r="AD143" s="55">
        <v>3616</v>
      </c>
      <c r="AE143" s="56">
        <v>1</v>
      </c>
      <c r="AF143" s="55">
        <v>4908</v>
      </c>
      <c r="AG143" s="55">
        <v>4908</v>
      </c>
      <c r="AH143" s="56">
        <v>0.5</v>
      </c>
      <c r="AI143" s="56">
        <v>0.5</v>
      </c>
      <c r="AJ143" s="56">
        <v>0</v>
      </c>
      <c r="AK143" s="60">
        <v>0.375</v>
      </c>
      <c r="AL143" s="56" t="s">
        <v>2231</v>
      </c>
      <c r="AM143" s="56" t="s">
        <v>186</v>
      </c>
      <c r="AN143" s="55">
        <v>457</v>
      </c>
      <c r="AO143" s="55">
        <v>457</v>
      </c>
      <c r="AP143" s="56">
        <v>1</v>
      </c>
      <c r="AQ143" s="55">
        <v>5365</v>
      </c>
      <c r="AR143" s="55">
        <v>457</v>
      </c>
      <c r="AS143" s="56">
        <v>11.739599999999999</v>
      </c>
      <c r="AT143" s="56">
        <v>11.739599999999999</v>
      </c>
      <c r="AU143" s="56">
        <v>0</v>
      </c>
      <c r="AV143" s="60">
        <v>0.75</v>
      </c>
      <c r="AW143" s="56" t="s">
        <v>94</v>
      </c>
      <c r="AX143" s="56" t="s">
        <v>94</v>
      </c>
      <c r="AY143" s="55">
        <v>0</v>
      </c>
      <c r="AZ143" s="55">
        <v>0</v>
      </c>
      <c r="BA143" s="56">
        <v>0</v>
      </c>
      <c r="BB143" s="55">
        <v>0</v>
      </c>
      <c r="BC143" s="55">
        <v>0</v>
      </c>
      <c r="BD143" s="56">
        <v>0</v>
      </c>
      <c r="BE143" s="56">
        <v>0</v>
      </c>
      <c r="BF143" s="56">
        <v>0</v>
      </c>
      <c r="BG143" s="60">
        <v>0</v>
      </c>
      <c r="BL143" s="4"/>
      <c r="BM143" s="5"/>
      <c r="BN143" s="5"/>
    </row>
    <row r="144" spans="2:66">
      <c r="B144" s="62"/>
      <c r="C144" s="59"/>
      <c r="D144" s="63"/>
      <c r="E144" s="59"/>
      <c r="F144" s="59"/>
      <c r="G144" s="63"/>
      <c r="H144" s="59"/>
      <c r="I144" s="56"/>
      <c r="J144" s="59"/>
      <c r="K144" s="63"/>
      <c r="L144" s="59"/>
      <c r="M144" s="59"/>
      <c r="N144" s="56"/>
      <c r="O144" s="59"/>
      <c r="P144" s="56"/>
      <c r="Q144" s="56"/>
      <c r="R144" s="55"/>
      <c r="S144" s="55"/>
      <c r="T144" s="56"/>
      <c r="U144" s="55"/>
      <c r="V144" s="55"/>
      <c r="W144" s="56"/>
      <c r="X144" s="56"/>
      <c r="Y144" s="56"/>
      <c r="Z144" s="60"/>
      <c r="AA144" s="56"/>
      <c r="AB144" s="56"/>
      <c r="AC144" s="55"/>
      <c r="AD144" s="55"/>
      <c r="AE144" s="56"/>
      <c r="AF144" s="55"/>
      <c r="AG144" s="55"/>
      <c r="AH144" s="56"/>
      <c r="AI144" s="56"/>
      <c r="AJ144" s="56"/>
      <c r="AK144" s="60"/>
      <c r="AL144" s="56"/>
      <c r="AM144" s="56"/>
      <c r="AN144" s="55"/>
      <c r="AO144" s="55"/>
      <c r="AP144" s="56"/>
      <c r="AQ144" s="55"/>
      <c r="AR144" s="55"/>
      <c r="AS144" s="56"/>
      <c r="AT144" s="56"/>
      <c r="AU144" s="56"/>
      <c r="AV144" s="60"/>
      <c r="AW144" s="56"/>
      <c r="AX144" s="56"/>
      <c r="AY144" s="55"/>
      <c r="AZ144" s="55"/>
      <c r="BA144" s="56"/>
      <c r="BB144" s="55"/>
      <c r="BC144" s="55"/>
      <c r="BD144" s="56"/>
      <c r="BE144" s="56"/>
      <c r="BF144" s="56"/>
      <c r="BG144" s="60"/>
      <c r="BL144" s="4"/>
      <c r="BM144" s="5"/>
      <c r="BN144" s="5"/>
    </row>
    <row r="145" spans="2:66">
      <c r="B145" s="62"/>
      <c r="C145" s="59"/>
      <c r="D145" s="63"/>
      <c r="E145" s="59"/>
      <c r="F145" s="59"/>
      <c r="G145" s="63"/>
      <c r="H145" s="59"/>
      <c r="I145" s="56"/>
      <c r="J145" s="59"/>
      <c r="K145" s="63"/>
      <c r="L145" s="59"/>
      <c r="M145" s="59"/>
      <c r="N145" s="56"/>
      <c r="O145" s="59"/>
      <c r="P145" s="56"/>
      <c r="Q145" s="56"/>
      <c r="R145" s="55"/>
      <c r="S145" s="55"/>
      <c r="T145" s="56"/>
      <c r="U145" s="55"/>
      <c r="V145" s="55"/>
      <c r="W145" s="56"/>
      <c r="X145" s="56"/>
      <c r="Y145" s="56"/>
      <c r="Z145" s="60"/>
      <c r="AA145" s="56"/>
      <c r="AB145" s="56"/>
      <c r="AC145" s="55"/>
      <c r="AD145" s="55"/>
      <c r="AE145" s="56"/>
      <c r="AF145" s="55"/>
      <c r="AG145" s="55"/>
      <c r="AH145" s="56"/>
      <c r="AI145" s="56"/>
      <c r="AJ145" s="56"/>
      <c r="AK145" s="60"/>
      <c r="AL145" s="56"/>
      <c r="AM145" s="56"/>
      <c r="AN145" s="55"/>
      <c r="AO145" s="55"/>
      <c r="AP145" s="56"/>
      <c r="AQ145" s="55"/>
      <c r="AR145" s="55"/>
      <c r="AS145" s="56"/>
      <c r="AT145" s="56"/>
      <c r="AU145" s="56"/>
      <c r="AV145" s="60"/>
      <c r="AW145" s="56"/>
      <c r="AX145" s="56"/>
      <c r="AY145" s="55"/>
      <c r="AZ145" s="55"/>
      <c r="BA145" s="56"/>
      <c r="BB145" s="55"/>
      <c r="BC145" s="55"/>
      <c r="BD145" s="56"/>
      <c r="BE145" s="56"/>
      <c r="BF145" s="56"/>
      <c r="BG145" s="60"/>
      <c r="BL145" s="4"/>
      <c r="BM145" s="5"/>
      <c r="BN145" s="5"/>
    </row>
    <row r="146" spans="2:66">
      <c r="B146" s="62"/>
      <c r="C146" s="59" t="s">
        <v>124</v>
      </c>
      <c r="D146" s="63" t="s">
        <v>1094</v>
      </c>
      <c r="E146" s="59"/>
      <c r="F146" s="59"/>
      <c r="G146" s="63"/>
      <c r="H146" s="59"/>
      <c r="I146" s="56"/>
      <c r="J146" s="59"/>
      <c r="K146" s="63"/>
      <c r="L146" s="59"/>
      <c r="M146" s="59"/>
      <c r="N146" s="56"/>
      <c r="O146" s="59"/>
      <c r="P146" s="56"/>
      <c r="Q146" s="56"/>
      <c r="R146" s="55"/>
      <c r="S146" s="55"/>
      <c r="T146" s="56"/>
      <c r="U146" s="55"/>
      <c r="V146" s="55"/>
      <c r="W146" s="56"/>
      <c r="X146" s="56"/>
      <c r="Y146" s="56"/>
      <c r="Z146" s="60"/>
      <c r="AA146" s="56"/>
      <c r="AB146" s="56"/>
      <c r="AC146" s="55"/>
      <c r="AD146" s="55"/>
      <c r="AE146" s="56"/>
      <c r="AF146" s="55"/>
      <c r="AG146" s="55"/>
      <c r="AH146" s="56"/>
      <c r="AI146" s="56"/>
      <c r="AJ146" s="56"/>
      <c r="AK146" s="60"/>
      <c r="AL146" s="56"/>
      <c r="AM146" s="56"/>
      <c r="AN146" s="55"/>
      <c r="AO146" s="55"/>
      <c r="AP146" s="56"/>
      <c r="AQ146" s="55"/>
      <c r="AR146" s="55"/>
      <c r="AS146" s="56"/>
      <c r="AT146" s="56"/>
      <c r="AU146" s="56"/>
      <c r="AV146" s="60"/>
      <c r="AW146" s="56"/>
      <c r="AX146" s="56"/>
      <c r="AY146" s="55"/>
      <c r="AZ146" s="55"/>
      <c r="BA146" s="56"/>
      <c r="BB146" s="55"/>
      <c r="BC146" s="55"/>
      <c r="BD146" s="56"/>
      <c r="BE146" s="56"/>
      <c r="BF146" s="56"/>
      <c r="BG146" s="60"/>
      <c r="BL146" s="4"/>
      <c r="BM146" s="5"/>
      <c r="BN146" s="5"/>
    </row>
    <row r="147" spans="2:66">
      <c r="B147" s="62"/>
      <c r="C147" s="59"/>
      <c r="D147" s="63"/>
      <c r="E147" s="59"/>
      <c r="F147" s="59"/>
      <c r="G147" s="63"/>
      <c r="H147" s="59"/>
      <c r="I147" s="56"/>
      <c r="J147" s="59"/>
      <c r="K147" s="63"/>
      <c r="L147" s="59"/>
      <c r="M147" s="59"/>
      <c r="N147" s="56"/>
      <c r="O147" s="59"/>
      <c r="P147" s="56"/>
      <c r="Q147" s="56"/>
      <c r="R147" s="55"/>
      <c r="S147" s="55"/>
      <c r="T147" s="56"/>
      <c r="U147" s="55"/>
      <c r="V147" s="55"/>
      <c r="W147" s="56"/>
      <c r="X147" s="56"/>
      <c r="Y147" s="56"/>
      <c r="Z147" s="60"/>
      <c r="AA147" s="56"/>
      <c r="AB147" s="56"/>
      <c r="AC147" s="55"/>
      <c r="AD147" s="55"/>
      <c r="AE147" s="56"/>
      <c r="AF147" s="55"/>
      <c r="AG147" s="55"/>
      <c r="AH147" s="56"/>
      <c r="AI147" s="56"/>
      <c r="AJ147" s="56"/>
      <c r="AK147" s="60"/>
      <c r="AL147" s="56"/>
      <c r="AM147" s="56"/>
      <c r="AN147" s="55"/>
      <c r="AO147" s="55"/>
      <c r="AP147" s="56"/>
      <c r="AQ147" s="55"/>
      <c r="AR147" s="55"/>
      <c r="AS147" s="56"/>
      <c r="AT147" s="56"/>
      <c r="AU147" s="56"/>
      <c r="AV147" s="60"/>
      <c r="AW147" s="56"/>
      <c r="AX147" s="56"/>
      <c r="AY147" s="55"/>
      <c r="AZ147" s="55"/>
      <c r="BA147" s="56"/>
      <c r="BB147" s="55"/>
      <c r="BC147" s="55"/>
      <c r="BD147" s="56"/>
      <c r="BE147" s="56"/>
      <c r="BF147" s="56"/>
      <c r="BG147" s="60"/>
      <c r="BL147" s="4"/>
      <c r="BM147" s="5"/>
      <c r="BN147" s="5"/>
    </row>
    <row r="148" spans="2:66">
      <c r="B148" s="62"/>
      <c r="C148" s="62"/>
      <c r="D148" s="62"/>
      <c r="E148" s="62"/>
      <c r="F148" s="62"/>
      <c r="G148" s="62"/>
      <c r="H148" s="59"/>
      <c r="I148" s="56"/>
      <c r="J148" s="59"/>
      <c r="K148" s="63"/>
      <c r="L148" s="59"/>
      <c r="M148" s="59"/>
      <c r="N148" s="56"/>
      <c r="O148" s="59"/>
      <c r="P148" s="56"/>
      <c r="Q148" s="56"/>
      <c r="R148" s="55"/>
      <c r="S148" s="55"/>
      <c r="T148" s="56"/>
      <c r="U148" s="55"/>
      <c r="V148" s="55"/>
      <c r="W148" s="56"/>
      <c r="X148" s="56"/>
      <c r="Y148" s="56"/>
      <c r="Z148" s="60"/>
      <c r="AA148" s="56"/>
      <c r="AB148" s="56"/>
      <c r="AC148" s="55"/>
      <c r="AD148" s="55"/>
      <c r="AE148" s="56"/>
      <c r="AF148" s="55"/>
      <c r="AG148" s="55"/>
      <c r="AH148" s="56"/>
      <c r="AI148" s="56"/>
      <c r="AJ148" s="56"/>
      <c r="AK148" s="60"/>
      <c r="AL148" s="56"/>
      <c r="AM148" s="56"/>
      <c r="AN148" s="55"/>
      <c r="AO148" s="55"/>
      <c r="AP148" s="56"/>
      <c r="AQ148" s="55"/>
      <c r="AR148" s="55"/>
      <c r="AS148" s="56"/>
      <c r="AT148" s="56"/>
      <c r="AU148" s="56"/>
      <c r="AV148" s="60"/>
      <c r="AW148" s="56"/>
      <c r="AX148" s="56"/>
      <c r="AY148" s="55"/>
      <c r="AZ148" s="55"/>
      <c r="BA148" s="56"/>
      <c r="BB148" s="55"/>
      <c r="BC148" s="55"/>
      <c r="BD148" s="56"/>
      <c r="BE148" s="56"/>
      <c r="BF148" s="56"/>
      <c r="BG148" s="60"/>
      <c r="BL148" s="4"/>
      <c r="BM148" s="5"/>
      <c r="BN148" s="5"/>
    </row>
    <row r="149" spans="2:66">
      <c r="B149" s="62"/>
      <c r="C149" s="62"/>
      <c r="D149" s="62"/>
      <c r="E149" s="62"/>
      <c r="F149" s="62"/>
      <c r="G149" s="62"/>
      <c r="H149" s="59"/>
      <c r="I149" s="56"/>
      <c r="J149" s="59"/>
      <c r="K149" s="63"/>
      <c r="L149" s="59" t="s">
        <v>2232</v>
      </c>
      <c r="M149" s="59" t="s">
        <v>2233</v>
      </c>
      <c r="N149" s="56">
        <v>1</v>
      </c>
      <c r="O149" s="59" t="s">
        <v>87</v>
      </c>
      <c r="P149" s="56"/>
      <c r="Q149" s="56"/>
      <c r="R149" s="55">
        <v>0</v>
      </c>
      <c r="S149" s="55">
        <v>1</v>
      </c>
      <c r="T149" s="56">
        <v>0</v>
      </c>
      <c r="U149" s="55">
        <v>0</v>
      </c>
      <c r="V149" s="55">
        <v>1</v>
      </c>
      <c r="W149" s="56">
        <v>0.25</v>
      </c>
      <c r="X149" s="56">
        <v>0.25</v>
      </c>
      <c r="Y149" s="56">
        <v>1</v>
      </c>
      <c r="Z149" s="60"/>
      <c r="AA149" s="56"/>
      <c r="AB149" s="56"/>
      <c r="AC149" s="55">
        <v>1</v>
      </c>
      <c r="AD149" s="55">
        <v>1</v>
      </c>
      <c r="AE149" s="56">
        <v>1</v>
      </c>
      <c r="AF149" s="55">
        <v>1</v>
      </c>
      <c r="AG149" s="55">
        <v>2</v>
      </c>
      <c r="AH149" s="56">
        <v>0.25</v>
      </c>
      <c r="AI149" s="56">
        <v>0.25</v>
      </c>
      <c r="AJ149" s="56">
        <v>0.5</v>
      </c>
      <c r="AK149" s="60"/>
      <c r="AL149" s="56"/>
      <c r="AM149" s="56"/>
      <c r="AN149" s="55">
        <v>1</v>
      </c>
      <c r="AO149" s="55">
        <v>1</v>
      </c>
      <c r="AP149" s="56">
        <v>1</v>
      </c>
      <c r="AQ149" s="55">
        <v>2</v>
      </c>
      <c r="AR149" s="55">
        <v>3</v>
      </c>
      <c r="AS149" s="56">
        <v>0.5</v>
      </c>
      <c r="AT149" s="56">
        <v>0.5</v>
      </c>
      <c r="AU149" s="56">
        <v>0.5</v>
      </c>
      <c r="AV149" s="60"/>
      <c r="AW149" s="56"/>
      <c r="AX149" s="56"/>
      <c r="AY149" s="55">
        <v>0</v>
      </c>
      <c r="AZ149" s="55">
        <v>0</v>
      </c>
      <c r="BA149" s="56">
        <v>0</v>
      </c>
      <c r="BB149" s="55">
        <v>0</v>
      </c>
      <c r="BC149" s="55">
        <v>0</v>
      </c>
      <c r="BD149" s="56">
        <v>0</v>
      </c>
      <c r="BE149" s="56">
        <v>0</v>
      </c>
      <c r="BF149" s="56">
        <v>0</v>
      </c>
      <c r="BG149" s="60"/>
      <c r="BL149" s="4"/>
      <c r="BM149" s="5"/>
      <c r="BN149" s="5"/>
    </row>
    <row r="150" spans="2:66">
      <c r="B150" s="62"/>
      <c r="C150" s="62"/>
      <c r="D150" s="62"/>
      <c r="E150" s="62"/>
      <c r="F150" s="62"/>
      <c r="G150" s="62"/>
      <c r="H150" s="59"/>
      <c r="I150" s="56"/>
      <c r="J150" s="59"/>
      <c r="K150" s="63"/>
      <c r="L150" s="59"/>
      <c r="M150" s="59"/>
      <c r="N150" s="56"/>
      <c r="O150" s="59"/>
      <c r="P150" s="56"/>
      <c r="Q150" s="56"/>
      <c r="R150" s="55"/>
      <c r="S150" s="55"/>
      <c r="T150" s="56"/>
      <c r="U150" s="55"/>
      <c r="V150" s="55"/>
      <c r="W150" s="56"/>
      <c r="X150" s="56"/>
      <c r="Y150" s="56"/>
      <c r="Z150" s="60"/>
      <c r="AA150" s="56"/>
      <c r="AB150" s="56"/>
      <c r="AC150" s="55"/>
      <c r="AD150" s="55"/>
      <c r="AE150" s="56"/>
      <c r="AF150" s="55"/>
      <c r="AG150" s="55"/>
      <c r="AH150" s="56"/>
      <c r="AI150" s="56"/>
      <c r="AJ150" s="56"/>
      <c r="AK150" s="60"/>
      <c r="AL150" s="56"/>
      <c r="AM150" s="56"/>
      <c r="AN150" s="55"/>
      <c r="AO150" s="55"/>
      <c r="AP150" s="56"/>
      <c r="AQ150" s="55"/>
      <c r="AR150" s="55"/>
      <c r="AS150" s="56"/>
      <c r="AT150" s="56"/>
      <c r="AU150" s="56"/>
      <c r="AV150" s="60"/>
      <c r="AW150" s="56"/>
      <c r="AX150" s="56"/>
      <c r="AY150" s="55"/>
      <c r="AZ150" s="55"/>
      <c r="BA150" s="56"/>
      <c r="BB150" s="55"/>
      <c r="BC150" s="55"/>
      <c r="BD150" s="56"/>
      <c r="BE150" s="56"/>
      <c r="BF150" s="56"/>
      <c r="BG150" s="60"/>
      <c r="BL150" s="4"/>
      <c r="BM150" s="5"/>
      <c r="BN150" s="5"/>
    </row>
    <row r="151" spans="2:66">
      <c r="B151" s="62"/>
      <c r="C151" s="62"/>
      <c r="D151" s="62"/>
      <c r="E151" s="62"/>
      <c r="F151" s="62"/>
      <c r="G151" s="62"/>
      <c r="H151" s="59"/>
      <c r="I151" s="56"/>
      <c r="J151" s="59"/>
      <c r="K151" s="63"/>
      <c r="L151" s="59"/>
      <c r="M151" s="59"/>
      <c r="N151" s="56"/>
      <c r="O151" s="59"/>
      <c r="P151" s="56"/>
      <c r="Q151" s="56"/>
      <c r="R151" s="55"/>
      <c r="S151" s="55"/>
      <c r="T151" s="56"/>
      <c r="U151" s="55"/>
      <c r="V151" s="55"/>
      <c r="W151" s="56"/>
      <c r="X151" s="56"/>
      <c r="Y151" s="56"/>
      <c r="Z151" s="60"/>
      <c r="AA151" s="56"/>
      <c r="AB151" s="56"/>
      <c r="AC151" s="55"/>
      <c r="AD151" s="55"/>
      <c r="AE151" s="56"/>
      <c r="AF151" s="55"/>
      <c r="AG151" s="55"/>
      <c r="AH151" s="56"/>
      <c r="AI151" s="56"/>
      <c r="AJ151" s="56"/>
      <c r="AK151" s="60"/>
      <c r="AL151" s="56"/>
      <c r="AM151" s="56"/>
      <c r="AN151" s="55"/>
      <c r="AO151" s="55"/>
      <c r="AP151" s="56"/>
      <c r="AQ151" s="55"/>
      <c r="AR151" s="55"/>
      <c r="AS151" s="56"/>
      <c r="AT151" s="56"/>
      <c r="AU151" s="56"/>
      <c r="AV151" s="60"/>
      <c r="AW151" s="56"/>
      <c r="AX151" s="56"/>
      <c r="AY151" s="55"/>
      <c r="AZ151" s="55"/>
      <c r="BA151" s="56"/>
      <c r="BB151" s="55"/>
      <c r="BC151" s="55"/>
      <c r="BD151" s="56"/>
      <c r="BE151" s="56"/>
      <c r="BF151" s="56"/>
      <c r="BG151" s="60"/>
      <c r="BL151" s="4"/>
      <c r="BM151" s="5"/>
      <c r="BN151" s="5"/>
    </row>
    <row r="152" spans="2:66">
      <c r="B152" s="62"/>
      <c r="C152" s="62"/>
      <c r="D152" s="62"/>
      <c r="E152" s="62"/>
      <c r="F152" s="62"/>
      <c r="G152" s="62"/>
      <c r="H152" s="59"/>
      <c r="I152" s="56"/>
      <c r="J152" s="59"/>
      <c r="K152" s="63"/>
      <c r="L152" s="59"/>
      <c r="M152" s="59"/>
      <c r="N152" s="56"/>
      <c r="O152" s="59"/>
      <c r="P152" s="56"/>
      <c r="Q152" s="56"/>
      <c r="R152" s="55"/>
      <c r="S152" s="55"/>
      <c r="T152" s="56"/>
      <c r="U152" s="55"/>
      <c r="V152" s="55"/>
      <c r="W152" s="56"/>
      <c r="X152" s="56"/>
      <c r="Y152" s="56"/>
      <c r="Z152" s="60"/>
      <c r="AA152" s="56"/>
      <c r="AB152" s="56"/>
      <c r="AC152" s="55"/>
      <c r="AD152" s="55"/>
      <c r="AE152" s="56"/>
      <c r="AF152" s="55"/>
      <c r="AG152" s="55"/>
      <c r="AH152" s="56"/>
      <c r="AI152" s="56"/>
      <c r="AJ152" s="56"/>
      <c r="AK152" s="60"/>
      <c r="AL152" s="56"/>
      <c r="AM152" s="56"/>
      <c r="AN152" s="55"/>
      <c r="AO152" s="55"/>
      <c r="AP152" s="56"/>
      <c r="AQ152" s="55"/>
      <c r="AR152" s="55"/>
      <c r="AS152" s="56"/>
      <c r="AT152" s="56"/>
      <c r="AU152" s="56"/>
      <c r="AV152" s="60"/>
      <c r="AW152" s="56"/>
      <c r="AX152" s="56"/>
      <c r="AY152" s="55"/>
      <c r="AZ152" s="55"/>
      <c r="BA152" s="56"/>
      <c r="BB152" s="55"/>
      <c r="BC152" s="55"/>
      <c r="BD152" s="56"/>
      <c r="BE152" s="56"/>
      <c r="BF152" s="56"/>
      <c r="BG152" s="60"/>
      <c r="BL152" s="4"/>
      <c r="BM152" s="5"/>
      <c r="BN152" s="5"/>
    </row>
    <row r="153" spans="2:66">
      <c r="B153" s="62"/>
      <c r="C153" s="62"/>
      <c r="D153" s="62"/>
      <c r="E153" s="62"/>
      <c r="F153" s="62"/>
      <c r="G153" s="62"/>
      <c r="H153" s="59"/>
      <c r="I153" s="56"/>
      <c r="J153" s="59"/>
      <c r="K153" s="63"/>
      <c r="L153" s="59"/>
      <c r="M153" s="59"/>
      <c r="N153" s="56"/>
      <c r="O153" s="59"/>
      <c r="P153" s="56"/>
      <c r="Q153" s="56"/>
      <c r="R153" s="55"/>
      <c r="S153" s="55"/>
      <c r="T153" s="56"/>
      <c r="U153" s="55"/>
      <c r="V153" s="55"/>
      <c r="W153" s="56"/>
      <c r="X153" s="56"/>
      <c r="Y153" s="56"/>
      <c r="Z153" s="60"/>
      <c r="AA153" s="56"/>
      <c r="AB153" s="56"/>
      <c r="AC153" s="55"/>
      <c r="AD153" s="55"/>
      <c r="AE153" s="56"/>
      <c r="AF153" s="55"/>
      <c r="AG153" s="55"/>
      <c r="AH153" s="56"/>
      <c r="AI153" s="56"/>
      <c r="AJ153" s="56"/>
      <c r="AK153" s="60"/>
      <c r="AL153" s="56"/>
      <c r="AM153" s="56"/>
      <c r="AN153" s="55"/>
      <c r="AO153" s="55"/>
      <c r="AP153" s="56"/>
      <c r="AQ153" s="55"/>
      <c r="AR153" s="55"/>
      <c r="AS153" s="56"/>
      <c r="AT153" s="56"/>
      <c r="AU153" s="56"/>
      <c r="AV153" s="60"/>
      <c r="AW153" s="56"/>
      <c r="AX153" s="56"/>
      <c r="AY153" s="55"/>
      <c r="AZ153" s="55"/>
      <c r="BA153" s="56"/>
      <c r="BB153" s="55"/>
      <c r="BC153" s="55"/>
      <c r="BD153" s="56"/>
      <c r="BE153" s="56"/>
      <c r="BF153" s="56"/>
      <c r="BG153" s="60"/>
      <c r="BL153" s="4"/>
      <c r="BM153" s="5"/>
      <c r="BN153" s="5"/>
    </row>
    <row r="154" spans="2:66">
      <c r="B154" s="62"/>
      <c r="C154" s="62"/>
      <c r="D154" s="62"/>
      <c r="E154" s="62"/>
      <c r="F154" s="62"/>
      <c r="G154" s="62"/>
      <c r="H154" s="59"/>
      <c r="I154" s="56"/>
      <c r="J154" s="59"/>
      <c r="K154" s="63"/>
      <c r="L154" s="59"/>
      <c r="M154" s="59"/>
      <c r="N154" s="56"/>
      <c r="O154" s="59"/>
      <c r="P154" s="56"/>
      <c r="Q154" s="56"/>
      <c r="R154" s="55"/>
      <c r="S154" s="55"/>
      <c r="T154" s="56"/>
      <c r="U154" s="55"/>
      <c r="V154" s="55"/>
      <c r="W154" s="56"/>
      <c r="X154" s="56"/>
      <c r="Y154" s="56"/>
      <c r="Z154" s="60"/>
      <c r="AA154" s="56"/>
      <c r="AB154" s="56"/>
      <c r="AC154" s="55"/>
      <c r="AD154" s="55"/>
      <c r="AE154" s="56"/>
      <c r="AF154" s="55"/>
      <c r="AG154" s="55"/>
      <c r="AH154" s="56"/>
      <c r="AI154" s="56"/>
      <c r="AJ154" s="56"/>
      <c r="AK154" s="60"/>
      <c r="AL154" s="56"/>
      <c r="AM154" s="56"/>
      <c r="AN154" s="55"/>
      <c r="AO154" s="55"/>
      <c r="AP154" s="56"/>
      <c r="AQ154" s="55"/>
      <c r="AR154" s="55"/>
      <c r="AS154" s="56"/>
      <c r="AT154" s="56"/>
      <c r="AU154" s="56"/>
      <c r="AV154" s="60"/>
      <c r="AW154" s="56"/>
      <c r="AX154" s="56"/>
      <c r="AY154" s="55"/>
      <c r="AZ154" s="55"/>
      <c r="BA154" s="56"/>
      <c r="BB154" s="55"/>
      <c r="BC154" s="55"/>
      <c r="BD154" s="56"/>
      <c r="BE154" s="56"/>
      <c r="BF154" s="56"/>
      <c r="BG154" s="60"/>
      <c r="BL154" s="4"/>
      <c r="BM154" s="5"/>
      <c r="BN154" s="5"/>
    </row>
    <row r="155" spans="2:66" ht="135" customHeight="1">
      <c r="B155" s="64" t="s">
        <v>114</v>
      </c>
      <c r="C155" s="65" t="s">
        <v>178</v>
      </c>
      <c r="D155" s="122" t="s">
        <v>689</v>
      </c>
      <c r="E155" s="65" t="s">
        <v>82</v>
      </c>
      <c r="F155" s="65" t="s">
        <v>211</v>
      </c>
      <c r="G155" s="122" t="s">
        <v>690</v>
      </c>
      <c r="H155" s="59">
        <v>6</v>
      </c>
      <c r="I155" s="56">
        <v>0.12</v>
      </c>
      <c r="J155" s="59" t="s">
        <v>83</v>
      </c>
      <c r="K155" s="63" t="s">
        <v>2234</v>
      </c>
      <c r="L155" s="59" t="s">
        <v>206</v>
      </c>
      <c r="M155" s="59" t="s">
        <v>2235</v>
      </c>
      <c r="N155" s="56">
        <v>0.7</v>
      </c>
      <c r="O155" s="59" t="s">
        <v>87</v>
      </c>
      <c r="P155" s="56" t="s">
        <v>2236</v>
      </c>
      <c r="Q155" s="56" t="s">
        <v>2237</v>
      </c>
      <c r="R155" s="55">
        <v>0</v>
      </c>
      <c r="S155" s="55">
        <v>1</v>
      </c>
      <c r="T155" s="56">
        <v>0</v>
      </c>
      <c r="U155" s="55">
        <v>0</v>
      </c>
      <c r="V155" s="55">
        <v>1</v>
      </c>
      <c r="W155" s="56">
        <v>0</v>
      </c>
      <c r="X155" s="56">
        <v>0</v>
      </c>
      <c r="Y155" s="56">
        <v>0.7</v>
      </c>
      <c r="Z155" s="60">
        <v>0</v>
      </c>
      <c r="AA155" s="56" t="s">
        <v>2238</v>
      </c>
      <c r="AB155" s="56" t="s">
        <v>2239</v>
      </c>
      <c r="AC155" s="55">
        <v>12</v>
      </c>
      <c r="AD155" s="55">
        <v>12</v>
      </c>
      <c r="AE155" s="56">
        <v>1</v>
      </c>
      <c r="AF155" s="55">
        <v>12</v>
      </c>
      <c r="AG155" s="55">
        <v>13</v>
      </c>
      <c r="AH155" s="56">
        <v>0.46153846153846156</v>
      </c>
      <c r="AI155" s="56">
        <v>0.65934065934065933</v>
      </c>
      <c r="AJ155" s="56">
        <v>0</v>
      </c>
      <c r="AK155" s="60">
        <v>0.65900000000000003</v>
      </c>
      <c r="AL155" s="56" t="s">
        <v>2240</v>
      </c>
      <c r="AM155" s="56" t="s">
        <v>186</v>
      </c>
      <c r="AN155" s="55">
        <v>10</v>
      </c>
      <c r="AO155" s="55">
        <v>10</v>
      </c>
      <c r="AP155" s="56">
        <v>1</v>
      </c>
      <c r="AQ155" s="55">
        <v>22</v>
      </c>
      <c r="AR155" s="55">
        <v>10</v>
      </c>
      <c r="AS155" s="56">
        <v>2.2000000000000002</v>
      </c>
      <c r="AT155" s="56">
        <v>3.1429</v>
      </c>
      <c r="AU155" s="56">
        <v>0</v>
      </c>
      <c r="AV155" s="60">
        <v>1</v>
      </c>
      <c r="AW155" s="56" t="s">
        <v>94</v>
      </c>
      <c r="AX155" s="56" t="s">
        <v>94</v>
      </c>
      <c r="AY155" s="55">
        <v>0</v>
      </c>
      <c r="AZ155" s="55">
        <v>0</v>
      </c>
      <c r="BA155" s="56">
        <v>0</v>
      </c>
      <c r="BB155" s="55">
        <v>0</v>
      </c>
      <c r="BC155" s="55">
        <v>0</v>
      </c>
      <c r="BD155" s="56">
        <v>0</v>
      </c>
      <c r="BE155" s="56">
        <v>0</v>
      </c>
      <c r="BF155" s="56">
        <v>0</v>
      </c>
      <c r="BG155" s="60">
        <v>0</v>
      </c>
      <c r="BL155" s="4"/>
      <c r="BM155" s="5"/>
      <c r="BN155" s="5"/>
    </row>
    <row r="156" spans="2:66">
      <c r="B156" s="64"/>
      <c r="C156" s="65"/>
      <c r="D156" s="122"/>
      <c r="E156" s="65"/>
      <c r="F156" s="65"/>
      <c r="G156" s="122"/>
      <c r="H156" s="59"/>
      <c r="I156" s="56"/>
      <c r="J156" s="59"/>
      <c r="K156" s="63"/>
      <c r="L156" s="59"/>
      <c r="M156" s="59"/>
      <c r="N156" s="56"/>
      <c r="O156" s="59"/>
      <c r="P156" s="56"/>
      <c r="Q156" s="56"/>
      <c r="R156" s="55"/>
      <c r="S156" s="55"/>
      <c r="T156" s="56"/>
      <c r="U156" s="55"/>
      <c r="V156" s="55"/>
      <c r="W156" s="56"/>
      <c r="X156" s="56"/>
      <c r="Y156" s="56"/>
      <c r="Z156" s="60"/>
      <c r="AA156" s="56"/>
      <c r="AB156" s="56"/>
      <c r="AC156" s="55"/>
      <c r="AD156" s="55"/>
      <c r="AE156" s="56"/>
      <c r="AF156" s="55"/>
      <c r="AG156" s="55"/>
      <c r="AH156" s="56"/>
      <c r="AI156" s="56"/>
      <c r="AJ156" s="56"/>
      <c r="AK156" s="60"/>
      <c r="AL156" s="56"/>
      <c r="AM156" s="56"/>
      <c r="AN156" s="55"/>
      <c r="AO156" s="55"/>
      <c r="AP156" s="56"/>
      <c r="AQ156" s="55"/>
      <c r="AR156" s="55"/>
      <c r="AS156" s="56"/>
      <c r="AT156" s="56"/>
      <c r="AU156" s="56"/>
      <c r="AV156" s="60"/>
      <c r="AW156" s="56"/>
      <c r="AX156" s="56"/>
      <c r="AY156" s="55"/>
      <c r="AZ156" s="55"/>
      <c r="BA156" s="56"/>
      <c r="BB156" s="55"/>
      <c r="BC156" s="55"/>
      <c r="BD156" s="56"/>
      <c r="BE156" s="56"/>
      <c r="BF156" s="56"/>
      <c r="BG156" s="60"/>
      <c r="BL156" s="4"/>
      <c r="BM156" s="5"/>
      <c r="BN156" s="5"/>
    </row>
    <row r="157" spans="2:66">
      <c r="B157" s="64"/>
      <c r="C157" s="65"/>
      <c r="D157" s="122"/>
      <c r="E157" s="65"/>
      <c r="F157" s="65"/>
      <c r="G157" s="122"/>
      <c r="H157" s="59"/>
      <c r="I157" s="56"/>
      <c r="J157" s="59"/>
      <c r="K157" s="63"/>
      <c r="L157" s="59"/>
      <c r="M157" s="59"/>
      <c r="N157" s="56"/>
      <c r="O157" s="59"/>
      <c r="P157" s="56"/>
      <c r="Q157" s="56"/>
      <c r="R157" s="55"/>
      <c r="S157" s="55"/>
      <c r="T157" s="56"/>
      <c r="U157" s="55"/>
      <c r="V157" s="55"/>
      <c r="W157" s="56"/>
      <c r="X157" s="56"/>
      <c r="Y157" s="56"/>
      <c r="Z157" s="60"/>
      <c r="AA157" s="56"/>
      <c r="AB157" s="56"/>
      <c r="AC157" s="55"/>
      <c r="AD157" s="55"/>
      <c r="AE157" s="56"/>
      <c r="AF157" s="55"/>
      <c r="AG157" s="55"/>
      <c r="AH157" s="56"/>
      <c r="AI157" s="56"/>
      <c r="AJ157" s="56"/>
      <c r="AK157" s="60"/>
      <c r="AL157" s="56"/>
      <c r="AM157" s="56"/>
      <c r="AN157" s="55"/>
      <c r="AO157" s="55"/>
      <c r="AP157" s="56"/>
      <c r="AQ157" s="55"/>
      <c r="AR157" s="55"/>
      <c r="AS157" s="56"/>
      <c r="AT157" s="56"/>
      <c r="AU157" s="56"/>
      <c r="AV157" s="60"/>
      <c r="AW157" s="56"/>
      <c r="AX157" s="56"/>
      <c r="AY157" s="55"/>
      <c r="AZ157" s="55"/>
      <c r="BA157" s="56"/>
      <c r="BB157" s="55"/>
      <c r="BC157" s="55"/>
      <c r="BD157" s="56"/>
      <c r="BE157" s="56"/>
      <c r="BF157" s="56"/>
      <c r="BG157" s="60"/>
      <c r="BL157" s="4"/>
      <c r="BM157" s="5"/>
      <c r="BN157" s="5"/>
    </row>
    <row r="158" spans="2:66" ht="135" customHeight="1">
      <c r="B158" s="62" t="s">
        <v>80</v>
      </c>
      <c r="C158" s="59" t="s">
        <v>81</v>
      </c>
      <c r="D158" s="59" t="s">
        <v>81</v>
      </c>
      <c r="E158" s="59" t="s">
        <v>179</v>
      </c>
      <c r="F158" s="59" t="s">
        <v>81</v>
      </c>
      <c r="G158" s="59" t="s">
        <v>81</v>
      </c>
      <c r="H158" s="59">
        <v>7</v>
      </c>
      <c r="I158" s="56">
        <v>0.02</v>
      </c>
      <c r="J158" s="59" t="s">
        <v>83</v>
      </c>
      <c r="K158" s="63" t="s">
        <v>2241</v>
      </c>
      <c r="L158" s="59" t="s">
        <v>2242</v>
      </c>
      <c r="M158" s="59" t="s">
        <v>2243</v>
      </c>
      <c r="N158" s="61">
        <v>30</v>
      </c>
      <c r="O158" s="59" t="s">
        <v>111</v>
      </c>
      <c r="P158" s="56" t="s">
        <v>2244</v>
      </c>
      <c r="Q158" s="56" t="s">
        <v>2245</v>
      </c>
      <c r="R158" s="55">
        <v>4</v>
      </c>
      <c r="S158" s="55">
        <v>1</v>
      </c>
      <c r="T158" s="61">
        <v>4</v>
      </c>
      <c r="U158" s="55">
        <v>4</v>
      </c>
      <c r="V158" s="55">
        <v>1</v>
      </c>
      <c r="W158" s="61">
        <v>4</v>
      </c>
      <c r="X158" s="56">
        <v>0.13300000000000001</v>
      </c>
      <c r="Y158" s="61">
        <v>26</v>
      </c>
      <c r="Z158" s="60">
        <v>0.13300000000000001</v>
      </c>
      <c r="AA158" s="56" t="s">
        <v>2246</v>
      </c>
      <c r="AB158" s="56" t="s">
        <v>2247</v>
      </c>
      <c r="AC158" s="55">
        <v>12</v>
      </c>
      <c r="AD158" s="55">
        <v>1</v>
      </c>
      <c r="AE158" s="61">
        <v>12</v>
      </c>
      <c r="AF158" s="55">
        <v>16</v>
      </c>
      <c r="AG158" s="55">
        <v>1</v>
      </c>
      <c r="AH158" s="61">
        <v>16</v>
      </c>
      <c r="AI158" s="56">
        <v>0.53300000000000003</v>
      </c>
      <c r="AJ158" s="61">
        <v>14</v>
      </c>
      <c r="AK158" s="60">
        <v>0.53300000000000003</v>
      </c>
      <c r="AL158" s="56" t="s">
        <v>2248</v>
      </c>
      <c r="AM158" s="56" t="s">
        <v>2249</v>
      </c>
      <c r="AN158" s="55">
        <v>194</v>
      </c>
      <c r="AO158" s="55">
        <v>1</v>
      </c>
      <c r="AP158" s="61">
        <v>194</v>
      </c>
      <c r="AQ158" s="55">
        <v>210</v>
      </c>
      <c r="AR158" s="55">
        <v>1</v>
      </c>
      <c r="AS158" s="61">
        <v>210</v>
      </c>
      <c r="AT158" s="56">
        <v>7</v>
      </c>
      <c r="AU158" s="61">
        <v>0</v>
      </c>
      <c r="AV158" s="60">
        <v>1</v>
      </c>
      <c r="AW158" s="56" t="s">
        <v>94</v>
      </c>
      <c r="AX158" s="56" t="s">
        <v>94</v>
      </c>
      <c r="AY158" s="55">
        <v>0</v>
      </c>
      <c r="AZ158" s="55">
        <v>0</v>
      </c>
      <c r="BA158" s="61">
        <v>0</v>
      </c>
      <c r="BB158" s="55">
        <v>0</v>
      </c>
      <c r="BC158" s="55">
        <v>0</v>
      </c>
      <c r="BD158" s="61">
        <v>0</v>
      </c>
      <c r="BE158" s="56">
        <v>0</v>
      </c>
      <c r="BF158" s="61">
        <v>0</v>
      </c>
      <c r="BG158" s="60">
        <v>0</v>
      </c>
      <c r="BL158" s="4"/>
      <c r="BM158" s="5"/>
      <c r="BN158" s="5"/>
    </row>
    <row r="159" spans="2:66">
      <c r="B159" s="62"/>
      <c r="C159" s="59"/>
      <c r="D159" s="59"/>
      <c r="E159" s="59"/>
      <c r="F159" s="59"/>
      <c r="G159" s="59"/>
      <c r="H159" s="59"/>
      <c r="I159" s="56"/>
      <c r="J159" s="59"/>
      <c r="K159" s="63"/>
      <c r="L159" s="59"/>
      <c r="M159" s="59"/>
      <c r="N159" s="61"/>
      <c r="O159" s="59"/>
      <c r="P159" s="56"/>
      <c r="Q159" s="56"/>
      <c r="R159" s="55"/>
      <c r="S159" s="55"/>
      <c r="T159" s="61"/>
      <c r="U159" s="55"/>
      <c r="V159" s="55"/>
      <c r="W159" s="61"/>
      <c r="X159" s="56"/>
      <c r="Y159" s="61"/>
      <c r="Z159" s="60"/>
      <c r="AA159" s="56"/>
      <c r="AB159" s="56"/>
      <c r="AC159" s="55"/>
      <c r="AD159" s="55"/>
      <c r="AE159" s="61"/>
      <c r="AF159" s="55"/>
      <c r="AG159" s="55"/>
      <c r="AH159" s="61"/>
      <c r="AI159" s="56"/>
      <c r="AJ159" s="61"/>
      <c r="AK159" s="60"/>
      <c r="AL159" s="56"/>
      <c r="AM159" s="56"/>
      <c r="AN159" s="55"/>
      <c r="AO159" s="55"/>
      <c r="AP159" s="61"/>
      <c r="AQ159" s="55"/>
      <c r="AR159" s="55"/>
      <c r="AS159" s="61"/>
      <c r="AT159" s="56"/>
      <c r="AU159" s="61"/>
      <c r="AV159" s="60"/>
      <c r="AW159" s="56"/>
      <c r="AX159" s="56"/>
      <c r="AY159" s="55"/>
      <c r="AZ159" s="55"/>
      <c r="BA159" s="61"/>
      <c r="BB159" s="55"/>
      <c r="BC159" s="55"/>
      <c r="BD159" s="61"/>
      <c r="BE159" s="56"/>
      <c r="BF159" s="61"/>
      <c r="BG159" s="60"/>
      <c r="BL159" s="4"/>
      <c r="BM159" s="5"/>
      <c r="BN159" s="5"/>
    </row>
    <row r="160" spans="2:66">
      <c r="B160" s="62"/>
      <c r="C160" s="59"/>
      <c r="D160" s="59"/>
      <c r="E160" s="59"/>
      <c r="F160" s="59"/>
      <c r="G160" s="59"/>
      <c r="H160" s="59"/>
      <c r="I160" s="56"/>
      <c r="J160" s="59"/>
      <c r="K160" s="63"/>
      <c r="L160" s="59"/>
      <c r="M160" s="59"/>
      <c r="N160" s="61"/>
      <c r="O160" s="59"/>
      <c r="P160" s="56"/>
      <c r="Q160" s="56"/>
      <c r="R160" s="55"/>
      <c r="S160" s="55"/>
      <c r="T160" s="61"/>
      <c r="U160" s="55"/>
      <c r="V160" s="55"/>
      <c r="W160" s="61"/>
      <c r="X160" s="56"/>
      <c r="Y160" s="61"/>
      <c r="Z160" s="60"/>
      <c r="AA160" s="56"/>
      <c r="AB160" s="56"/>
      <c r="AC160" s="55"/>
      <c r="AD160" s="55"/>
      <c r="AE160" s="61"/>
      <c r="AF160" s="55"/>
      <c r="AG160" s="55"/>
      <c r="AH160" s="61"/>
      <c r="AI160" s="56"/>
      <c r="AJ160" s="61"/>
      <c r="AK160" s="60"/>
      <c r="AL160" s="56"/>
      <c r="AM160" s="56"/>
      <c r="AN160" s="55"/>
      <c r="AO160" s="55"/>
      <c r="AP160" s="61"/>
      <c r="AQ160" s="55"/>
      <c r="AR160" s="55"/>
      <c r="AS160" s="61"/>
      <c r="AT160" s="56"/>
      <c r="AU160" s="61"/>
      <c r="AV160" s="60"/>
      <c r="AW160" s="56"/>
      <c r="AX160" s="56"/>
      <c r="AY160" s="55"/>
      <c r="AZ160" s="55"/>
      <c r="BA160" s="61"/>
      <c r="BB160" s="55"/>
      <c r="BC160" s="55"/>
      <c r="BD160" s="61"/>
      <c r="BE160" s="56"/>
      <c r="BF160" s="61"/>
      <c r="BG160" s="60"/>
      <c r="BL160" s="4"/>
      <c r="BM160" s="5"/>
      <c r="BN160" s="5"/>
    </row>
    <row r="161" spans="2:66" ht="135" customHeight="1">
      <c r="B161" s="64" t="s">
        <v>114</v>
      </c>
      <c r="C161" s="65" t="s">
        <v>162</v>
      </c>
      <c r="D161" s="65" t="s">
        <v>81</v>
      </c>
      <c r="E161" s="65" t="s">
        <v>82</v>
      </c>
      <c r="F161" s="65" t="s">
        <v>1061</v>
      </c>
      <c r="G161" s="65" t="s">
        <v>81</v>
      </c>
      <c r="H161" s="59">
        <v>8</v>
      </c>
      <c r="I161" s="56">
        <v>0.02</v>
      </c>
      <c r="J161" s="59" t="s">
        <v>83</v>
      </c>
      <c r="K161" s="63" t="s">
        <v>2250</v>
      </c>
      <c r="L161" s="59" t="s">
        <v>206</v>
      </c>
      <c r="M161" s="59" t="s">
        <v>2251</v>
      </c>
      <c r="N161" s="56">
        <v>1</v>
      </c>
      <c r="O161" s="59" t="s">
        <v>87</v>
      </c>
      <c r="P161" s="56" t="s">
        <v>2252</v>
      </c>
      <c r="Q161" s="56" t="s">
        <v>2253</v>
      </c>
      <c r="R161" s="55">
        <v>15</v>
      </c>
      <c r="S161" s="55">
        <v>15</v>
      </c>
      <c r="T161" s="56">
        <v>1</v>
      </c>
      <c r="U161" s="55">
        <v>15</v>
      </c>
      <c r="V161" s="55">
        <v>15</v>
      </c>
      <c r="W161" s="56">
        <v>1</v>
      </c>
      <c r="X161" s="56">
        <v>1</v>
      </c>
      <c r="Y161" s="56">
        <v>0</v>
      </c>
      <c r="Z161" s="60">
        <v>1</v>
      </c>
      <c r="AA161" s="56" t="s">
        <v>2254</v>
      </c>
      <c r="AB161" s="56" t="s">
        <v>2253</v>
      </c>
      <c r="AC161" s="55">
        <v>5</v>
      </c>
      <c r="AD161" s="55">
        <v>5</v>
      </c>
      <c r="AE161" s="56">
        <v>1</v>
      </c>
      <c r="AF161" s="55">
        <v>20</v>
      </c>
      <c r="AG161" s="55">
        <v>20</v>
      </c>
      <c r="AH161" s="56">
        <v>0.5</v>
      </c>
      <c r="AI161" s="56">
        <v>0.5</v>
      </c>
      <c r="AJ161" s="56">
        <v>0</v>
      </c>
      <c r="AK161" s="60">
        <v>0.5</v>
      </c>
      <c r="AL161" s="56" t="s">
        <v>2255</v>
      </c>
      <c r="AM161" s="56" t="s">
        <v>2245</v>
      </c>
      <c r="AN161" s="55">
        <v>14</v>
      </c>
      <c r="AO161" s="55">
        <v>34</v>
      </c>
      <c r="AP161" s="56">
        <v>0.4118</v>
      </c>
      <c r="AQ161" s="55">
        <v>34</v>
      </c>
      <c r="AR161" s="55">
        <v>34</v>
      </c>
      <c r="AS161" s="56">
        <v>1</v>
      </c>
      <c r="AT161" s="56">
        <v>1</v>
      </c>
      <c r="AU161" s="56">
        <v>0</v>
      </c>
      <c r="AV161" s="60">
        <v>1</v>
      </c>
      <c r="AW161" s="56" t="s">
        <v>94</v>
      </c>
      <c r="AX161" s="56" t="s">
        <v>94</v>
      </c>
      <c r="AY161" s="55">
        <v>0</v>
      </c>
      <c r="AZ161" s="55">
        <v>0</v>
      </c>
      <c r="BA161" s="56">
        <v>0</v>
      </c>
      <c r="BB161" s="55">
        <v>0</v>
      </c>
      <c r="BC161" s="55">
        <v>0</v>
      </c>
      <c r="BD161" s="56">
        <v>0</v>
      </c>
      <c r="BE161" s="56">
        <v>0</v>
      </c>
      <c r="BF161" s="56">
        <v>0</v>
      </c>
      <c r="BG161" s="60">
        <v>0</v>
      </c>
      <c r="BL161" s="4"/>
      <c r="BM161" s="5"/>
      <c r="BN161" s="5"/>
    </row>
    <row r="162" spans="2:66">
      <c r="B162" s="64"/>
      <c r="C162" s="65"/>
      <c r="D162" s="65"/>
      <c r="E162" s="65"/>
      <c r="F162" s="65"/>
      <c r="G162" s="65"/>
      <c r="H162" s="59"/>
      <c r="I162" s="56"/>
      <c r="J162" s="59"/>
      <c r="K162" s="63"/>
      <c r="L162" s="59"/>
      <c r="M162" s="59"/>
      <c r="N162" s="56"/>
      <c r="O162" s="59"/>
      <c r="P162" s="56"/>
      <c r="Q162" s="56"/>
      <c r="R162" s="55"/>
      <c r="S162" s="55"/>
      <c r="T162" s="56"/>
      <c r="U162" s="55"/>
      <c r="V162" s="55"/>
      <c r="W162" s="56"/>
      <c r="X162" s="56"/>
      <c r="Y162" s="56"/>
      <c r="Z162" s="60"/>
      <c r="AA162" s="56"/>
      <c r="AB162" s="56"/>
      <c r="AC162" s="55"/>
      <c r="AD162" s="55"/>
      <c r="AE162" s="56"/>
      <c r="AF162" s="55"/>
      <c r="AG162" s="55"/>
      <c r="AH162" s="56"/>
      <c r="AI162" s="56"/>
      <c r="AJ162" s="56"/>
      <c r="AK162" s="60"/>
      <c r="AL162" s="56"/>
      <c r="AM162" s="56"/>
      <c r="AN162" s="55"/>
      <c r="AO162" s="55"/>
      <c r="AP162" s="56"/>
      <c r="AQ162" s="55"/>
      <c r="AR162" s="55"/>
      <c r="AS162" s="56"/>
      <c r="AT162" s="56"/>
      <c r="AU162" s="56"/>
      <c r="AV162" s="60"/>
      <c r="AW162" s="56"/>
      <c r="AX162" s="56"/>
      <c r="AY162" s="55"/>
      <c r="AZ162" s="55"/>
      <c r="BA162" s="56"/>
      <c r="BB162" s="55"/>
      <c r="BC162" s="55"/>
      <c r="BD162" s="56"/>
      <c r="BE162" s="56"/>
      <c r="BF162" s="56"/>
      <c r="BG162" s="60"/>
      <c r="BL162" s="4"/>
      <c r="BM162" s="5"/>
      <c r="BN162" s="5"/>
    </row>
    <row r="163" spans="2:66">
      <c r="B163" s="64"/>
      <c r="C163" s="65"/>
      <c r="D163" s="65"/>
      <c r="E163" s="65"/>
      <c r="F163" s="65"/>
      <c r="G163" s="65"/>
      <c r="H163" s="59"/>
      <c r="I163" s="56"/>
      <c r="J163" s="59"/>
      <c r="K163" s="63"/>
      <c r="L163" s="59"/>
      <c r="M163" s="59"/>
      <c r="N163" s="56"/>
      <c r="O163" s="59"/>
      <c r="P163" s="56"/>
      <c r="Q163" s="56"/>
      <c r="R163" s="55"/>
      <c r="S163" s="55"/>
      <c r="T163" s="56"/>
      <c r="U163" s="55"/>
      <c r="V163" s="55"/>
      <c r="W163" s="56"/>
      <c r="X163" s="56"/>
      <c r="Y163" s="56"/>
      <c r="Z163" s="60"/>
      <c r="AA163" s="56"/>
      <c r="AB163" s="56"/>
      <c r="AC163" s="55"/>
      <c r="AD163" s="55"/>
      <c r="AE163" s="56"/>
      <c r="AF163" s="55"/>
      <c r="AG163" s="55"/>
      <c r="AH163" s="56"/>
      <c r="AI163" s="56"/>
      <c r="AJ163" s="56"/>
      <c r="AK163" s="60"/>
      <c r="AL163" s="56"/>
      <c r="AM163" s="56"/>
      <c r="AN163" s="55"/>
      <c r="AO163" s="55"/>
      <c r="AP163" s="56"/>
      <c r="AQ163" s="55"/>
      <c r="AR163" s="55"/>
      <c r="AS163" s="56"/>
      <c r="AT163" s="56"/>
      <c r="AU163" s="56"/>
      <c r="AV163" s="60"/>
      <c r="AW163" s="56"/>
      <c r="AX163" s="56"/>
      <c r="AY163" s="55"/>
      <c r="AZ163" s="55"/>
      <c r="BA163" s="56"/>
      <c r="BB163" s="55"/>
      <c r="BC163" s="55"/>
      <c r="BD163" s="56"/>
      <c r="BE163" s="56"/>
      <c r="BF163" s="56"/>
      <c r="BG163" s="60"/>
      <c r="BL163" s="4"/>
      <c r="BM163" s="5"/>
      <c r="BN163" s="5"/>
    </row>
    <row r="164" spans="2:66">
      <c r="B164" s="64"/>
      <c r="C164" s="65" t="s">
        <v>706</v>
      </c>
      <c r="D164" s="65" t="s">
        <v>81</v>
      </c>
      <c r="E164" s="65"/>
      <c r="F164" s="65"/>
      <c r="G164" s="65"/>
      <c r="H164" s="59"/>
      <c r="I164" s="56"/>
      <c r="J164" s="59"/>
      <c r="K164" s="63"/>
      <c r="L164" s="59"/>
      <c r="M164" s="59"/>
      <c r="N164" s="56"/>
      <c r="O164" s="59"/>
      <c r="P164" s="56"/>
      <c r="Q164" s="56"/>
      <c r="R164" s="55"/>
      <c r="S164" s="55"/>
      <c r="T164" s="56"/>
      <c r="U164" s="55"/>
      <c r="V164" s="55"/>
      <c r="W164" s="56"/>
      <c r="X164" s="56"/>
      <c r="Y164" s="56"/>
      <c r="Z164" s="60"/>
      <c r="AA164" s="56"/>
      <c r="AB164" s="56"/>
      <c r="AC164" s="55"/>
      <c r="AD164" s="55"/>
      <c r="AE164" s="56"/>
      <c r="AF164" s="55"/>
      <c r="AG164" s="55"/>
      <c r="AH164" s="56"/>
      <c r="AI164" s="56"/>
      <c r="AJ164" s="56"/>
      <c r="AK164" s="60"/>
      <c r="AL164" s="56"/>
      <c r="AM164" s="56"/>
      <c r="AN164" s="55"/>
      <c r="AO164" s="55"/>
      <c r="AP164" s="56"/>
      <c r="AQ164" s="55"/>
      <c r="AR164" s="55"/>
      <c r="AS164" s="56"/>
      <c r="AT164" s="56"/>
      <c r="AU164" s="56"/>
      <c r="AV164" s="60"/>
      <c r="AW164" s="56"/>
      <c r="AX164" s="56"/>
      <c r="AY164" s="55"/>
      <c r="AZ164" s="55"/>
      <c r="BA164" s="56"/>
      <c r="BB164" s="55"/>
      <c r="BC164" s="55"/>
      <c r="BD164" s="56"/>
      <c r="BE164" s="56"/>
      <c r="BF164" s="56"/>
      <c r="BG164" s="60"/>
      <c r="BL164" s="4"/>
      <c r="BM164" s="5"/>
      <c r="BN164" s="5"/>
    </row>
    <row r="165" spans="2:66">
      <c r="B165" s="64"/>
      <c r="C165" s="65"/>
      <c r="D165" s="65"/>
      <c r="E165" s="65"/>
      <c r="F165" s="65"/>
      <c r="G165" s="65"/>
      <c r="H165" s="59"/>
      <c r="I165" s="56"/>
      <c r="J165" s="59"/>
      <c r="K165" s="63"/>
      <c r="L165" s="59"/>
      <c r="M165" s="59"/>
      <c r="N165" s="56"/>
      <c r="O165" s="59"/>
      <c r="P165" s="56"/>
      <c r="Q165" s="56"/>
      <c r="R165" s="55"/>
      <c r="S165" s="55"/>
      <c r="T165" s="56"/>
      <c r="U165" s="55"/>
      <c r="V165" s="55"/>
      <c r="W165" s="56"/>
      <c r="X165" s="56"/>
      <c r="Y165" s="56"/>
      <c r="Z165" s="60"/>
      <c r="AA165" s="56"/>
      <c r="AB165" s="56"/>
      <c r="AC165" s="55"/>
      <c r="AD165" s="55"/>
      <c r="AE165" s="56"/>
      <c r="AF165" s="55"/>
      <c r="AG165" s="55"/>
      <c r="AH165" s="56"/>
      <c r="AI165" s="56"/>
      <c r="AJ165" s="56"/>
      <c r="AK165" s="60"/>
      <c r="AL165" s="56"/>
      <c r="AM165" s="56"/>
      <c r="AN165" s="55"/>
      <c r="AO165" s="55"/>
      <c r="AP165" s="56"/>
      <c r="AQ165" s="55"/>
      <c r="AR165" s="55"/>
      <c r="AS165" s="56"/>
      <c r="AT165" s="56"/>
      <c r="AU165" s="56"/>
      <c r="AV165" s="60"/>
      <c r="AW165" s="56"/>
      <c r="AX165" s="56"/>
      <c r="AY165" s="55"/>
      <c r="AZ165" s="55"/>
      <c r="BA165" s="56"/>
      <c r="BB165" s="55"/>
      <c r="BC165" s="55"/>
      <c r="BD165" s="56"/>
      <c r="BE165" s="56"/>
      <c r="BF165" s="56"/>
      <c r="BG165" s="60"/>
      <c r="BL165" s="4"/>
      <c r="BM165" s="5"/>
      <c r="BN165" s="5"/>
    </row>
    <row r="166" spans="2:66">
      <c r="B166" s="64"/>
      <c r="C166" s="65"/>
      <c r="D166" s="65"/>
      <c r="E166" s="65"/>
      <c r="F166" s="65"/>
      <c r="G166" s="65"/>
      <c r="H166" s="59"/>
      <c r="I166" s="56"/>
      <c r="J166" s="59"/>
      <c r="K166" s="63"/>
      <c r="L166" s="59"/>
      <c r="M166" s="59"/>
      <c r="N166" s="56"/>
      <c r="O166" s="59"/>
      <c r="P166" s="56"/>
      <c r="Q166" s="56"/>
      <c r="R166" s="55"/>
      <c r="S166" s="55"/>
      <c r="T166" s="56"/>
      <c r="U166" s="55"/>
      <c r="V166" s="55"/>
      <c r="W166" s="56"/>
      <c r="X166" s="56"/>
      <c r="Y166" s="56"/>
      <c r="Z166" s="60"/>
      <c r="AA166" s="56"/>
      <c r="AB166" s="56"/>
      <c r="AC166" s="55"/>
      <c r="AD166" s="55"/>
      <c r="AE166" s="56"/>
      <c r="AF166" s="55"/>
      <c r="AG166" s="55"/>
      <c r="AH166" s="56"/>
      <c r="AI166" s="56"/>
      <c r="AJ166" s="56"/>
      <c r="AK166" s="60"/>
      <c r="AL166" s="56"/>
      <c r="AM166" s="56"/>
      <c r="AN166" s="55"/>
      <c r="AO166" s="55"/>
      <c r="AP166" s="56"/>
      <c r="AQ166" s="55"/>
      <c r="AR166" s="55"/>
      <c r="AS166" s="56"/>
      <c r="AT166" s="56"/>
      <c r="AU166" s="56"/>
      <c r="AV166" s="60"/>
      <c r="AW166" s="56"/>
      <c r="AX166" s="56"/>
      <c r="AY166" s="55"/>
      <c r="AZ166" s="55"/>
      <c r="BA166" s="56"/>
      <c r="BB166" s="55"/>
      <c r="BC166" s="55"/>
      <c r="BD166" s="56"/>
      <c r="BE166" s="56"/>
      <c r="BF166" s="56"/>
      <c r="BG166" s="60"/>
      <c r="BL166" s="4"/>
      <c r="BM166" s="5"/>
      <c r="BN166" s="5"/>
    </row>
    <row r="167" spans="2:66" ht="135" customHeight="1">
      <c r="B167" s="62" t="s">
        <v>114</v>
      </c>
      <c r="C167" s="59" t="s">
        <v>178</v>
      </c>
      <c r="D167" s="59" t="s">
        <v>81</v>
      </c>
      <c r="E167" s="59" t="s">
        <v>138</v>
      </c>
      <c r="F167" s="59" t="s">
        <v>2256</v>
      </c>
      <c r="G167" s="59" t="s">
        <v>81</v>
      </c>
      <c r="H167" s="59">
        <v>9</v>
      </c>
      <c r="I167" s="56">
        <v>0.02</v>
      </c>
      <c r="J167" s="59" t="s">
        <v>83</v>
      </c>
      <c r="K167" s="63" t="s">
        <v>2257</v>
      </c>
      <c r="L167" s="59" t="s">
        <v>2258</v>
      </c>
      <c r="M167" s="59" t="s">
        <v>2259</v>
      </c>
      <c r="N167" s="56">
        <v>0.9</v>
      </c>
      <c r="O167" s="59" t="s">
        <v>87</v>
      </c>
      <c r="P167" s="56" t="s">
        <v>2260</v>
      </c>
      <c r="Q167" s="56" t="s">
        <v>2261</v>
      </c>
      <c r="R167" s="55">
        <v>15</v>
      </c>
      <c r="S167" s="55">
        <v>16</v>
      </c>
      <c r="T167" s="56">
        <v>0.9375</v>
      </c>
      <c r="U167" s="55">
        <v>15</v>
      </c>
      <c r="V167" s="55">
        <v>16</v>
      </c>
      <c r="W167" s="56">
        <v>0.9375</v>
      </c>
      <c r="X167" s="56">
        <v>1.0417000000000001</v>
      </c>
      <c r="Y167" s="56">
        <v>0</v>
      </c>
      <c r="Z167" s="60">
        <v>1</v>
      </c>
      <c r="AA167" s="56" t="s">
        <v>2262</v>
      </c>
      <c r="AB167" s="56" t="s">
        <v>2263</v>
      </c>
      <c r="AC167" s="55">
        <v>30</v>
      </c>
      <c r="AD167" s="55">
        <v>30</v>
      </c>
      <c r="AE167" s="56">
        <v>1</v>
      </c>
      <c r="AF167" s="55">
        <v>45</v>
      </c>
      <c r="AG167" s="55">
        <v>46</v>
      </c>
      <c r="AH167" s="56">
        <v>0.4891304347826087</v>
      </c>
      <c r="AI167" s="56">
        <v>0.54347826086956519</v>
      </c>
      <c r="AJ167" s="56">
        <v>0</v>
      </c>
      <c r="AK167" s="60">
        <v>0.54300000000000004</v>
      </c>
      <c r="AL167" s="56" t="s">
        <v>2264</v>
      </c>
      <c r="AM167" s="56" t="s">
        <v>2265</v>
      </c>
      <c r="AN167" s="55">
        <v>38</v>
      </c>
      <c r="AO167" s="55">
        <v>38</v>
      </c>
      <c r="AP167" s="56">
        <v>1</v>
      </c>
      <c r="AQ167" s="55">
        <v>83</v>
      </c>
      <c r="AR167" s="55">
        <v>84</v>
      </c>
      <c r="AS167" s="56">
        <v>0.7410714285714286</v>
      </c>
      <c r="AT167" s="56">
        <v>0.82341269841269848</v>
      </c>
      <c r="AU167" s="56">
        <v>7.6600000000000001E-2</v>
      </c>
      <c r="AV167" s="60">
        <v>0.82299999999999995</v>
      </c>
      <c r="AW167" s="56" t="s">
        <v>94</v>
      </c>
      <c r="AX167" s="56" t="s">
        <v>94</v>
      </c>
      <c r="AY167" s="55">
        <v>0</v>
      </c>
      <c r="AZ167" s="55">
        <v>0</v>
      </c>
      <c r="BA167" s="56">
        <v>0</v>
      </c>
      <c r="BB167" s="55">
        <v>0</v>
      </c>
      <c r="BC167" s="55">
        <v>0</v>
      </c>
      <c r="BD167" s="56">
        <v>0</v>
      </c>
      <c r="BE167" s="56">
        <v>0</v>
      </c>
      <c r="BF167" s="56">
        <v>0</v>
      </c>
      <c r="BG167" s="60">
        <v>0</v>
      </c>
      <c r="BL167" s="4"/>
      <c r="BM167" s="5"/>
      <c r="BN167" s="5"/>
    </row>
    <row r="168" spans="2:66">
      <c r="B168" s="62"/>
      <c r="C168" s="59"/>
      <c r="D168" s="59"/>
      <c r="E168" s="59"/>
      <c r="F168" s="59"/>
      <c r="G168" s="59"/>
      <c r="H168" s="59"/>
      <c r="I168" s="56"/>
      <c r="J168" s="59"/>
      <c r="K168" s="63"/>
      <c r="L168" s="59"/>
      <c r="M168" s="59"/>
      <c r="N168" s="56"/>
      <c r="O168" s="59"/>
      <c r="P168" s="56"/>
      <c r="Q168" s="56"/>
      <c r="R168" s="55"/>
      <c r="S168" s="55"/>
      <c r="T168" s="56"/>
      <c r="U168" s="55"/>
      <c r="V168" s="55"/>
      <c r="W168" s="56"/>
      <c r="X168" s="56"/>
      <c r="Y168" s="56"/>
      <c r="Z168" s="60"/>
      <c r="AA168" s="56"/>
      <c r="AB168" s="56"/>
      <c r="AC168" s="55"/>
      <c r="AD168" s="55"/>
      <c r="AE168" s="56"/>
      <c r="AF168" s="55"/>
      <c r="AG168" s="55"/>
      <c r="AH168" s="56"/>
      <c r="AI168" s="56"/>
      <c r="AJ168" s="56"/>
      <c r="AK168" s="60"/>
      <c r="AL168" s="56"/>
      <c r="AM168" s="56"/>
      <c r="AN168" s="55"/>
      <c r="AO168" s="55"/>
      <c r="AP168" s="56"/>
      <c r="AQ168" s="55"/>
      <c r="AR168" s="55"/>
      <c r="AS168" s="56"/>
      <c r="AT168" s="56"/>
      <c r="AU168" s="56"/>
      <c r="AV168" s="60"/>
      <c r="AW168" s="56"/>
      <c r="AX168" s="56"/>
      <c r="AY168" s="55"/>
      <c r="AZ168" s="55"/>
      <c r="BA168" s="56"/>
      <c r="BB168" s="55"/>
      <c r="BC168" s="55"/>
      <c r="BD168" s="56"/>
      <c r="BE168" s="56"/>
      <c r="BF168" s="56"/>
      <c r="BG168" s="60"/>
      <c r="BL168" s="4"/>
      <c r="BM168" s="5"/>
      <c r="BN168" s="5"/>
    </row>
    <row r="169" spans="2:66">
      <c r="B169" s="62"/>
      <c r="C169" s="59"/>
      <c r="D169" s="59"/>
      <c r="E169" s="59"/>
      <c r="F169" s="59"/>
      <c r="G169" s="59"/>
      <c r="H169" s="59"/>
      <c r="I169" s="56"/>
      <c r="J169" s="59"/>
      <c r="K169" s="63"/>
      <c r="L169" s="59"/>
      <c r="M169" s="59"/>
      <c r="N169" s="56"/>
      <c r="O169" s="59"/>
      <c r="P169" s="56"/>
      <c r="Q169" s="56"/>
      <c r="R169" s="55"/>
      <c r="S169" s="55"/>
      <c r="T169" s="56"/>
      <c r="U169" s="55"/>
      <c r="V169" s="55"/>
      <c r="W169" s="56"/>
      <c r="X169" s="56"/>
      <c r="Y169" s="56"/>
      <c r="Z169" s="60"/>
      <c r="AA169" s="56"/>
      <c r="AB169" s="56"/>
      <c r="AC169" s="55"/>
      <c r="AD169" s="55"/>
      <c r="AE169" s="56"/>
      <c r="AF169" s="55"/>
      <c r="AG169" s="55"/>
      <c r="AH169" s="56"/>
      <c r="AI169" s="56"/>
      <c r="AJ169" s="56"/>
      <c r="AK169" s="60"/>
      <c r="AL169" s="56"/>
      <c r="AM169" s="56"/>
      <c r="AN169" s="55"/>
      <c r="AO169" s="55"/>
      <c r="AP169" s="56"/>
      <c r="AQ169" s="55"/>
      <c r="AR169" s="55"/>
      <c r="AS169" s="56"/>
      <c r="AT169" s="56"/>
      <c r="AU169" s="56"/>
      <c r="AV169" s="60"/>
      <c r="AW169" s="56"/>
      <c r="AX169" s="56"/>
      <c r="AY169" s="55"/>
      <c r="AZ169" s="55"/>
      <c r="BA169" s="56"/>
      <c r="BB169" s="55"/>
      <c r="BC169" s="55"/>
      <c r="BD169" s="56"/>
      <c r="BE169" s="56"/>
      <c r="BF169" s="56"/>
      <c r="BG169" s="60"/>
      <c r="BL169" s="4"/>
      <c r="BM169" s="5"/>
      <c r="BN169" s="5"/>
    </row>
    <row r="170" spans="2:66" ht="135" customHeight="1">
      <c r="B170" s="64" t="s">
        <v>1350</v>
      </c>
      <c r="C170" s="65" t="s">
        <v>2176</v>
      </c>
      <c r="D170" s="65" t="s">
        <v>81</v>
      </c>
      <c r="E170" s="65" t="s">
        <v>810</v>
      </c>
      <c r="F170" s="65" t="s">
        <v>1352</v>
      </c>
      <c r="G170" s="65" t="s">
        <v>81</v>
      </c>
      <c r="H170" s="59">
        <v>10</v>
      </c>
      <c r="I170" s="56">
        <v>0.02</v>
      </c>
      <c r="J170" s="59" t="s">
        <v>83</v>
      </c>
      <c r="K170" s="63" t="s">
        <v>2266</v>
      </c>
      <c r="L170" s="59" t="s">
        <v>2267</v>
      </c>
      <c r="M170" s="59" t="s">
        <v>2268</v>
      </c>
      <c r="N170" s="61">
        <v>3</v>
      </c>
      <c r="O170" s="59" t="s">
        <v>111</v>
      </c>
      <c r="P170" s="56" t="s">
        <v>2269</v>
      </c>
      <c r="Q170" s="56" t="s">
        <v>2270</v>
      </c>
      <c r="R170" s="55">
        <v>0</v>
      </c>
      <c r="S170" s="55">
        <v>1</v>
      </c>
      <c r="T170" s="61">
        <v>0</v>
      </c>
      <c r="U170" s="55">
        <v>0</v>
      </c>
      <c r="V170" s="55">
        <v>1</v>
      </c>
      <c r="W170" s="61">
        <v>0</v>
      </c>
      <c r="X170" s="56">
        <v>0</v>
      </c>
      <c r="Y170" s="61">
        <v>3</v>
      </c>
      <c r="Z170" s="60">
        <v>0</v>
      </c>
      <c r="AA170" s="56" t="s">
        <v>2271</v>
      </c>
      <c r="AB170" s="56" t="s">
        <v>2272</v>
      </c>
      <c r="AC170" s="55">
        <v>1</v>
      </c>
      <c r="AD170" s="55">
        <v>1</v>
      </c>
      <c r="AE170" s="61">
        <v>1</v>
      </c>
      <c r="AF170" s="55">
        <v>1</v>
      </c>
      <c r="AG170" s="55">
        <v>1</v>
      </c>
      <c r="AH170" s="61">
        <v>1</v>
      </c>
      <c r="AI170" s="56">
        <v>0.33300000000000002</v>
      </c>
      <c r="AJ170" s="61">
        <v>2</v>
      </c>
      <c r="AK170" s="60">
        <v>0.16600000000000001</v>
      </c>
      <c r="AL170" s="56" t="s">
        <v>2273</v>
      </c>
      <c r="AM170" s="56" t="s">
        <v>2274</v>
      </c>
      <c r="AN170" s="55">
        <v>1</v>
      </c>
      <c r="AO170" s="55">
        <v>1</v>
      </c>
      <c r="AP170" s="61">
        <v>1</v>
      </c>
      <c r="AQ170" s="55">
        <v>2</v>
      </c>
      <c r="AR170" s="55">
        <v>1</v>
      </c>
      <c r="AS170" s="61">
        <v>2</v>
      </c>
      <c r="AT170" s="56">
        <v>0.66700000000000004</v>
      </c>
      <c r="AU170" s="61">
        <v>2.3330000000000002</v>
      </c>
      <c r="AV170" s="60">
        <v>0.83299999999999996</v>
      </c>
      <c r="AW170" s="56" t="s">
        <v>94</v>
      </c>
      <c r="AX170" s="56" t="s">
        <v>94</v>
      </c>
      <c r="AY170" s="55">
        <v>0</v>
      </c>
      <c r="AZ170" s="55">
        <v>0</v>
      </c>
      <c r="BA170" s="61">
        <v>0</v>
      </c>
      <c r="BB170" s="55">
        <v>0</v>
      </c>
      <c r="BC170" s="55">
        <v>0</v>
      </c>
      <c r="BD170" s="61">
        <v>0</v>
      </c>
      <c r="BE170" s="56">
        <v>0</v>
      </c>
      <c r="BF170" s="61">
        <v>0</v>
      </c>
      <c r="BG170" s="60">
        <v>0</v>
      </c>
      <c r="BL170" s="4"/>
      <c r="BM170" s="5"/>
      <c r="BN170" s="5"/>
    </row>
    <row r="171" spans="2:66">
      <c r="B171" s="64"/>
      <c r="C171" s="65"/>
      <c r="D171" s="65"/>
      <c r="E171" s="65"/>
      <c r="F171" s="65"/>
      <c r="G171" s="65"/>
      <c r="H171" s="59"/>
      <c r="I171" s="56"/>
      <c r="J171" s="59"/>
      <c r="K171" s="63"/>
      <c r="L171" s="59"/>
      <c r="M171" s="59"/>
      <c r="N171" s="61"/>
      <c r="O171" s="59"/>
      <c r="P171" s="56"/>
      <c r="Q171" s="56"/>
      <c r="R171" s="55"/>
      <c r="S171" s="55"/>
      <c r="T171" s="61"/>
      <c r="U171" s="55"/>
      <c r="V171" s="55"/>
      <c r="W171" s="61"/>
      <c r="X171" s="56"/>
      <c r="Y171" s="61"/>
      <c r="Z171" s="60"/>
      <c r="AA171" s="56"/>
      <c r="AB171" s="56"/>
      <c r="AC171" s="55"/>
      <c r="AD171" s="55"/>
      <c r="AE171" s="61"/>
      <c r="AF171" s="55"/>
      <c r="AG171" s="55"/>
      <c r="AH171" s="61"/>
      <c r="AI171" s="56"/>
      <c r="AJ171" s="61"/>
      <c r="AK171" s="60"/>
      <c r="AL171" s="56"/>
      <c r="AM171" s="56"/>
      <c r="AN171" s="55"/>
      <c r="AO171" s="55"/>
      <c r="AP171" s="61"/>
      <c r="AQ171" s="55"/>
      <c r="AR171" s="55"/>
      <c r="AS171" s="61"/>
      <c r="AT171" s="56"/>
      <c r="AU171" s="61"/>
      <c r="AV171" s="60"/>
      <c r="AW171" s="56"/>
      <c r="AX171" s="56"/>
      <c r="AY171" s="55"/>
      <c r="AZ171" s="55"/>
      <c r="BA171" s="61"/>
      <c r="BB171" s="55"/>
      <c r="BC171" s="55"/>
      <c r="BD171" s="61"/>
      <c r="BE171" s="56"/>
      <c r="BF171" s="61"/>
      <c r="BG171" s="60"/>
      <c r="BL171" s="4"/>
      <c r="BM171" s="5"/>
      <c r="BN171" s="5"/>
    </row>
    <row r="172" spans="2:66">
      <c r="B172" s="62"/>
      <c r="C172" s="62"/>
      <c r="D172" s="62"/>
      <c r="E172" s="62"/>
      <c r="F172" s="62"/>
      <c r="G172" s="62"/>
      <c r="H172" s="59"/>
      <c r="I172" s="56"/>
      <c r="J172" s="59"/>
      <c r="K172" s="63"/>
      <c r="L172" s="59"/>
      <c r="M172" s="59"/>
      <c r="N172" s="61"/>
      <c r="O172" s="59"/>
      <c r="P172" s="56"/>
      <c r="Q172" s="56"/>
      <c r="R172" s="55"/>
      <c r="S172" s="55"/>
      <c r="T172" s="61"/>
      <c r="U172" s="55"/>
      <c r="V172" s="55"/>
      <c r="W172" s="61"/>
      <c r="X172" s="56"/>
      <c r="Y172" s="61"/>
      <c r="Z172" s="60"/>
      <c r="AA172" s="56"/>
      <c r="AB172" s="56"/>
      <c r="AC172" s="55"/>
      <c r="AD172" s="55"/>
      <c r="AE172" s="61"/>
      <c r="AF172" s="55"/>
      <c r="AG172" s="55"/>
      <c r="AH172" s="61"/>
      <c r="AI172" s="56"/>
      <c r="AJ172" s="61"/>
      <c r="AK172" s="60"/>
      <c r="AL172" s="56"/>
      <c r="AM172" s="56"/>
      <c r="AN172" s="55"/>
      <c r="AO172" s="55"/>
      <c r="AP172" s="61"/>
      <c r="AQ172" s="55"/>
      <c r="AR172" s="55"/>
      <c r="AS172" s="61"/>
      <c r="AT172" s="56"/>
      <c r="AU172" s="61"/>
      <c r="AV172" s="60"/>
      <c r="AW172" s="56"/>
      <c r="AX172" s="56"/>
      <c r="AY172" s="55"/>
      <c r="AZ172" s="55"/>
      <c r="BA172" s="61"/>
      <c r="BB172" s="55"/>
      <c r="BC172" s="55"/>
      <c r="BD172" s="61"/>
      <c r="BE172" s="56"/>
      <c r="BF172" s="61"/>
      <c r="BG172" s="60"/>
      <c r="BL172" s="4"/>
      <c r="BM172" s="5"/>
      <c r="BN172" s="5"/>
    </row>
    <row r="173" spans="2:66">
      <c r="B173" s="62"/>
      <c r="C173" s="62"/>
      <c r="D173" s="62"/>
      <c r="E173" s="62"/>
      <c r="F173" s="62"/>
      <c r="G173" s="62"/>
      <c r="H173" s="59"/>
      <c r="I173" s="56"/>
      <c r="J173" s="59"/>
      <c r="K173" s="63"/>
      <c r="L173" s="59" t="s">
        <v>2275</v>
      </c>
      <c r="M173" s="59" t="s">
        <v>2276</v>
      </c>
      <c r="N173" s="61">
        <v>2</v>
      </c>
      <c r="O173" s="59" t="s">
        <v>111</v>
      </c>
      <c r="P173" s="56"/>
      <c r="Q173" s="56"/>
      <c r="R173" s="55">
        <v>0</v>
      </c>
      <c r="S173" s="55">
        <v>1</v>
      </c>
      <c r="T173" s="61">
        <v>0</v>
      </c>
      <c r="U173" s="55">
        <v>0</v>
      </c>
      <c r="V173" s="55">
        <v>1</v>
      </c>
      <c r="W173" s="61">
        <v>0</v>
      </c>
      <c r="X173" s="56">
        <v>0</v>
      </c>
      <c r="Y173" s="61">
        <v>2</v>
      </c>
      <c r="Z173" s="60"/>
      <c r="AA173" s="56"/>
      <c r="AB173" s="56"/>
      <c r="AC173" s="55">
        <v>0</v>
      </c>
      <c r="AD173" s="55">
        <v>1</v>
      </c>
      <c r="AE173" s="61">
        <v>0</v>
      </c>
      <c r="AF173" s="55">
        <v>0</v>
      </c>
      <c r="AG173" s="55">
        <v>1</v>
      </c>
      <c r="AH173" s="61">
        <v>0</v>
      </c>
      <c r="AI173" s="56">
        <v>0</v>
      </c>
      <c r="AJ173" s="61">
        <v>2</v>
      </c>
      <c r="AK173" s="60"/>
      <c r="AL173" s="56"/>
      <c r="AM173" s="56"/>
      <c r="AN173" s="55">
        <v>2</v>
      </c>
      <c r="AO173" s="55">
        <v>1</v>
      </c>
      <c r="AP173" s="61">
        <v>2</v>
      </c>
      <c r="AQ173" s="55">
        <v>2</v>
      </c>
      <c r="AR173" s="55">
        <v>1</v>
      </c>
      <c r="AS173" s="61">
        <v>2</v>
      </c>
      <c r="AT173" s="56">
        <v>1</v>
      </c>
      <c r="AU173" s="61">
        <v>1</v>
      </c>
      <c r="AV173" s="60"/>
      <c r="AW173" s="56"/>
      <c r="AX173" s="56"/>
      <c r="AY173" s="55">
        <v>0</v>
      </c>
      <c r="AZ173" s="55">
        <v>0</v>
      </c>
      <c r="BA173" s="61">
        <v>0</v>
      </c>
      <c r="BB173" s="55">
        <v>0</v>
      </c>
      <c r="BC173" s="55">
        <v>0</v>
      </c>
      <c r="BD173" s="61">
        <v>0</v>
      </c>
      <c r="BE173" s="56">
        <v>0</v>
      </c>
      <c r="BF173" s="61">
        <v>0</v>
      </c>
      <c r="BG173" s="60"/>
      <c r="BL173" s="4"/>
      <c r="BM173" s="5"/>
      <c r="BN173" s="5"/>
    </row>
    <row r="174" spans="2:66">
      <c r="B174" s="62"/>
      <c r="C174" s="62"/>
      <c r="D174" s="62"/>
      <c r="E174" s="62"/>
      <c r="F174" s="62"/>
      <c r="G174" s="62"/>
      <c r="H174" s="59"/>
      <c r="I174" s="56"/>
      <c r="J174" s="59"/>
      <c r="K174" s="63"/>
      <c r="L174" s="59"/>
      <c r="M174" s="59"/>
      <c r="N174" s="61"/>
      <c r="O174" s="59"/>
      <c r="P174" s="56"/>
      <c r="Q174" s="56"/>
      <c r="R174" s="55"/>
      <c r="S174" s="55"/>
      <c r="T174" s="61"/>
      <c r="U174" s="55"/>
      <c r="V174" s="55"/>
      <c r="W174" s="61"/>
      <c r="X174" s="56"/>
      <c r="Y174" s="61"/>
      <c r="Z174" s="60"/>
      <c r="AA174" s="56"/>
      <c r="AB174" s="56"/>
      <c r="AC174" s="55"/>
      <c r="AD174" s="55"/>
      <c r="AE174" s="61"/>
      <c r="AF174" s="55"/>
      <c r="AG174" s="55"/>
      <c r="AH174" s="61"/>
      <c r="AI174" s="56"/>
      <c r="AJ174" s="61"/>
      <c r="AK174" s="60"/>
      <c r="AL174" s="56"/>
      <c r="AM174" s="56"/>
      <c r="AN174" s="55"/>
      <c r="AO174" s="55"/>
      <c r="AP174" s="61"/>
      <c r="AQ174" s="55"/>
      <c r="AR174" s="55"/>
      <c r="AS174" s="61"/>
      <c r="AT174" s="56"/>
      <c r="AU174" s="61"/>
      <c r="AV174" s="60"/>
      <c r="AW174" s="56"/>
      <c r="AX174" s="56"/>
      <c r="AY174" s="55"/>
      <c r="AZ174" s="55"/>
      <c r="BA174" s="61"/>
      <c r="BB174" s="55"/>
      <c r="BC174" s="55"/>
      <c r="BD174" s="61"/>
      <c r="BE174" s="56"/>
      <c r="BF174" s="61"/>
      <c r="BG174" s="60"/>
      <c r="BL174" s="4"/>
      <c r="BM174" s="5"/>
      <c r="BN174" s="5"/>
    </row>
    <row r="175" spans="2:66">
      <c r="B175" s="62"/>
      <c r="C175" s="62"/>
      <c r="D175" s="62"/>
      <c r="E175" s="62"/>
      <c r="F175" s="62"/>
      <c r="G175" s="62"/>
      <c r="H175" s="59"/>
      <c r="I175" s="56"/>
      <c r="J175" s="59"/>
      <c r="K175" s="63"/>
      <c r="L175" s="59"/>
      <c r="M175" s="59"/>
      <c r="N175" s="61"/>
      <c r="O175" s="59"/>
      <c r="P175" s="56"/>
      <c r="Q175" s="56"/>
      <c r="R175" s="55"/>
      <c r="S175" s="55"/>
      <c r="T175" s="61"/>
      <c r="U175" s="55"/>
      <c r="V175" s="55"/>
      <c r="W175" s="61"/>
      <c r="X175" s="56"/>
      <c r="Y175" s="61"/>
      <c r="Z175" s="60"/>
      <c r="AA175" s="56"/>
      <c r="AB175" s="56"/>
      <c r="AC175" s="55"/>
      <c r="AD175" s="55"/>
      <c r="AE175" s="61"/>
      <c r="AF175" s="55"/>
      <c r="AG175" s="55"/>
      <c r="AH175" s="61"/>
      <c r="AI175" s="56"/>
      <c r="AJ175" s="61"/>
      <c r="AK175" s="60"/>
      <c r="AL175" s="56"/>
      <c r="AM175" s="56"/>
      <c r="AN175" s="55"/>
      <c r="AO175" s="55"/>
      <c r="AP175" s="61"/>
      <c r="AQ175" s="55"/>
      <c r="AR175" s="55"/>
      <c r="AS175" s="61"/>
      <c r="AT175" s="56"/>
      <c r="AU175" s="61"/>
      <c r="AV175" s="60"/>
      <c r="AW175" s="56"/>
      <c r="AX175" s="56"/>
      <c r="AY175" s="55"/>
      <c r="AZ175" s="55"/>
      <c r="BA175" s="61"/>
      <c r="BB175" s="55"/>
      <c r="BC175" s="55"/>
      <c r="BD175" s="61"/>
      <c r="BE175" s="56"/>
      <c r="BF175" s="61"/>
      <c r="BG175" s="60"/>
      <c r="BL175" s="4"/>
      <c r="BM175" s="5"/>
      <c r="BN175" s="5"/>
    </row>
    <row r="176" spans="2:66" ht="135" customHeight="1">
      <c r="B176" s="62" t="s">
        <v>107</v>
      </c>
      <c r="C176" s="59" t="s">
        <v>1327</v>
      </c>
      <c r="D176" s="59" t="s">
        <v>81</v>
      </c>
      <c r="E176" s="59" t="s">
        <v>810</v>
      </c>
      <c r="F176" s="59" t="s">
        <v>1329</v>
      </c>
      <c r="G176" s="59" t="s">
        <v>81</v>
      </c>
      <c r="H176" s="59">
        <v>11</v>
      </c>
      <c r="I176" s="56">
        <v>0.02</v>
      </c>
      <c r="J176" s="59" t="s">
        <v>83</v>
      </c>
      <c r="K176" s="63" t="s">
        <v>2277</v>
      </c>
      <c r="L176" s="59" t="s">
        <v>2278</v>
      </c>
      <c r="M176" s="59" t="s">
        <v>2279</v>
      </c>
      <c r="N176" s="61">
        <v>2</v>
      </c>
      <c r="O176" s="59" t="s">
        <v>111</v>
      </c>
      <c r="P176" s="56" t="s">
        <v>2280</v>
      </c>
      <c r="Q176" s="56" t="s">
        <v>2281</v>
      </c>
      <c r="R176" s="55">
        <v>0</v>
      </c>
      <c r="S176" s="55">
        <v>1</v>
      </c>
      <c r="T176" s="61">
        <v>0</v>
      </c>
      <c r="U176" s="55">
        <v>0</v>
      </c>
      <c r="V176" s="55">
        <v>1</v>
      </c>
      <c r="W176" s="61">
        <v>0</v>
      </c>
      <c r="X176" s="56">
        <v>0</v>
      </c>
      <c r="Y176" s="61">
        <v>2</v>
      </c>
      <c r="Z176" s="60">
        <v>0.125</v>
      </c>
      <c r="AA176" s="56" t="s">
        <v>2282</v>
      </c>
      <c r="AB176" s="56" t="s">
        <v>2283</v>
      </c>
      <c r="AC176" s="55">
        <v>0</v>
      </c>
      <c r="AD176" s="55">
        <v>1</v>
      </c>
      <c r="AE176" s="61">
        <v>0</v>
      </c>
      <c r="AF176" s="55">
        <v>0</v>
      </c>
      <c r="AG176" s="55">
        <v>1</v>
      </c>
      <c r="AH176" s="61">
        <v>0</v>
      </c>
      <c r="AI176" s="56">
        <v>0</v>
      </c>
      <c r="AJ176" s="61">
        <v>2</v>
      </c>
      <c r="AK176" s="60">
        <v>0.25</v>
      </c>
      <c r="AL176" s="56" t="s">
        <v>2284</v>
      </c>
      <c r="AM176" s="56" t="s">
        <v>2285</v>
      </c>
      <c r="AN176" s="55">
        <v>1</v>
      </c>
      <c r="AO176" s="55">
        <v>1</v>
      </c>
      <c r="AP176" s="61">
        <v>1</v>
      </c>
      <c r="AQ176" s="55">
        <v>1</v>
      </c>
      <c r="AR176" s="55">
        <v>1</v>
      </c>
      <c r="AS176" s="61">
        <v>1</v>
      </c>
      <c r="AT176" s="56">
        <v>0.5</v>
      </c>
      <c r="AU176" s="61">
        <v>1.5</v>
      </c>
      <c r="AV176" s="60">
        <v>0.625</v>
      </c>
      <c r="AW176" s="56" t="s">
        <v>94</v>
      </c>
      <c r="AX176" s="56" t="s">
        <v>94</v>
      </c>
      <c r="AY176" s="55">
        <v>0</v>
      </c>
      <c r="AZ176" s="55">
        <v>0</v>
      </c>
      <c r="BA176" s="61">
        <v>0</v>
      </c>
      <c r="BB176" s="55">
        <v>0</v>
      </c>
      <c r="BC176" s="55">
        <v>0</v>
      </c>
      <c r="BD176" s="61">
        <v>0</v>
      </c>
      <c r="BE176" s="56">
        <v>0</v>
      </c>
      <c r="BF176" s="61">
        <v>0</v>
      </c>
      <c r="BG176" s="60">
        <v>0</v>
      </c>
      <c r="BL176" s="4"/>
      <c r="BM176" s="5"/>
      <c r="BN176" s="5"/>
    </row>
    <row r="177" spans="2:66">
      <c r="B177" s="62"/>
      <c r="C177" s="59"/>
      <c r="D177" s="59"/>
      <c r="E177" s="59"/>
      <c r="F177" s="59"/>
      <c r="G177" s="59"/>
      <c r="H177" s="59"/>
      <c r="I177" s="56"/>
      <c r="J177" s="59"/>
      <c r="K177" s="63"/>
      <c r="L177" s="59"/>
      <c r="M177" s="59"/>
      <c r="N177" s="61"/>
      <c r="O177" s="59"/>
      <c r="P177" s="56"/>
      <c r="Q177" s="56"/>
      <c r="R177" s="55"/>
      <c r="S177" s="55"/>
      <c r="T177" s="61"/>
      <c r="U177" s="55"/>
      <c r="V177" s="55"/>
      <c r="W177" s="61"/>
      <c r="X177" s="56"/>
      <c r="Y177" s="61"/>
      <c r="Z177" s="60"/>
      <c r="AA177" s="56"/>
      <c r="AB177" s="56"/>
      <c r="AC177" s="55"/>
      <c r="AD177" s="55"/>
      <c r="AE177" s="61"/>
      <c r="AF177" s="55"/>
      <c r="AG177" s="55"/>
      <c r="AH177" s="61"/>
      <c r="AI177" s="56"/>
      <c r="AJ177" s="61"/>
      <c r="AK177" s="60"/>
      <c r="AL177" s="56"/>
      <c r="AM177" s="56"/>
      <c r="AN177" s="55"/>
      <c r="AO177" s="55"/>
      <c r="AP177" s="61"/>
      <c r="AQ177" s="55"/>
      <c r="AR177" s="55"/>
      <c r="AS177" s="61"/>
      <c r="AT177" s="56"/>
      <c r="AU177" s="61"/>
      <c r="AV177" s="60"/>
      <c r="AW177" s="56"/>
      <c r="AX177" s="56"/>
      <c r="AY177" s="55"/>
      <c r="AZ177" s="55"/>
      <c r="BA177" s="61"/>
      <c r="BB177" s="55"/>
      <c r="BC177" s="55"/>
      <c r="BD177" s="61"/>
      <c r="BE177" s="56"/>
      <c r="BF177" s="61"/>
      <c r="BG177" s="60"/>
      <c r="BL177" s="4"/>
      <c r="BM177" s="5"/>
      <c r="BN177" s="5"/>
    </row>
    <row r="178" spans="2:66">
      <c r="B178" s="62"/>
      <c r="C178" s="62"/>
      <c r="D178" s="62"/>
      <c r="E178" s="62"/>
      <c r="F178" s="62"/>
      <c r="G178" s="62"/>
      <c r="H178" s="59"/>
      <c r="I178" s="56"/>
      <c r="J178" s="59"/>
      <c r="K178" s="63"/>
      <c r="L178" s="59"/>
      <c r="M178" s="59"/>
      <c r="N178" s="61"/>
      <c r="O178" s="59"/>
      <c r="P178" s="56"/>
      <c r="Q178" s="56"/>
      <c r="R178" s="55"/>
      <c r="S178" s="55"/>
      <c r="T178" s="61"/>
      <c r="U178" s="55"/>
      <c r="V178" s="55"/>
      <c r="W178" s="61"/>
      <c r="X178" s="56"/>
      <c r="Y178" s="61"/>
      <c r="Z178" s="60"/>
      <c r="AA178" s="56"/>
      <c r="AB178" s="56"/>
      <c r="AC178" s="55"/>
      <c r="AD178" s="55"/>
      <c r="AE178" s="61"/>
      <c r="AF178" s="55"/>
      <c r="AG178" s="55"/>
      <c r="AH178" s="61"/>
      <c r="AI178" s="56"/>
      <c r="AJ178" s="61"/>
      <c r="AK178" s="60"/>
      <c r="AL178" s="56"/>
      <c r="AM178" s="56"/>
      <c r="AN178" s="55"/>
      <c r="AO178" s="55"/>
      <c r="AP178" s="61"/>
      <c r="AQ178" s="55"/>
      <c r="AR178" s="55"/>
      <c r="AS178" s="61"/>
      <c r="AT178" s="56"/>
      <c r="AU178" s="61"/>
      <c r="AV178" s="60"/>
      <c r="AW178" s="56"/>
      <c r="AX178" s="56"/>
      <c r="AY178" s="55"/>
      <c r="AZ178" s="55"/>
      <c r="BA178" s="61"/>
      <c r="BB178" s="55"/>
      <c r="BC178" s="55"/>
      <c r="BD178" s="61"/>
      <c r="BE178" s="56"/>
      <c r="BF178" s="61"/>
      <c r="BG178" s="60"/>
      <c r="BL178" s="4"/>
      <c r="BM178" s="5"/>
      <c r="BN178" s="5"/>
    </row>
    <row r="179" spans="2:66">
      <c r="B179" s="62"/>
      <c r="C179" s="62"/>
      <c r="D179" s="62"/>
      <c r="E179" s="62"/>
      <c r="F179" s="62"/>
      <c r="G179" s="62"/>
      <c r="H179" s="59"/>
      <c r="I179" s="56"/>
      <c r="J179" s="59"/>
      <c r="K179" s="63"/>
      <c r="L179" s="59" t="s">
        <v>2286</v>
      </c>
      <c r="M179" s="59" t="s">
        <v>2287</v>
      </c>
      <c r="N179" s="56">
        <v>1</v>
      </c>
      <c r="O179" s="59" t="s">
        <v>87</v>
      </c>
      <c r="P179" s="56"/>
      <c r="Q179" s="56"/>
      <c r="R179" s="55">
        <v>1</v>
      </c>
      <c r="S179" s="55">
        <v>1</v>
      </c>
      <c r="T179" s="56">
        <v>1</v>
      </c>
      <c r="U179" s="55">
        <v>1</v>
      </c>
      <c r="V179" s="55">
        <v>1</v>
      </c>
      <c r="W179" s="56">
        <v>0.25</v>
      </c>
      <c r="X179" s="56">
        <v>0.25</v>
      </c>
      <c r="Y179" s="56">
        <v>0</v>
      </c>
      <c r="Z179" s="60"/>
      <c r="AA179" s="56"/>
      <c r="AB179" s="56"/>
      <c r="AC179" s="55">
        <v>4</v>
      </c>
      <c r="AD179" s="55">
        <v>4</v>
      </c>
      <c r="AE179" s="56">
        <v>1</v>
      </c>
      <c r="AF179" s="55">
        <v>5</v>
      </c>
      <c r="AG179" s="55">
        <v>5</v>
      </c>
      <c r="AH179" s="56">
        <v>0.5</v>
      </c>
      <c r="AI179" s="56">
        <v>0.5</v>
      </c>
      <c r="AJ179" s="56">
        <v>0</v>
      </c>
      <c r="AK179" s="60"/>
      <c r="AL179" s="56"/>
      <c r="AM179" s="56"/>
      <c r="AN179" s="55">
        <v>2</v>
      </c>
      <c r="AO179" s="55">
        <v>2</v>
      </c>
      <c r="AP179" s="56">
        <v>1</v>
      </c>
      <c r="AQ179" s="55">
        <v>7</v>
      </c>
      <c r="AR179" s="55">
        <v>7</v>
      </c>
      <c r="AS179" s="56">
        <v>0.75</v>
      </c>
      <c r="AT179" s="56">
        <v>0.75</v>
      </c>
      <c r="AU179" s="56">
        <v>0.25</v>
      </c>
      <c r="AV179" s="60"/>
      <c r="AW179" s="56"/>
      <c r="AX179" s="56"/>
      <c r="AY179" s="55">
        <v>0</v>
      </c>
      <c r="AZ179" s="55">
        <v>0</v>
      </c>
      <c r="BA179" s="56">
        <v>0</v>
      </c>
      <c r="BB179" s="55">
        <v>0</v>
      </c>
      <c r="BC179" s="55">
        <v>0</v>
      </c>
      <c r="BD179" s="56">
        <v>0</v>
      </c>
      <c r="BE179" s="56">
        <v>0</v>
      </c>
      <c r="BF179" s="56">
        <v>0</v>
      </c>
      <c r="BG179" s="60"/>
      <c r="BL179" s="4"/>
      <c r="BM179" s="5"/>
      <c r="BN179" s="5"/>
    </row>
    <row r="180" spans="2:66">
      <c r="B180" s="62"/>
      <c r="C180" s="62"/>
      <c r="D180" s="62"/>
      <c r="E180" s="62"/>
      <c r="F180" s="62"/>
      <c r="G180" s="62"/>
      <c r="H180" s="59"/>
      <c r="I180" s="56"/>
      <c r="J180" s="59"/>
      <c r="K180" s="63"/>
      <c r="L180" s="59"/>
      <c r="M180" s="59"/>
      <c r="N180" s="56"/>
      <c r="O180" s="59"/>
      <c r="P180" s="56"/>
      <c r="Q180" s="56"/>
      <c r="R180" s="55"/>
      <c r="S180" s="55"/>
      <c r="T180" s="56"/>
      <c r="U180" s="55"/>
      <c r="V180" s="55"/>
      <c r="W180" s="56"/>
      <c r="X180" s="56"/>
      <c r="Y180" s="56"/>
      <c r="Z180" s="60"/>
      <c r="AA180" s="56"/>
      <c r="AB180" s="56"/>
      <c r="AC180" s="55"/>
      <c r="AD180" s="55"/>
      <c r="AE180" s="56"/>
      <c r="AF180" s="55"/>
      <c r="AG180" s="55"/>
      <c r="AH180" s="56"/>
      <c r="AI180" s="56"/>
      <c r="AJ180" s="56"/>
      <c r="AK180" s="60"/>
      <c r="AL180" s="56"/>
      <c r="AM180" s="56"/>
      <c r="AN180" s="55"/>
      <c r="AO180" s="55"/>
      <c r="AP180" s="56"/>
      <c r="AQ180" s="55"/>
      <c r="AR180" s="55"/>
      <c r="AS180" s="56"/>
      <c r="AT180" s="56"/>
      <c r="AU180" s="56"/>
      <c r="AV180" s="60"/>
      <c r="AW180" s="56"/>
      <c r="AX180" s="56"/>
      <c r="AY180" s="55"/>
      <c r="AZ180" s="55"/>
      <c r="BA180" s="56"/>
      <c r="BB180" s="55"/>
      <c r="BC180" s="55"/>
      <c r="BD180" s="56"/>
      <c r="BE180" s="56"/>
      <c r="BF180" s="56"/>
      <c r="BG180" s="60"/>
      <c r="BL180" s="4"/>
      <c r="BM180" s="5"/>
      <c r="BN180" s="5"/>
    </row>
    <row r="181" spans="2:66">
      <c r="B181" s="62"/>
      <c r="C181" s="62"/>
      <c r="D181" s="62"/>
      <c r="E181" s="62"/>
      <c r="F181" s="62"/>
      <c r="G181" s="62"/>
      <c r="H181" s="59"/>
      <c r="I181" s="56"/>
      <c r="J181" s="59"/>
      <c r="K181" s="63"/>
      <c r="L181" s="59"/>
      <c r="M181" s="59"/>
      <c r="N181" s="56"/>
      <c r="O181" s="59"/>
      <c r="P181" s="56"/>
      <c r="Q181" s="56"/>
      <c r="R181" s="55"/>
      <c r="S181" s="55"/>
      <c r="T181" s="56"/>
      <c r="U181" s="55"/>
      <c r="V181" s="55"/>
      <c r="W181" s="56"/>
      <c r="X181" s="56"/>
      <c r="Y181" s="56"/>
      <c r="Z181" s="60"/>
      <c r="AA181" s="56"/>
      <c r="AB181" s="56"/>
      <c r="AC181" s="55"/>
      <c r="AD181" s="55"/>
      <c r="AE181" s="56"/>
      <c r="AF181" s="55"/>
      <c r="AG181" s="55"/>
      <c r="AH181" s="56"/>
      <c r="AI181" s="56"/>
      <c r="AJ181" s="56"/>
      <c r="AK181" s="60"/>
      <c r="AL181" s="56"/>
      <c r="AM181" s="56"/>
      <c r="AN181" s="55"/>
      <c r="AO181" s="55"/>
      <c r="AP181" s="56"/>
      <c r="AQ181" s="55"/>
      <c r="AR181" s="55"/>
      <c r="AS181" s="56"/>
      <c r="AT181" s="56"/>
      <c r="AU181" s="56"/>
      <c r="AV181" s="60"/>
      <c r="AW181" s="56"/>
      <c r="AX181" s="56"/>
      <c r="AY181" s="55"/>
      <c r="AZ181" s="55"/>
      <c r="BA181" s="56"/>
      <c r="BB181" s="55"/>
      <c r="BC181" s="55"/>
      <c r="BD181" s="56"/>
      <c r="BE181" s="56"/>
      <c r="BF181" s="56"/>
      <c r="BG181" s="60"/>
      <c r="BL181" s="4"/>
      <c r="BM181" s="5"/>
      <c r="BN181" s="5"/>
    </row>
    <row r="182" spans="2:66" ht="135" customHeight="1">
      <c r="B182" s="64" t="s">
        <v>107</v>
      </c>
      <c r="C182" s="65" t="s">
        <v>1812</v>
      </c>
      <c r="D182" s="65" t="s">
        <v>81</v>
      </c>
      <c r="E182" s="65" t="s">
        <v>810</v>
      </c>
      <c r="F182" s="65" t="s">
        <v>1329</v>
      </c>
      <c r="G182" s="65" t="s">
        <v>81</v>
      </c>
      <c r="H182" s="59">
        <v>12</v>
      </c>
      <c r="I182" s="56">
        <v>0.02</v>
      </c>
      <c r="J182" s="59" t="s">
        <v>83</v>
      </c>
      <c r="K182" s="63" t="s">
        <v>2288</v>
      </c>
      <c r="L182" s="59" t="s">
        <v>2289</v>
      </c>
      <c r="M182" s="59" t="s">
        <v>2290</v>
      </c>
      <c r="N182" s="56">
        <v>0.9</v>
      </c>
      <c r="O182" s="59" t="s">
        <v>87</v>
      </c>
      <c r="P182" s="56" t="s">
        <v>2291</v>
      </c>
      <c r="Q182" s="56" t="s">
        <v>2292</v>
      </c>
      <c r="R182" s="55">
        <v>6</v>
      </c>
      <c r="S182" s="55">
        <v>6</v>
      </c>
      <c r="T182" s="56">
        <v>1</v>
      </c>
      <c r="U182" s="55">
        <v>6</v>
      </c>
      <c r="V182" s="55">
        <v>6</v>
      </c>
      <c r="W182" s="56">
        <v>1</v>
      </c>
      <c r="X182" s="56">
        <v>1.1111</v>
      </c>
      <c r="Y182" s="56">
        <v>0</v>
      </c>
      <c r="Z182" s="60">
        <v>1</v>
      </c>
      <c r="AA182" s="56" t="s">
        <v>2293</v>
      </c>
      <c r="AB182" s="56" t="s">
        <v>2294</v>
      </c>
      <c r="AC182" s="55">
        <v>8</v>
      </c>
      <c r="AD182" s="55">
        <v>8</v>
      </c>
      <c r="AE182" s="56">
        <v>1</v>
      </c>
      <c r="AF182" s="55">
        <v>14</v>
      </c>
      <c r="AG182" s="55">
        <v>14</v>
      </c>
      <c r="AH182" s="56">
        <v>0.5</v>
      </c>
      <c r="AI182" s="56">
        <v>0.55555555555555558</v>
      </c>
      <c r="AJ182" s="56">
        <v>0</v>
      </c>
      <c r="AK182" s="60">
        <v>0.55500000000000005</v>
      </c>
      <c r="AL182" s="56" t="s">
        <v>2295</v>
      </c>
      <c r="AM182" s="56" t="s">
        <v>2296</v>
      </c>
      <c r="AN182" s="55">
        <v>5</v>
      </c>
      <c r="AO182" s="55">
        <v>5</v>
      </c>
      <c r="AP182" s="56">
        <v>1</v>
      </c>
      <c r="AQ182" s="55">
        <v>19</v>
      </c>
      <c r="AR182" s="55">
        <v>19</v>
      </c>
      <c r="AS182" s="56">
        <v>0.75</v>
      </c>
      <c r="AT182" s="56">
        <v>0.83333333333333337</v>
      </c>
      <c r="AU182" s="56">
        <v>6.6699999999999995E-2</v>
      </c>
      <c r="AV182" s="60">
        <v>0.83299999999999996</v>
      </c>
      <c r="AW182" s="56" t="s">
        <v>94</v>
      </c>
      <c r="AX182" s="56" t="s">
        <v>94</v>
      </c>
      <c r="AY182" s="55">
        <v>0</v>
      </c>
      <c r="AZ182" s="55">
        <v>0</v>
      </c>
      <c r="BA182" s="56">
        <v>0</v>
      </c>
      <c r="BB182" s="55">
        <v>0</v>
      </c>
      <c r="BC182" s="55">
        <v>0</v>
      </c>
      <c r="BD182" s="56">
        <v>0</v>
      </c>
      <c r="BE182" s="56">
        <v>0</v>
      </c>
      <c r="BF182" s="56">
        <v>0</v>
      </c>
      <c r="BG182" s="60">
        <v>0</v>
      </c>
      <c r="BL182" s="4"/>
      <c r="BM182" s="5"/>
      <c r="BN182" s="5"/>
    </row>
    <row r="183" spans="2:66">
      <c r="B183" s="64"/>
      <c r="C183" s="65"/>
      <c r="D183" s="65"/>
      <c r="E183" s="65"/>
      <c r="F183" s="65"/>
      <c r="G183" s="65"/>
      <c r="H183" s="59"/>
      <c r="I183" s="56"/>
      <c r="J183" s="59"/>
      <c r="K183" s="63"/>
      <c r="L183" s="59"/>
      <c r="M183" s="59"/>
      <c r="N183" s="56"/>
      <c r="O183" s="59"/>
      <c r="P183" s="56"/>
      <c r="Q183" s="56"/>
      <c r="R183" s="55"/>
      <c r="S183" s="55"/>
      <c r="T183" s="56"/>
      <c r="U183" s="55"/>
      <c r="V183" s="55"/>
      <c r="W183" s="56"/>
      <c r="X183" s="56"/>
      <c r="Y183" s="56"/>
      <c r="Z183" s="60"/>
      <c r="AA183" s="56"/>
      <c r="AB183" s="56"/>
      <c r="AC183" s="55"/>
      <c r="AD183" s="55"/>
      <c r="AE183" s="56"/>
      <c r="AF183" s="55"/>
      <c r="AG183" s="55"/>
      <c r="AH183" s="56"/>
      <c r="AI183" s="56"/>
      <c r="AJ183" s="56"/>
      <c r="AK183" s="60"/>
      <c r="AL183" s="56"/>
      <c r="AM183" s="56"/>
      <c r="AN183" s="55"/>
      <c r="AO183" s="55"/>
      <c r="AP183" s="56"/>
      <c r="AQ183" s="55"/>
      <c r="AR183" s="55"/>
      <c r="AS183" s="56"/>
      <c r="AT183" s="56"/>
      <c r="AU183" s="56"/>
      <c r="AV183" s="60"/>
      <c r="AW183" s="56"/>
      <c r="AX183" s="56"/>
      <c r="AY183" s="55"/>
      <c r="AZ183" s="55"/>
      <c r="BA183" s="56"/>
      <c r="BB183" s="55"/>
      <c r="BC183" s="55"/>
      <c r="BD183" s="56"/>
      <c r="BE183" s="56"/>
      <c r="BF183" s="56"/>
      <c r="BG183" s="60"/>
      <c r="BL183" s="4"/>
      <c r="BM183" s="5"/>
      <c r="BN183" s="5"/>
    </row>
    <row r="184" spans="2:66">
      <c r="B184" s="64"/>
      <c r="C184" s="65"/>
      <c r="D184" s="65"/>
      <c r="E184" s="65"/>
      <c r="F184" s="65"/>
      <c r="G184" s="65"/>
      <c r="H184" s="59"/>
      <c r="I184" s="56"/>
      <c r="J184" s="59"/>
      <c r="K184" s="63"/>
      <c r="L184" s="59"/>
      <c r="M184" s="59"/>
      <c r="N184" s="56"/>
      <c r="O184" s="59"/>
      <c r="P184" s="56"/>
      <c r="Q184" s="56"/>
      <c r="R184" s="55"/>
      <c r="S184" s="55"/>
      <c r="T184" s="56"/>
      <c r="U184" s="55"/>
      <c r="V184" s="55"/>
      <c r="W184" s="56"/>
      <c r="X184" s="56"/>
      <c r="Y184" s="56"/>
      <c r="Z184" s="60"/>
      <c r="AA184" s="56"/>
      <c r="AB184" s="56"/>
      <c r="AC184" s="55"/>
      <c r="AD184" s="55"/>
      <c r="AE184" s="56"/>
      <c r="AF184" s="55"/>
      <c r="AG184" s="55"/>
      <c r="AH184" s="56"/>
      <c r="AI184" s="56"/>
      <c r="AJ184" s="56"/>
      <c r="AK184" s="60"/>
      <c r="AL184" s="56"/>
      <c r="AM184" s="56"/>
      <c r="AN184" s="55"/>
      <c r="AO184" s="55"/>
      <c r="AP184" s="56"/>
      <c r="AQ184" s="55"/>
      <c r="AR184" s="55"/>
      <c r="AS184" s="56"/>
      <c r="AT184" s="56"/>
      <c r="AU184" s="56"/>
      <c r="AV184" s="60"/>
      <c r="AW184" s="56"/>
      <c r="AX184" s="56"/>
      <c r="AY184" s="55"/>
      <c r="AZ184" s="55"/>
      <c r="BA184" s="56"/>
      <c r="BB184" s="55"/>
      <c r="BC184" s="55"/>
      <c r="BD184" s="56"/>
      <c r="BE184" s="56"/>
      <c r="BF184" s="56"/>
      <c r="BG184" s="60"/>
      <c r="BL184" s="4"/>
      <c r="BM184" s="5"/>
      <c r="BN184" s="5"/>
    </row>
    <row r="185" spans="2:66" ht="135" customHeight="1">
      <c r="B185" s="62" t="s">
        <v>1350</v>
      </c>
      <c r="C185" s="59" t="s">
        <v>2176</v>
      </c>
      <c r="D185" s="59" t="s">
        <v>81</v>
      </c>
      <c r="E185" s="59" t="s">
        <v>810</v>
      </c>
      <c r="F185" s="59" t="s">
        <v>1329</v>
      </c>
      <c r="G185" s="59" t="s">
        <v>81</v>
      </c>
      <c r="H185" s="59">
        <v>13</v>
      </c>
      <c r="I185" s="56">
        <v>0.02</v>
      </c>
      <c r="J185" s="59" t="s">
        <v>83</v>
      </c>
      <c r="K185" s="63" t="s">
        <v>2297</v>
      </c>
      <c r="L185" s="59" t="s">
        <v>2298</v>
      </c>
      <c r="M185" s="59" t="s">
        <v>2299</v>
      </c>
      <c r="N185" s="61">
        <v>400</v>
      </c>
      <c r="O185" s="59" t="s">
        <v>111</v>
      </c>
      <c r="P185" s="56" t="s">
        <v>2300</v>
      </c>
      <c r="Q185" s="56" t="s">
        <v>2253</v>
      </c>
      <c r="R185" s="55">
        <v>11</v>
      </c>
      <c r="S185" s="55">
        <v>1</v>
      </c>
      <c r="T185" s="61">
        <v>11</v>
      </c>
      <c r="U185" s="55">
        <v>11</v>
      </c>
      <c r="V185" s="55">
        <v>1</v>
      </c>
      <c r="W185" s="61">
        <v>11</v>
      </c>
      <c r="X185" s="56">
        <v>2.8000000000000001E-2</v>
      </c>
      <c r="Y185" s="61">
        <v>389</v>
      </c>
      <c r="Z185" s="60">
        <v>0.113</v>
      </c>
      <c r="AA185" s="56" t="s">
        <v>2301</v>
      </c>
      <c r="AB185" s="56" t="s">
        <v>2302</v>
      </c>
      <c r="AC185" s="55">
        <v>38</v>
      </c>
      <c r="AD185" s="55">
        <v>1</v>
      </c>
      <c r="AE185" s="61">
        <v>38</v>
      </c>
      <c r="AF185" s="55">
        <v>49</v>
      </c>
      <c r="AG185" s="55">
        <v>1</v>
      </c>
      <c r="AH185" s="61">
        <v>49</v>
      </c>
      <c r="AI185" s="56">
        <v>0.123</v>
      </c>
      <c r="AJ185" s="61">
        <v>351</v>
      </c>
      <c r="AK185" s="60">
        <v>0.434</v>
      </c>
      <c r="AL185" s="56" t="s">
        <v>2303</v>
      </c>
      <c r="AM185" s="56" t="s">
        <v>2304</v>
      </c>
      <c r="AN185" s="55">
        <v>189</v>
      </c>
      <c r="AO185" s="55">
        <v>1</v>
      </c>
      <c r="AP185" s="61">
        <v>189</v>
      </c>
      <c r="AQ185" s="55">
        <v>238</v>
      </c>
      <c r="AR185" s="55">
        <v>1</v>
      </c>
      <c r="AS185" s="61">
        <v>238</v>
      </c>
      <c r="AT185" s="56">
        <v>0.59499999999999997</v>
      </c>
      <c r="AU185" s="61">
        <v>399.40499999999997</v>
      </c>
      <c r="AV185" s="60">
        <v>0.86399999999999999</v>
      </c>
      <c r="AW185" s="56" t="s">
        <v>94</v>
      </c>
      <c r="AX185" s="56" t="s">
        <v>94</v>
      </c>
      <c r="AY185" s="55">
        <v>0</v>
      </c>
      <c r="AZ185" s="55">
        <v>0</v>
      </c>
      <c r="BA185" s="61">
        <v>0</v>
      </c>
      <c r="BB185" s="55">
        <v>0</v>
      </c>
      <c r="BC185" s="55">
        <v>0</v>
      </c>
      <c r="BD185" s="61">
        <v>0</v>
      </c>
      <c r="BE185" s="56">
        <v>0</v>
      </c>
      <c r="BF185" s="61">
        <v>0</v>
      </c>
      <c r="BG185" s="60">
        <v>0</v>
      </c>
      <c r="BL185" s="4"/>
      <c r="BM185" s="5"/>
      <c r="BN185" s="5"/>
    </row>
    <row r="186" spans="2:66">
      <c r="B186" s="62"/>
      <c r="C186" s="59"/>
      <c r="D186" s="59"/>
      <c r="E186" s="59"/>
      <c r="F186" s="59"/>
      <c r="G186" s="59"/>
      <c r="H186" s="59"/>
      <c r="I186" s="56"/>
      <c r="J186" s="59"/>
      <c r="K186" s="63"/>
      <c r="L186" s="59"/>
      <c r="M186" s="59"/>
      <c r="N186" s="61"/>
      <c r="O186" s="59"/>
      <c r="P186" s="56"/>
      <c r="Q186" s="56"/>
      <c r="R186" s="55"/>
      <c r="S186" s="55"/>
      <c r="T186" s="61"/>
      <c r="U186" s="55"/>
      <c r="V186" s="55"/>
      <c r="W186" s="61"/>
      <c r="X186" s="56"/>
      <c r="Y186" s="61"/>
      <c r="Z186" s="60"/>
      <c r="AA186" s="56"/>
      <c r="AB186" s="56"/>
      <c r="AC186" s="55"/>
      <c r="AD186" s="55"/>
      <c r="AE186" s="61"/>
      <c r="AF186" s="55"/>
      <c r="AG186" s="55"/>
      <c r="AH186" s="61"/>
      <c r="AI186" s="56"/>
      <c r="AJ186" s="61"/>
      <c r="AK186" s="60"/>
      <c r="AL186" s="56"/>
      <c r="AM186" s="56"/>
      <c r="AN186" s="55"/>
      <c r="AO186" s="55"/>
      <c r="AP186" s="61"/>
      <c r="AQ186" s="55"/>
      <c r="AR186" s="55"/>
      <c r="AS186" s="61"/>
      <c r="AT186" s="56"/>
      <c r="AU186" s="61"/>
      <c r="AV186" s="60"/>
      <c r="AW186" s="56"/>
      <c r="AX186" s="56"/>
      <c r="AY186" s="55"/>
      <c r="AZ186" s="55"/>
      <c r="BA186" s="61"/>
      <c r="BB186" s="55"/>
      <c r="BC186" s="55"/>
      <c r="BD186" s="61"/>
      <c r="BE186" s="56"/>
      <c r="BF186" s="61"/>
      <c r="BG186" s="60"/>
      <c r="BL186" s="4"/>
      <c r="BM186" s="5"/>
      <c r="BN186" s="5"/>
    </row>
    <row r="187" spans="2:66">
      <c r="B187" s="62"/>
      <c r="C187" s="62"/>
      <c r="D187" s="62"/>
      <c r="E187" s="62"/>
      <c r="F187" s="62"/>
      <c r="G187" s="62"/>
      <c r="H187" s="59"/>
      <c r="I187" s="56"/>
      <c r="J187" s="59"/>
      <c r="K187" s="63"/>
      <c r="L187" s="59"/>
      <c r="M187" s="59"/>
      <c r="N187" s="61"/>
      <c r="O187" s="59"/>
      <c r="P187" s="56"/>
      <c r="Q187" s="56"/>
      <c r="R187" s="55"/>
      <c r="S187" s="55"/>
      <c r="T187" s="61"/>
      <c r="U187" s="55"/>
      <c r="V187" s="55"/>
      <c r="W187" s="61"/>
      <c r="X187" s="56"/>
      <c r="Y187" s="61"/>
      <c r="Z187" s="60"/>
      <c r="AA187" s="56"/>
      <c r="AB187" s="56"/>
      <c r="AC187" s="55"/>
      <c r="AD187" s="55"/>
      <c r="AE187" s="61"/>
      <c r="AF187" s="55"/>
      <c r="AG187" s="55"/>
      <c r="AH187" s="61"/>
      <c r="AI187" s="56"/>
      <c r="AJ187" s="61"/>
      <c r="AK187" s="60"/>
      <c r="AL187" s="56"/>
      <c r="AM187" s="56"/>
      <c r="AN187" s="55"/>
      <c r="AO187" s="55"/>
      <c r="AP187" s="61"/>
      <c r="AQ187" s="55"/>
      <c r="AR187" s="55"/>
      <c r="AS187" s="61"/>
      <c r="AT187" s="56"/>
      <c r="AU187" s="61"/>
      <c r="AV187" s="60"/>
      <c r="AW187" s="56"/>
      <c r="AX187" s="56"/>
      <c r="AY187" s="55"/>
      <c r="AZ187" s="55"/>
      <c r="BA187" s="61"/>
      <c r="BB187" s="55"/>
      <c r="BC187" s="55"/>
      <c r="BD187" s="61"/>
      <c r="BE187" s="56"/>
      <c r="BF187" s="61"/>
      <c r="BG187" s="60"/>
      <c r="BL187" s="4"/>
      <c r="BM187" s="5"/>
      <c r="BN187" s="5"/>
    </row>
    <row r="188" spans="2:66">
      <c r="B188" s="62"/>
      <c r="C188" s="62"/>
      <c r="D188" s="62"/>
      <c r="E188" s="62"/>
      <c r="F188" s="62"/>
      <c r="G188" s="62"/>
      <c r="H188" s="59"/>
      <c r="I188" s="56"/>
      <c r="J188" s="59"/>
      <c r="K188" s="63"/>
      <c r="L188" s="59" t="s">
        <v>2305</v>
      </c>
      <c r="M188" s="59" t="s">
        <v>2306</v>
      </c>
      <c r="N188" s="61">
        <v>30</v>
      </c>
      <c r="O188" s="59" t="s">
        <v>111</v>
      </c>
      <c r="P188" s="56"/>
      <c r="Q188" s="56"/>
      <c r="R188" s="55">
        <v>7</v>
      </c>
      <c r="S188" s="55">
        <v>1</v>
      </c>
      <c r="T188" s="61">
        <v>7</v>
      </c>
      <c r="U188" s="55">
        <v>7</v>
      </c>
      <c r="V188" s="55">
        <v>1</v>
      </c>
      <c r="W188" s="61">
        <v>7</v>
      </c>
      <c r="X188" s="56">
        <v>0.23300000000000001</v>
      </c>
      <c r="Y188" s="61">
        <v>23</v>
      </c>
      <c r="Z188" s="60"/>
      <c r="AA188" s="56"/>
      <c r="AB188" s="56"/>
      <c r="AC188" s="55">
        <v>14</v>
      </c>
      <c r="AD188" s="55">
        <v>1</v>
      </c>
      <c r="AE188" s="61">
        <v>14</v>
      </c>
      <c r="AF188" s="55">
        <v>21</v>
      </c>
      <c r="AG188" s="55">
        <v>1</v>
      </c>
      <c r="AH188" s="61">
        <v>21</v>
      </c>
      <c r="AI188" s="56">
        <v>0.7</v>
      </c>
      <c r="AJ188" s="61">
        <v>9</v>
      </c>
      <c r="AK188" s="60"/>
      <c r="AL188" s="56"/>
      <c r="AM188" s="56"/>
      <c r="AN188" s="55">
        <v>41</v>
      </c>
      <c r="AO188" s="55">
        <v>1</v>
      </c>
      <c r="AP188" s="61">
        <v>41</v>
      </c>
      <c r="AQ188" s="55">
        <v>62</v>
      </c>
      <c r="AR188" s="55">
        <v>1</v>
      </c>
      <c r="AS188" s="61">
        <v>62</v>
      </c>
      <c r="AT188" s="56">
        <v>2.0670000000000002</v>
      </c>
      <c r="AU188" s="61">
        <v>0</v>
      </c>
      <c r="AV188" s="60"/>
      <c r="AW188" s="56"/>
      <c r="AX188" s="56"/>
      <c r="AY188" s="55">
        <v>0</v>
      </c>
      <c r="AZ188" s="55">
        <v>0</v>
      </c>
      <c r="BA188" s="61">
        <v>0</v>
      </c>
      <c r="BB188" s="55">
        <v>0</v>
      </c>
      <c r="BC188" s="55">
        <v>0</v>
      </c>
      <c r="BD188" s="61">
        <v>0</v>
      </c>
      <c r="BE188" s="56">
        <v>0</v>
      </c>
      <c r="BF188" s="61">
        <v>0</v>
      </c>
      <c r="BG188" s="60"/>
      <c r="BL188" s="4"/>
      <c r="BM188" s="5"/>
      <c r="BN188" s="5"/>
    </row>
    <row r="189" spans="2:66">
      <c r="B189" s="62"/>
      <c r="C189" s="62"/>
      <c r="D189" s="62"/>
      <c r="E189" s="62"/>
      <c r="F189" s="62"/>
      <c r="G189" s="62"/>
      <c r="H189" s="59"/>
      <c r="I189" s="56"/>
      <c r="J189" s="59"/>
      <c r="K189" s="63"/>
      <c r="L189" s="59"/>
      <c r="M189" s="59"/>
      <c r="N189" s="61"/>
      <c r="O189" s="59"/>
      <c r="P189" s="56"/>
      <c r="Q189" s="56"/>
      <c r="R189" s="55"/>
      <c r="S189" s="55"/>
      <c r="T189" s="61"/>
      <c r="U189" s="55"/>
      <c r="V189" s="55"/>
      <c r="W189" s="61"/>
      <c r="X189" s="56"/>
      <c r="Y189" s="61"/>
      <c r="Z189" s="60"/>
      <c r="AA189" s="56"/>
      <c r="AB189" s="56"/>
      <c r="AC189" s="55"/>
      <c r="AD189" s="55"/>
      <c r="AE189" s="61"/>
      <c r="AF189" s="55"/>
      <c r="AG189" s="55"/>
      <c r="AH189" s="61"/>
      <c r="AI189" s="56"/>
      <c r="AJ189" s="61"/>
      <c r="AK189" s="60"/>
      <c r="AL189" s="56"/>
      <c r="AM189" s="56"/>
      <c r="AN189" s="55"/>
      <c r="AO189" s="55"/>
      <c r="AP189" s="61"/>
      <c r="AQ189" s="55"/>
      <c r="AR189" s="55"/>
      <c r="AS189" s="61"/>
      <c r="AT189" s="56"/>
      <c r="AU189" s="61"/>
      <c r="AV189" s="60"/>
      <c r="AW189" s="56"/>
      <c r="AX189" s="56"/>
      <c r="AY189" s="55"/>
      <c r="AZ189" s="55"/>
      <c r="BA189" s="61"/>
      <c r="BB189" s="55"/>
      <c r="BC189" s="55"/>
      <c r="BD189" s="61"/>
      <c r="BE189" s="56"/>
      <c r="BF189" s="61"/>
      <c r="BG189" s="60"/>
      <c r="BL189" s="4"/>
      <c r="BM189" s="5"/>
      <c r="BN189" s="5"/>
    </row>
    <row r="190" spans="2:66">
      <c r="B190" s="62"/>
      <c r="C190" s="62"/>
      <c r="D190" s="62"/>
      <c r="E190" s="62"/>
      <c r="F190" s="62"/>
      <c r="G190" s="62"/>
      <c r="H190" s="59"/>
      <c r="I190" s="56"/>
      <c r="J190" s="59"/>
      <c r="K190" s="63"/>
      <c r="L190" s="59"/>
      <c r="M190" s="59"/>
      <c r="N190" s="61"/>
      <c r="O190" s="59"/>
      <c r="P190" s="56"/>
      <c r="Q190" s="56"/>
      <c r="R190" s="55"/>
      <c r="S190" s="55"/>
      <c r="T190" s="61"/>
      <c r="U190" s="55"/>
      <c r="V190" s="55"/>
      <c r="W190" s="61"/>
      <c r="X190" s="56"/>
      <c r="Y190" s="61"/>
      <c r="Z190" s="60"/>
      <c r="AA190" s="56"/>
      <c r="AB190" s="56"/>
      <c r="AC190" s="55"/>
      <c r="AD190" s="55"/>
      <c r="AE190" s="61"/>
      <c r="AF190" s="55"/>
      <c r="AG190" s="55"/>
      <c r="AH190" s="61"/>
      <c r="AI190" s="56"/>
      <c r="AJ190" s="61"/>
      <c r="AK190" s="60"/>
      <c r="AL190" s="56"/>
      <c r="AM190" s="56"/>
      <c r="AN190" s="55"/>
      <c r="AO190" s="55"/>
      <c r="AP190" s="61"/>
      <c r="AQ190" s="55"/>
      <c r="AR190" s="55"/>
      <c r="AS190" s="61"/>
      <c r="AT190" s="56"/>
      <c r="AU190" s="61"/>
      <c r="AV190" s="60"/>
      <c r="AW190" s="56"/>
      <c r="AX190" s="56"/>
      <c r="AY190" s="55"/>
      <c r="AZ190" s="55"/>
      <c r="BA190" s="61"/>
      <c r="BB190" s="55"/>
      <c r="BC190" s="55"/>
      <c r="BD190" s="61"/>
      <c r="BE190" s="56"/>
      <c r="BF190" s="61"/>
      <c r="BG190" s="60"/>
      <c r="BL190" s="4"/>
      <c r="BM190" s="5"/>
      <c r="BN190" s="5"/>
    </row>
    <row r="191" spans="2:66">
      <c r="B191" s="62"/>
      <c r="C191" s="62"/>
      <c r="D191" s="62"/>
      <c r="E191" s="62"/>
      <c r="F191" s="62"/>
      <c r="G191" s="62"/>
      <c r="H191" s="59"/>
      <c r="I191" s="56"/>
      <c r="J191" s="59"/>
      <c r="K191" s="63"/>
      <c r="L191" s="59" t="s">
        <v>2307</v>
      </c>
      <c r="M191" s="59" t="s">
        <v>2308</v>
      </c>
      <c r="N191" s="61">
        <v>50</v>
      </c>
      <c r="O191" s="59" t="s">
        <v>111</v>
      </c>
      <c r="P191" s="56"/>
      <c r="Q191" s="56"/>
      <c r="R191" s="55">
        <v>4</v>
      </c>
      <c r="S191" s="55">
        <v>1</v>
      </c>
      <c r="T191" s="61">
        <v>4</v>
      </c>
      <c r="U191" s="55">
        <v>4</v>
      </c>
      <c r="V191" s="55">
        <v>1</v>
      </c>
      <c r="W191" s="61">
        <v>4</v>
      </c>
      <c r="X191" s="56">
        <v>0.08</v>
      </c>
      <c r="Y191" s="61">
        <v>46</v>
      </c>
      <c r="Z191" s="60"/>
      <c r="AA191" s="56"/>
      <c r="AB191" s="56"/>
      <c r="AC191" s="55">
        <v>20</v>
      </c>
      <c r="AD191" s="55">
        <v>1</v>
      </c>
      <c r="AE191" s="61">
        <v>20</v>
      </c>
      <c r="AF191" s="55">
        <v>24</v>
      </c>
      <c r="AG191" s="55">
        <v>1</v>
      </c>
      <c r="AH191" s="61">
        <v>24</v>
      </c>
      <c r="AI191" s="56">
        <v>0.48</v>
      </c>
      <c r="AJ191" s="61">
        <v>26</v>
      </c>
      <c r="AK191" s="60"/>
      <c r="AL191" s="56"/>
      <c r="AM191" s="56"/>
      <c r="AN191" s="55">
        <v>66</v>
      </c>
      <c r="AO191" s="55">
        <v>1</v>
      </c>
      <c r="AP191" s="61">
        <v>66</v>
      </c>
      <c r="AQ191" s="55">
        <v>90</v>
      </c>
      <c r="AR191" s="55">
        <v>1</v>
      </c>
      <c r="AS191" s="61">
        <v>90</v>
      </c>
      <c r="AT191" s="56">
        <v>1.8</v>
      </c>
      <c r="AU191" s="61">
        <v>0</v>
      </c>
      <c r="AV191" s="60"/>
      <c r="AW191" s="56"/>
      <c r="AX191" s="56"/>
      <c r="AY191" s="55">
        <v>0</v>
      </c>
      <c r="AZ191" s="55">
        <v>0</v>
      </c>
      <c r="BA191" s="61">
        <v>0</v>
      </c>
      <c r="BB191" s="55">
        <v>0</v>
      </c>
      <c r="BC191" s="55">
        <v>0</v>
      </c>
      <c r="BD191" s="61">
        <v>0</v>
      </c>
      <c r="BE191" s="56">
        <v>0</v>
      </c>
      <c r="BF191" s="61">
        <v>0</v>
      </c>
      <c r="BG191" s="60"/>
      <c r="BL191" s="4"/>
      <c r="BM191" s="5"/>
      <c r="BN191" s="5"/>
    </row>
    <row r="192" spans="2:66">
      <c r="B192" s="62"/>
      <c r="C192" s="62"/>
      <c r="D192" s="62"/>
      <c r="E192" s="62"/>
      <c r="F192" s="62"/>
      <c r="G192" s="62"/>
      <c r="H192" s="59"/>
      <c r="I192" s="56"/>
      <c r="J192" s="59"/>
      <c r="K192" s="63"/>
      <c r="L192" s="59"/>
      <c r="M192" s="59"/>
      <c r="N192" s="61"/>
      <c r="O192" s="59"/>
      <c r="P192" s="56"/>
      <c r="Q192" s="56"/>
      <c r="R192" s="55"/>
      <c r="S192" s="55"/>
      <c r="T192" s="61"/>
      <c r="U192" s="55"/>
      <c r="V192" s="55"/>
      <c r="W192" s="61"/>
      <c r="X192" s="56"/>
      <c r="Y192" s="61"/>
      <c r="Z192" s="60"/>
      <c r="AA192" s="56"/>
      <c r="AB192" s="56"/>
      <c r="AC192" s="55"/>
      <c r="AD192" s="55"/>
      <c r="AE192" s="61"/>
      <c r="AF192" s="55"/>
      <c r="AG192" s="55"/>
      <c r="AH192" s="61"/>
      <c r="AI192" s="56"/>
      <c r="AJ192" s="61"/>
      <c r="AK192" s="60"/>
      <c r="AL192" s="56"/>
      <c r="AM192" s="56"/>
      <c r="AN192" s="55"/>
      <c r="AO192" s="55"/>
      <c r="AP192" s="61"/>
      <c r="AQ192" s="55"/>
      <c r="AR192" s="55"/>
      <c r="AS192" s="61"/>
      <c r="AT192" s="56"/>
      <c r="AU192" s="61"/>
      <c r="AV192" s="60"/>
      <c r="AW192" s="56"/>
      <c r="AX192" s="56"/>
      <c r="AY192" s="55"/>
      <c r="AZ192" s="55"/>
      <c r="BA192" s="61"/>
      <c r="BB192" s="55"/>
      <c r="BC192" s="55"/>
      <c r="BD192" s="61"/>
      <c r="BE192" s="56"/>
      <c r="BF192" s="61"/>
      <c r="BG192" s="60"/>
      <c r="BL192" s="4"/>
      <c r="BM192" s="5"/>
      <c r="BN192" s="5"/>
    </row>
    <row r="193" spans="2:66">
      <c r="B193" s="62"/>
      <c r="C193" s="62"/>
      <c r="D193" s="62"/>
      <c r="E193" s="62"/>
      <c r="F193" s="62"/>
      <c r="G193" s="62"/>
      <c r="H193" s="59"/>
      <c r="I193" s="56"/>
      <c r="J193" s="59"/>
      <c r="K193" s="63"/>
      <c r="L193" s="59"/>
      <c r="M193" s="59"/>
      <c r="N193" s="61"/>
      <c r="O193" s="59"/>
      <c r="P193" s="56"/>
      <c r="Q193" s="56"/>
      <c r="R193" s="55"/>
      <c r="S193" s="55"/>
      <c r="T193" s="61"/>
      <c r="U193" s="55"/>
      <c r="V193" s="55"/>
      <c r="W193" s="61"/>
      <c r="X193" s="56"/>
      <c r="Y193" s="61"/>
      <c r="Z193" s="60"/>
      <c r="AA193" s="56"/>
      <c r="AB193" s="56"/>
      <c r="AC193" s="55"/>
      <c r="AD193" s="55"/>
      <c r="AE193" s="61"/>
      <c r="AF193" s="55"/>
      <c r="AG193" s="55"/>
      <c r="AH193" s="61"/>
      <c r="AI193" s="56"/>
      <c r="AJ193" s="61"/>
      <c r="AK193" s="60"/>
      <c r="AL193" s="56"/>
      <c r="AM193" s="56"/>
      <c r="AN193" s="55"/>
      <c r="AO193" s="55"/>
      <c r="AP193" s="61"/>
      <c r="AQ193" s="55"/>
      <c r="AR193" s="55"/>
      <c r="AS193" s="61"/>
      <c r="AT193" s="56"/>
      <c r="AU193" s="61"/>
      <c r="AV193" s="60"/>
      <c r="AW193" s="56"/>
      <c r="AX193" s="56"/>
      <c r="AY193" s="55"/>
      <c r="AZ193" s="55"/>
      <c r="BA193" s="61"/>
      <c r="BB193" s="55"/>
      <c r="BC193" s="55"/>
      <c r="BD193" s="61"/>
      <c r="BE193" s="56"/>
      <c r="BF193" s="61"/>
      <c r="BG193" s="60"/>
      <c r="BL193" s="4"/>
      <c r="BM193" s="5"/>
      <c r="BN193" s="5"/>
    </row>
    <row r="194" spans="2:66" ht="135" customHeight="1">
      <c r="B194" s="64" t="s">
        <v>1350</v>
      </c>
      <c r="C194" s="65" t="s">
        <v>1351</v>
      </c>
      <c r="D194" s="65" t="s">
        <v>81</v>
      </c>
      <c r="E194" s="65" t="s">
        <v>810</v>
      </c>
      <c r="F194" s="65" t="s">
        <v>1329</v>
      </c>
      <c r="G194" s="65" t="s">
        <v>81</v>
      </c>
      <c r="H194" s="59">
        <v>14</v>
      </c>
      <c r="I194" s="56">
        <v>0.02</v>
      </c>
      <c r="J194" s="59" t="s">
        <v>83</v>
      </c>
      <c r="K194" s="63" t="s">
        <v>2309</v>
      </c>
      <c r="L194" s="59" t="s">
        <v>2310</v>
      </c>
      <c r="M194" s="59" t="s">
        <v>2311</v>
      </c>
      <c r="N194" s="56">
        <v>0.8</v>
      </c>
      <c r="O194" s="59" t="s">
        <v>87</v>
      </c>
      <c r="P194" s="56" t="s">
        <v>2312</v>
      </c>
      <c r="Q194" s="56" t="s">
        <v>2313</v>
      </c>
      <c r="R194" s="55">
        <v>5</v>
      </c>
      <c r="S194" s="55">
        <v>5</v>
      </c>
      <c r="T194" s="56">
        <v>1</v>
      </c>
      <c r="U194" s="55">
        <v>5</v>
      </c>
      <c r="V194" s="55">
        <v>5</v>
      </c>
      <c r="W194" s="56">
        <v>1</v>
      </c>
      <c r="X194" s="56">
        <v>1.25</v>
      </c>
      <c r="Y194" s="56">
        <v>0</v>
      </c>
      <c r="Z194" s="60">
        <v>1</v>
      </c>
      <c r="AA194" s="56" t="s">
        <v>2314</v>
      </c>
      <c r="AB194" s="56" t="s">
        <v>2315</v>
      </c>
      <c r="AC194" s="55">
        <v>17</v>
      </c>
      <c r="AD194" s="55">
        <v>17</v>
      </c>
      <c r="AE194" s="56">
        <v>1</v>
      </c>
      <c r="AF194" s="55">
        <v>22</v>
      </c>
      <c r="AG194" s="55">
        <v>22</v>
      </c>
      <c r="AH194" s="56">
        <v>0.5</v>
      </c>
      <c r="AI194" s="56">
        <v>0.625</v>
      </c>
      <c r="AJ194" s="56">
        <v>0</v>
      </c>
      <c r="AK194" s="60">
        <v>0.625</v>
      </c>
      <c r="AL194" s="56" t="s">
        <v>2316</v>
      </c>
      <c r="AM194" s="56" t="s">
        <v>2317</v>
      </c>
      <c r="AN194" s="55">
        <v>38</v>
      </c>
      <c r="AO194" s="55">
        <v>42</v>
      </c>
      <c r="AP194" s="56">
        <v>0.90480000000000005</v>
      </c>
      <c r="AQ194" s="55">
        <v>60</v>
      </c>
      <c r="AR194" s="55">
        <v>64</v>
      </c>
      <c r="AS194" s="56">
        <v>0.703125</v>
      </c>
      <c r="AT194" s="56">
        <v>0.87890625</v>
      </c>
      <c r="AU194" s="56">
        <v>-7.8899999999999998E-2</v>
      </c>
      <c r="AV194" s="60">
        <v>0.878</v>
      </c>
      <c r="AW194" s="56" t="s">
        <v>94</v>
      </c>
      <c r="AX194" s="56" t="s">
        <v>94</v>
      </c>
      <c r="AY194" s="55">
        <v>0</v>
      </c>
      <c r="AZ194" s="55">
        <v>0</v>
      </c>
      <c r="BA194" s="56">
        <v>0</v>
      </c>
      <c r="BB194" s="55">
        <v>0</v>
      </c>
      <c r="BC194" s="55">
        <v>0</v>
      </c>
      <c r="BD194" s="56">
        <v>0</v>
      </c>
      <c r="BE194" s="56">
        <v>0</v>
      </c>
      <c r="BF194" s="56">
        <v>0</v>
      </c>
      <c r="BG194" s="60">
        <v>0</v>
      </c>
      <c r="BL194" s="4"/>
      <c r="BM194" s="5"/>
      <c r="BN194" s="5"/>
    </row>
    <row r="195" spans="2:66">
      <c r="B195" s="64"/>
      <c r="C195" s="65"/>
      <c r="D195" s="65"/>
      <c r="E195" s="65"/>
      <c r="F195" s="65"/>
      <c r="G195" s="65"/>
      <c r="H195" s="59"/>
      <c r="I195" s="56"/>
      <c r="J195" s="59"/>
      <c r="K195" s="63"/>
      <c r="L195" s="59"/>
      <c r="M195" s="59"/>
      <c r="N195" s="56"/>
      <c r="O195" s="59"/>
      <c r="P195" s="56"/>
      <c r="Q195" s="56"/>
      <c r="R195" s="55"/>
      <c r="S195" s="55"/>
      <c r="T195" s="56"/>
      <c r="U195" s="55"/>
      <c r="V195" s="55"/>
      <c r="W195" s="56"/>
      <c r="X195" s="56"/>
      <c r="Y195" s="56"/>
      <c r="Z195" s="60"/>
      <c r="AA195" s="56"/>
      <c r="AB195" s="56"/>
      <c r="AC195" s="55"/>
      <c r="AD195" s="55"/>
      <c r="AE195" s="56"/>
      <c r="AF195" s="55"/>
      <c r="AG195" s="55"/>
      <c r="AH195" s="56"/>
      <c r="AI195" s="56"/>
      <c r="AJ195" s="56"/>
      <c r="AK195" s="60"/>
      <c r="AL195" s="56"/>
      <c r="AM195" s="56"/>
      <c r="AN195" s="55"/>
      <c r="AO195" s="55"/>
      <c r="AP195" s="56"/>
      <c r="AQ195" s="55"/>
      <c r="AR195" s="55"/>
      <c r="AS195" s="56"/>
      <c r="AT195" s="56"/>
      <c r="AU195" s="56"/>
      <c r="AV195" s="60"/>
      <c r="AW195" s="56"/>
      <c r="AX195" s="56"/>
      <c r="AY195" s="55"/>
      <c r="AZ195" s="55"/>
      <c r="BA195" s="56"/>
      <c r="BB195" s="55"/>
      <c r="BC195" s="55"/>
      <c r="BD195" s="56"/>
      <c r="BE195" s="56"/>
      <c r="BF195" s="56"/>
      <c r="BG195" s="60"/>
      <c r="BL195" s="4"/>
      <c r="BM195" s="5"/>
      <c r="BN195" s="5"/>
    </row>
    <row r="196" spans="2:66">
      <c r="B196" s="64"/>
      <c r="C196" s="65"/>
      <c r="D196" s="65"/>
      <c r="E196" s="65"/>
      <c r="F196" s="65"/>
      <c r="G196" s="65"/>
      <c r="H196" s="59"/>
      <c r="I196" s="56"/>
      <c r="J196" s="59"/>
      <c r="K196" s="63"/>
      <c r="L196" s="59"/>
      <c r="M196" s="59"/>
      <c r="N196" s="56"/>
      <c r="O196" s="59"/>
      <c r="P196" s="56"/>
      <c r="Q196" s="56"/>
      <c r="R196" s="55"/>
      <c r="S196" s="55"/>
      <c r="T196" s="56"/>
      <c r="U196" s="55"/>
      <c r="V196" s="55"/>
      <c r="W196" s="56"/>
      <c r="X196" s="56"/>
      <c r="Y196" s="56"/>
      <c r="Z196" s="60"/>
      <c r="AA196" s="56"/>
      <c r="AB196" s="56"/>
      <c r="AC196" s="55"/>
      <c r="AD196" s="55"/>
      <c r="AE196" s="56"/>
      <c r="AF196" s="55"/>
      <c r="AG196" s="55"/>
      <c r="AH196" s="56"/>
      <c r="AI196" s="56"/>
      <c r="AJ196" s="56"/>
      <c r="AK196" s="60"/>
      <c r="AL196" s="56"/>
      <c r="AM196" s="56"/>
      <c r="AN196" s="55"/>
      <c r="AO196" s="55"/>
      <c r="AP196" s="56"/>
      <c r="AQ196" s="55"/>
      <c r="AR196" s="55"/>
      <c r="AS196" s="56"/>
      <c r="AT196" s="56"/>
      <c r="AU196" s="56"/>
      <c r="AV196" s="60"/>
      <c r="AW196" s="56"/>
      <c r="AX196" s="56"/>
      <c r="AY196" s="55"/>
      <c r="AZ196" s="55"/>
      <c r="BA196" s="56"/>
      <c r="BB196" s="55"/>
      <c r="BC196" s="55"/>
      <c r="BD196" s="56"/>
      <c r="BE196" s="56"/>
      <c r="BF196" s="56"/>
      <c r="BG196" s="60"/>
      <c r="BL196" s="4"/>
      <c r="BM196" s="5"/>
      <c r="BN196" s="5"/>
    </row>
    <row r="197" spans="2:66" ht="135" customHeight="1">
      <c r="B197" s="62" t="s">
        <v>398</v>
      </c>
      <c r="C197" s="59" t="s">
        <v>1294</v>
      </c>
      <c r="D197" s="59" t="s">
        <v>81</v>
      </c>
      <c r="E197" s="59" t="s">
        <v>317</v>
      </c>
      <c r="F197" s="59" t="s">
        <v>1389</v>
      </c>
      <c r="G197" s="59" t="s">
        <v>81</v>
      </c>
      <c r="H197" s="59">
        <v>15</v>
      </c>
      <c r="I197" s="56">
        <v>0.02</v>
      </c>
      <c r="J197" s="59" t="s">
        <v>83</v>
      </c>
      <c r="K197" s="63" t="s">
        <v>2318</v>
      </c>
      <c r="L197" s="59" t="s">
        <v>2319</v>
      </c>
      <c r="M197" s="59" t="s">
        <v>2320</v>
      </c>
      <c r="N197" s="61">
        <v>400</v>
      </c>
      <c r="O197" s="59" t="s">
        <v>111</v>
      </c>
      <c r="P197" s="56" t="s">
        <v>2321</v>
      </c>
      <c r="Q197" s="56" t="s">
        <v>2322</v>
      </c>
      <c r="R197" s="55">
        <v>12</v>
      </c>
      <c r="S197" s="55">
        <v>1</v>
      </c>
      <c r="T197" s="61">
        <v>12</v>
      </c>
      <c r="U197" s="55">
        <v>12</v>
      </c>
      <c r="V197" s="55">
        <v>1</v>
      </c>
      <c r="W197" s="61">
        <v>12</v>
      </c>
      <c r="X197" s="56">
        <v>0.03</v>
      </c>
      <c r="Y197" s="61">
        <v>388</v>
      </c>
      <c r="Z197" s="60">
        <v>0.20699999999999999</v>
      </c>
      <c r="AA197" s="56" t="s">
        <v>2323</v>
      </c>
      <c r="AB197" s="56" t="s">
        <v>2324</v>
      </c>
      <c r="AC197" s="55">
        <v>23</v>
      </c>
      <c r="AD197" s="55">
        <v>1</v>
      </c>
      <c r="AE197" s="61">
        <v>23</v>
      </c>
      <c r="AF197" s="55">
        <v>35</v>
      </c>
      <c r="AG197" s="55">
        <v>1</v>
      </c>
      <c r="AH197" s="61">
        <v>35</v>
      </c>
      <c r="AI197" s="56">
        <v>8.7999999999999995E-2</v>
      </c>
      <c r="AJ197" s="61">
        <v>365</v>
      </c>
      <c r="AK197" s="60">
        <v>0.30499999999999999</v>
      </c>
      <c r="AL197" s="56" t="s">
        <v>2325</v>
      </c>
      <c r="AM197" s="56" t="s">
        <v>2304</v>
      </c>
      <c r="AN197" s="55">
        <v>249</v>
      </c>
      <c r="AO197" s="55">
        <v>1</v>
      </c>
      <c r="AP197" s="61">
        <v>249</v>
      </c>
      <c r="AQ197" s="55">
        <v>284</v>
      </c>
      <c r="AR197" s="55">
        <v>1</v>
      </c>
      <c r="AS197" s="61">
        <v>284</v>
      </c>
      <c r="AT197" s="56">
        <v>0.71</v>
      </c>
      <c r="AU197" s="61">
        <v>399.29</v>
      </c>
      <c r="AV197" s="60">
        <v>0.89</v>
      </c>
      <c r="AW197" s="56" t="s">
        <v>94</v>
      </c>
      <c r="AX197" s="56" t="s">
        <v>94</v>
      </c>
      <c r="AY197" s="55">
        <v>0</v>
      </c>
      <c r="AZ197" s="55">
        <v>0</v>
      </c>
      <c r="BA197" s="61">
        <v>0</v>
      </c>
      <c r="BB197" s="55">
        <v>0</v>
      </c>
      <c r="BC197" s="55">
        <v>0</v>
      </c>
      <c r="BD197" s="61">
        <v>0</v>
      </c>
      <c r="BE197" s="56">
        <v>0</v>
      </c>
      <c r="BF197" s="61">
        <v>0</v>
      </c>
      <c r="BG197" s="60">
        <v>0</v>
      </c>
      <c r="BL197" s="4"/>
      <c r="BM197" s="5"/>
      <c r="BN197" s="5"/>
    </row>
    <row r="198" spans="2:66">
      <c r="B198" s="62"/>
      <c r="C198" s="59"/>
      <c r="D198" s="59"/>
      <c r="E198" s="59"/>
      <c r="F198" s="59"/>
      <c r="G198" s="59"/>
      <c r="H198" s="59"/>
      <c r="I198" s="56"/>
      <c r="J198" s="59"/>
      <c r="K198" s="63"/>
      <c r="L198" s="59"/>
      <c r="M198" s="59"/>
      <c r="N198" s="61"/>
      <c r="O198" s="59"/>
      <c r="P198" s="56"/>
      <c r="Q198" s="56"/>
      <c r="R198" s="55"/>
      <c r="S198" s="55"/>
      <c r="T198" s="61"/>
      <c r="U198" s="55"/>
      <c r="V198" s="55"/>
      <c r="W198" s="61"/>
      <c r="X198" s="56"/>
      <c r="Y198" s="61"/>
      <c r="Z198" s="60"/>
      <c r="AA198" s="56"/>
      <c r="AB198" s="56"/>
      <c r="AC198" s="55"/>
      <c r="AD198" s="55"/>
      <c r="AE198" s="61"/>
      <c r="AF198" s="55"/>
      <c r="AG198" s="55"/>
      <c r="AH198" s="61"/>
      <c r="AI198" s="56"/>
      <c r="AJ198" s="61"/>
      <c r="AK198" s="60"/>
      <c r="AL198" s="56"/>
      <c r="AM198" s="56"/>
      <c r="AN198" s="55"/>
      <c r="AO198" s="55"/>
      <c r="AP198" s="61"/>
      <c r="AQ198" s="55"/>
      <c r="AR198" s="55"/>
      <c r="AS198" s="61"/>
      <c r="AT198" s="56"/>
      <c r="AU198" s="61"/>
      <c r="AV198" s="60"/>
      <c r="AW198" s="56"/>
      <c r="AX198" s="56"/>
      <c r="AY198" s="55"/>
      <c r="AZ198" s="55"/>
      <c r="BA198" s="61"/>
      <c r="BB198" s="55"/>
      <c r="BC198" s="55"/>
      <c r="BD198" s="61"/>
      <c r="BE198" s="56"/>
      <c r="BF198" s="61"/>
      <c r="BG198" s="60"/>
      <c r="BL198" s="4"/>
      <c r="BM198" s="5"/>
      <c r="BN198" s="5"/>
    </row>
    <row r="199" spans="2:66">
      <c r="B199" s="62"/>
      <c r="C199" s="62"/>
      <c r="D199" s="62"/>
      <c r="E199" s="62"/>
      <c r="F199" s="62"/>
      <c r="G199" s="62"/>
      <c r="H199" s="59"/>
      <c r="I199" s="56"/>
      <c r="J199" s="59"/>
      <c r="K199" s="63"/>
      <c r="L199" s="59"/>
      <c r="M199" s="59"/>
      <c r="N199" s="61"/>
      <c r="O199" s="59"/>
      <c r="P199" s="56"/>
      <c r="Q199" s="56"/>
      <c r="R199" s="55"/>
      <c r="S199" s="55"/>
      <c r="T199" s="61"/>
      <c r="U199" s="55"/>
      <c r="V199" s="55"/>
      <c r="W199" s="61"/>
      <c r="X199" s="56"/>
      <c r="Y199" s="61"/>
      <c r="Z199" s="60"/>
      <c r="AA199" s="56"/>
      <c r="AB199" s="56"/>
      <c r="AC199" s="55"/>
      <c r="AD199" s="55"/>
      <c r="AE199" s="61"/>
      <c r="AF199" s="55"/>
      <c r="AG199" s="55"/>
      <c r="AH199" s="61"/>
      <c r="AI199" s="56"/>
      <c r="AJ199" s="61"/>
      <c r="AK199" s="60"/>
      <c r="AL199" s="56"/>
      <c r="AM199" s="56"/>
      <c r="AN199" s="55"/>
      <c r="AO199" s="55"/>
      <c r="AP199" s="61"/>
      <c r="AQ199" s="55"/>
      <c r="AR199" s="55"/>
      <c r="AS199" s="61"/>
      <c r="AT199" s="56"/>
      <c r="AU199" s="61"/>
      <c r="AV199" s="60"/>
      <c r="AW199" s="56"/>
      <c r="AX199" s="56"/>
      <c r="AY199" s="55"/>
      <c r="AZ199" s="55"/>
      <c r="BA199" s="61"/>
      <c r="BB199" s="55"/>
      <c r="BC199" s="55"/>
      <c r="BD199" s="61"/>
      <c r="BE199" s="56"/>
      <c r="BF199" s="61"/>
      <c r="BG199" s="60"/>
      <c r="BL199" s="4"/>
      <c r="BM199" s="5"/>
      <c r="BN199" s="5"/>
    </row>
    <row r="200" spans="2:66">
      <c r="B200" s="62"/>
      <c r="C200" s="62"/>
      <c r="D200" s="62"/>
      <c r="E200" s="62"/>
      <c r="F200" s="62"/>
      <c r="G200" s="62"/>
      <c r="H200" s="59"/>
      <c r="I200" s="56"/>
      <c r="J200" s="59"/>
      <c r="K200" s="63"/>
      <c r="L200" s="59" t="s">
        <v>2326</v>
      </c>
      <c r="M200" s="59" t="s">
        <v>2327</v>
      </c>
      <c r="N200" s="61">
        <v>50</v>
      </c>
      <c r="O200" s="59" t="s">
        <v>111</v>
      </c>
      <c r="P200" s="56"/>
      <c r="Q200" s="56"/>
      <c r="R200" s="55">
        <v>3</v>
      </c>
      <c r="S200" s="55">
        <v>1</v>
      </c>
      <c r="T200" s="61">
        <v>3</v>
      </c>
      <c r="U200" s="55">
        <v>3</v>
      </c>
      <c r="V200" s="55">
        <v>1</v>
      </c>
      <c r="W200" s="61">
        <v>3</v>
      </c>
      <c r="X200" s="56">
        <v>0.06</v>
      </c>
      <c r="Y200" s="61">
        <v>47</v>
      </c>
      <c r="Z200" s="60"/>
      <c r="AA200" s="56"/>
      <c r="AB200" s="56"/>
      <c r="AC200" s="55">
        <v>5</v>
      </c>
      <c r="AD200" s="55">
        <v>1</v>
      </c>
      <c r="AE200" s="61">
        <v>5</v>
      </c>
      <c r="AF200" s="55">
        <v>8</v>
      </c>
      <c r="AG200" s="55">
        <v>1</v>
      </c>
      <c r="AH200" s="61">
        <v>8</v>
      </c>
      <c r="AI200" s="56">
        <v>0.16</v>
      </c>
      <c r="AJ200" s="61">
        <v>42</v>
      </c>
      <c r="AK200" s="60"/>
      <c r="AL200" s="56"/>
      <c r="AM200" s="56"/>
      <c r="AN200" s="55">
        <v>40</v>
      </c>
      <c r="AO200" s="55">
        <v>1</v>
      </c>
      <c r="AP200" s="61">
        <v>40</v>
      </c>
      <c r="AQ200" s="55">
        <v>48</v>
      </c>
      <c r="AR200" s="55">
        <v>1</v>
      </c>
      <c r="AS200" s="61">
        <v>48</v>
      </c>
      <c r="AT200" s="56">
        <v>0.96</v>
      </c>
      <c r="AU200" s="61">
        <v>49.04</v>
      </c>
      <c r="AV200" s="60"/>
      <c r="AW200" s="56"/>
      <c r="AX200" s="56"/>
      <c r="AY200" s="55">
        <v>0</v>
      </c>
      <c r="AZ200" s="55">
        <v>0</v>
      </c>
      <c r="BA200" s="61">
        <v>0</v>
      </c>
      <c r="BB200" s="55">
        <v>0</v>
      </c>
      <c r="BC200" s="55">
        <v>0</v>
      </c>
      <c r="BD200" s="61">
        <v>0</v>
      </c>
      <c r="BE200" s="56">
        <v>0</v>
      </c>
      <c r="BF200" s="61">
        <v>0</v>
      </c>
      <c r="BG200" s="60"/>
      <c r="BL200" s="4"/>
      <c r="BM200" s="5"/>
      <c r="BN200" s="5"/>
    </row>
    <row r="201" spans="2:66">
      <c r="B201" s="62"/>
      <c r="C201" s="62"/>
      <c r="D201" s="62"/>
      <c r="E201" s="62"/>
      <c r="F201" s="62"/>
      <c r="G201" s="62"/>
      <c r="H201" s="59"/>
      <c r="I201" s="56"/>
      <c r="J201" s="59"/>
      <c r="K201" s="63"/>
      <c r="L201" s="59"/>
      <c r="M201" s="59"/>
      <c r="N201" s="61"/>
      <c r="O201" s="59"/>
      <c r="P201" s="56"/>
      <c r="Q201" s="56"/>
      <c r="R201" s="55"/>
      <c r="S201" s="55"/>
      <c r="T201" s="61"/>
      <c r="U201" s="55"/>
      <c r="V201" s="55"/>
      <c r="W201" s="61"/>
      <c r="X201" s="56"/>
      <c r="Y201" s="61"/>
      <c r="Z201" s="60"/>
      <c r="AA201" s="56"/>
      <c r="AB201" s="56"/>
      <c r="AC201" s="55"/>
      <c r="AD201" s="55"/>
      <c r="AE201" s="61"/>
      <c r="AF201" s="55"/>
      <c r="AG201" s="55"/>
      <c r="AH201" s="61"/>
      <c r="AI201" s="56"/>
      <c r="AJ201" s="61"/>
      <c r="AK201" s="60"/>
      <c r="AL201" s="56"/>
      <c r="AM201" s="56"/>
      <c r="AN201" s="55"/>
      <c r="AO201" s="55"/>
      <c r="AP201" s="61"/>
      <c r="AQ201" s="55"/>
      <c r="AR201" s="55"/>
      <c r="AS201" s="61"/>
      <c r="AT201" s="56"/>
      <c r="AU201" s="61"/>
      <c r="AV201" s="60"/>
      <c r="AW201" s="56"/>
      <c r="AX201" s="56"/>
      <c r="AY201" s="55"/>
      <c r="AZ201" s="55"/>
      <c r="BA201" s="61"/>
      <c r="BB201" s="55"/>
      <c r="BC201" s="55"/>
      <c r="BD201" s="61"/>
      <c r="BE201" s="56"/>
      <c r="BF201" s="61"/>
      <c r="BG201" s="60"/>
      <c r="BL201" s="4"/>
      <c r="BM201" s="5"/>
      <c r="BN201" s="5"/>
    </row>
    <row r="202" spans="2:66">
      <c r="B202" s="62"/>
      <c r="C202" s="62"/>
      <c r="D202" s="62"/>
      <c r="E202" s="62"/>
      <c r="F202" s="62"/>
      <c r="G202" s="62"/>
      <c r="H202" s="59"/>
      <c r="I202" s="56"/>
      <c r="J202" s="59"/>
      <c r="K202" s="63"/>
      <c r="L202" s="59"/>
      <c r="M202" s="59"/>
      <c r="N202" s="61"/>
      <c r="O202" s="59"/>
      <c r="P202" s="56"/>
      <c r="Q202" s="56"/>
      <c r="R202" s="55"/>
      <c r="S202" s="55"/>
      <c r="T202" s="61"/>
      <c r="U202" s="55"/>
      <c r="V202" s="55"/>
      <c r="W202" s="61"/>
      <c r="X202" s="56"/>
      <c r="Y202" s="61"/>
      <c r="Z202" s="60"/>
      <c r="AA202" s="56"/>
      <c r="AB202" s="56"/>
      <c r="AC202" s="55"/>
      <c r="AD202" s="55"/>
      <c r="AE202" s="61"/>
      <c r="AF202" s="55"/>
      <c r="AG202" s="55"/>
      <c r="AH202" s="61"/>
      <c r="AI202" s="56"/>
      <c r="AJ202" s="61"/>
      <c r="AK202" s="60"/>
      <c r="AL202" s="56"/>
      <c r="AM202" s="56"/>
      <c r="AN202" s="55"/>
      <c r="AO202" s="55"/>
      <c r="AP202" s="61"/>
      <c r="AQ202" s="55"/>
      <c r="AR202" s="55"/>
      <c r="AS202" s="61"/>
      <c r="AT202" s="56"/>
      <c r="AU202" s="61"/>
      <c r="AV202" s="60"/>
      <c r="AW202" s="56"/>
      <c r="AX202" s="56"/>
      <c r="AY202" s="55"/>
      <c r="AZ202" s="55"/>
      <c r="BA202" s="61"/>
      <c r="BB202" s="55"/>
      <c r="BC202" s="55"/>
      <c r="BD202" s="61"/>
      <c r="BE202" s="56"/>
      <c r="BF202" s="61"/>
      <c r="BG202" s="60"/>
      <c r="BL202" s="4"/>
      <c r="BM202" s="5"/>
      <c r="BN202" s="5"/>
    </row>
    <row r="203" spans="2:66">
      <c r="B203" s="62"/>
      <c r="C203" s="62"/>
      <c r="D203" s="62"/>
      <c r="E203" s="62"/>
      <c r="F203" s="62"/>
      <c r="G203" s="62"/>
      <c r="H203" s="59"/>
      <c r="I203" s="56"/>
      <c r="J203" s="59"/>
      <c r="K203" s="63"/>
      <c r="L203" s="59" t="s">
        <v>2328</v>
      </c>
      <c r="M203" s="59" t="s">
        <v>2329</v>
      </c>
      <c r="N203" s="61">
        <v>15</v>
      </c>
      <c r="O203" s="59" t="s">
        <v>111</v>
      </c>
      <c r="P203" s="56"/>
      <c r="Q203" s="56"/>
      <c r="R203" s="55">
        <v>8</v>
      </c>
      <c r="S203" s="55">
        <v>1</v>
      </c>
      <c r="T203" s="61">
        <v>8</v>
      </c>
      <c r="U203" s="55">
        <v>8</v>
      </c>
      <c r="V203" s="55">
        <v>1</v>
      </c>
      <c r="W203" s="61">
        <v>8</v>
      </c>
      <c r="X203" s="56">
        <v>0.53300000000000003</v>
      </c>
      <c r="Y203" s="61">
        <v>7</v>
      </c>
      <c r="Z203" s="60"/>
      <c r="AA203" s="56"/>
      <c r="AB203" s="56"/>
      <c r="AC203" s="55">
        <v>2</v>
      </c>
      <c r="AD203" s="55">
        <v>1</v>
      </c>
      <c r="AE203" s="61">
        <v>2</v>
      </c>
      <c r="AF203" s="55">
        <v>10</v>
      </c>
      <c r="AG203" s="55">
        <v>1</v>
      </c>
      <c r="AH203" s="61">
        <v>10</v>
      </c>
      <c r="AI203" s="56">
        <v>0.66700000000000004</v>
      </c>
      <c r="AJ203" s="61">
        <v>5</v>
      </c>
      <c r="AK203" s="60"/>
      <c r="AL203" s="56"/>
      <c r="AM203" s="56"/>
      <c r="AN203" s="55">
        <v>49</v>
      </c>
      <c r="AO203" s="55">
        <v>1</v>
      </c>
      <c r="AP203" s="61">
        <v>49</v>
      </c>
      <c r="AQ203" s="55">
        <v>59</v>
      </c>
      <c r="AR203" s="55">
        <v>1</v>
      </c>
      <c r="AS203" s="61">
        <v>59</v>
      </c>
      <c r="AT203" s="56">
        <v>3.9329999999999998</v>
      </c>
      <c r="AU203" s="61">
        <v>0</v>
      </c>
      <c r="AV203" s="60"/>
      <c r="AW203" s="56"/>
      <c r="AX203" s="56"/>
      <c r="AY203" s="55">
        <v>0</v>
      </c>
      <c r="AZ203" s="55">
        <v>0</v>
      </c>
      <c r="BA203" s="61">
        <v>0</v>
      </c>
      <c r="BB203" s="55">
        <v>0</v>
      </c>
      <c r="BC203" s="55">
        <v>0</v>
      </c>
      <c r="BD203" s="61">
        <v>0</v>
      </c>
      <c r="BE203" s="56">
        <v>0</v>
      </c>
      <c r="BF203" s="61">
        <v>0</v>
      </c>
      <c r="BG203" s="60"/>
      <c r="BL203" s="4"/>
      <c r="BM203" s="5"/>
      <c r="BN203" s="5"/>
    </row>
    <row r="204" spans="2:66">
      <c r="B204" s="62"/>
      <c r="C204" s="62"/>
      <c r="D204" s="62"/>
      <c r="E204" s="62"/>
      <c r="F204" s="62"/>
      <c r="G204" s="62"/>
      <c r="H204" s="59"/>
      <c r="I204" s="56"/>
      <c r="J204" s="59"/>
      <c r="K204" s="63"/>
      <c r="L204" s="59"/>
      <c r="M204" s="59"/>
      <c r="N204" s="61"/>
      <c r="O204" s="59"/>
      <c r="P204" s="56"/>
      <c r="Q204" s="56"/>
      <c r="R204" s="55"/>
      <c r="S204" s="55"/>
      <c r="T204" s="61"/>
      <c r="U204" s="55"/>
      <c r="V204" s="55"/>
      <c r="W204" s="61"/>
      <c r="X204" s="56"/>
      <c r="Y204" s="61"/>
      <c r="Z204" s="60"/>
      <c r="AA204" s="56"/>
      <c r="AB204" s="56"/>
      <c r="AC204" s="55"/>
      <c r="AD204" s="55"/>
      <c r="AE204" s="61"/>
      <c r="AF204" s="55"/>
      <c r="AG204" s="55"/>
      <c r="AH204" s="61"/>
      <c r="AI204" s="56"/>
      <c r="AJ204" s="61"/>
      <c r="AK204" s="60"/>
      <c r="AL204" s="56"/>
      <c r="AM204" s="56"/>
      <c r="AN204" s="55"/>
      <c r="AO204" s="55"/>
      <c r="AP204" s="61"/>
      <c r="AQ204" s="55"/>
      <c r="AR204" s="55"/>
      <c r="AS204" s="61"/>
      <c r="AT204" s="56"/>
      <c r="AU204" s="61"/>
      <c r="AV204" s="60"/>
      <c r="AW204" s="56"/>
      <c r="AX204" s="56"/>
      <c r="AY204" s="55"/>
      <c r="AZ204" s="55"/>
      <c r="BA204" s="61"/>
      <c r="BB204" s="55"/>
      <c r="BC204" s="55"/>
      <c r="BD204" s="61"/>
      <c r="BE204" s="56"/>
      <c r="BF204" s="61"/>
      <c r="BG204" s="60"/>
      <c r="BL204" s="4"/>
      <c r="BM204" s="5"/>
      <c r="BN204" s="5"/>
    </row>
    <row r="205" spans="2:66">
      <c r="B205" s="62"/>
      <c r="C205" s="62"/>
      <c r="D205" s="62"/>
      <c r="E205" s="62"/>
      <c r="F205" s="62"/>
      <c r="G205" s="62"/>
      <c r="H205" s="59"/>
      <c r="I205" s="56"/>
      <c r="J205" s="59"/>
      <c r="K205" s="63"/>
      <c r="L205" s="59"/>
      <c r="M205" s="59"/>
      <c r="N205" s="61"/>
      <c r="O205" s="59"/>
      <c r="P205" s="56"/>
      <c r="Q205" s="56"/>
      <c r="R205" s="55"/>
      <c r="S205" s="55"/>
      <c r="T205" s="61"/>
      <c r="U205" s="55"/>
      <c r="V205" s="55"/>
      <c r="W205" s="61"/>
      <c r="X205" s="56"/>
      <c r="Y205" s="61"/>
      <c r="Z205" s="60"/>
      <c r="AA205" s="56"/>
      <c r="AB205" s="56"/>
      <c r="AC205" s="55"/>
      <c r="AD205" s="55"/>
      <c r="AE205" s="61"/>
      <c r="AF205" s="55"/>
      <c r="AG205" s="55"/>
      <c r="AH205" s="61"/>
      <c r="AI205" s="56"/>
      <c r="AJ205" s="61"/>
      <c r="AK205" s="60"/>
      <c r="AL205" s="56"/>
      <c r="AM205" s="56"/>
      <c r="AN205" s="55"/>
      <c r="AO205" s="55"/>
      <c r="AP205" s="61"/>
      <c r="AQ205" s="55"/>
      <c r="AR205" s="55"/>
      <c r="AS205" s="61"/>
      <c r="AT205" s="56"/>
      <c r="AU205" s="61"/>
      <c r="AV205" s="60"/>
      <c r="AW205" s="56"/>
      <c r="AX205" s="56"/>
      <c r="AY205" s="55"/>
      <c r="AZ205" s="55"/>
      <c r="BA205" s="61"/>
      <c r="BB205" s="55"/>
      <c r="BC205" s="55"/>
      <c r="BD205" s="61"/>
      <c r="BE205" s="56"/>
      <c r="BF205" s="61"/>
      <c r="BG205" s="60"/>
      <c r="BL205" s="4"/>
      <c r="BM205" s="5"/>
      <c r="BN205" s="5"/>
    </row>
    <row r="206" spans="2:66" ht="135" customHeight="1">
      <c r="B206" s="64" t="s">
        <v>80</v>
      </c>
      <c r="C206" s="65" t="s">
        <v>81</v>
      </c>
      <c r="D206" s="65" t="s">
        <v>81</v>
      </c>
      <c r="E206" s="65" t="s">
        <v>317</v>
      </c>
      <c r="F206" s="65" t="s">
        <v>373</v>
      </c>
      <c r="G206" s="65" t="s">
        <v>81</v>
      </c>
      <c r="H206" s="59">
        <v>16</v>
      </c>
      <c r="I206" s="56">
        <v>0.02</v>
      </c>
      <c r="J206" s="59" t="s">
        <v>83</v>
      </c>
      <c r="K206" s="63" t="s">
        <v>2330</v>
      </c>
      <c r="L206" s="59" t="s">
        <v>2331</v>
      </c>
      <c r="M206" s="59" t="s">
        <v>2332</v>
      </c>
      <c r="N206" s="56">
        <v>0.8</v>
      </c>
      <c r="O206" s="59" t="s">
        <v>87</v>
      </c>
      <c r="P206" s="56" t="s">
        <v>2333</v>
      </c>
      <c r="Q206" s="56" t="s">
        <v>2334</v>
      </c>
      <c r="R206" s="55">
        <v>5</v>
      </c>
      <c r="S206" s="55">
        <v>5</v>
      </c>
      <c r="T206" s="56">
        <v>1</v>
      </c>
      <c r="U206" s="55">
        <v>5</v>
      </c>
      <c r="V206" s="55">
        <v>5</v>
      </c>
      <c r="W206" s="56">
        <v>1</v>
      </c>
      <c r="X206" s="56">
        <v>1.25</v>
      </c>
      <c r="Y206" s="56">
        <v>0</v>
      </c>
      <c r="Z206" s="60">
        <v>1</v>
      </c>
      <c r="AA206" s="56" t="s">
        <v>2335</v>
      </c>
      <c r="AB206" s="56" t="s">
        <v>2315</v>
      </c>
      <c r="AC206" s="55">
        <v>4</v>
      </c>
      <c r="AD206" s="55">
        <v>5</v>
      </c>
      <c r="AE206" s="56">
        <v>0.8</v>
      </c>
      <c r="AF206" s="55">
        <v>9</v>
      </c>
      <c r="AG206" s="55">
        <v>10</v>
      </c>
      <c r="AH206" s="56">
        <v>0.45</v>
      </c>
      <c r="AI206" s="56">
        <v>0.5625</v>
      </c>
      <c r="AJ206" s="56">
        <v>0</v>
      </c>
      <c r="AK206" s="60">
        <v>0.56200000000000006</v>
      </c>
      <c r="AL206" s="56" t="s">
        <v>2336</v>
      </c>
      <c r="AM206" s="56" t="s">
        <v>2296</v>
      </c>
      <c r="AN206" s="55">
        <v>6</v>
      </c>
      <c r="AO206" s="55">
        <v>6</v>
      </c>
      <c r="AP206" s="56">
        <v>1</v>
      </c>
      <c r="AQ206" s="55">
        <v>15</v>
      </c>
      <c r="AR206" s="55">
        <v>16</v>
      </c>
      <c r="AS206" s="56">
        <v>0.703125</v>
      </c>
      <c r="AT206" s="56">
        <v>0.87890625</v>
      </c>
      <c r="AU206" s="56">
        <v>-7.8899999999999998E-2</v>
      </c>
      <c r="AV206" s="60">
        <v>0.878</v>
      </c>
      <c r="AW206" s="56" t="s">
        <v>94</v>
      </c>
      <c r="AX206" s="56" t="s">
        <v>94</v>
      </c>
      <c r="AY206" s="55">
        <v>0</v>
      </c>
      <c r="AZ206" s="55">
        <v>0</v>
      </c>
      <c r="BA206" s="56">
        <v>0</v>
      </c>
      <c r="BB206" s="55">
        <v>0</v>
      </c>
      <c r="BC206" s="55">
        <v>0</v>
      </c>
      <c r="BD206" s="56">
        <v>0</v>
      </c>
      <c r="BE206" s="56">
        <v>0</v>
      </c>
      <c r="BF206" s="56">
        <v>0</v>
      </c>
      <c r="BG206" s="60">
        <v>0</v>
      </c>
      <c r="BL206" s="4"/>
      <c r="BM206" s="5"/>
      <c r="BN206" s="5"/>
    </row>
    <row r="207" spans="2:66">
      <c r="B207" s="64"/>
      <c r="C207" s="65"/>
      <c r="D207" s="65"/>
      <c r="E207" s="65"/>
      <c r="F207" s="65"/>
      <c r="G207" s="65"/>
      <c r="H207" s="59"/>
      <c r="I207" s="56"/>
      <c r="J207" s="59"/>
      <c r="K207" s="63"/>
      <c r="L207" s="59"/>
      <c r="M207" s="59"/>
      <c r="N207" s="56"/>
      <c r="O207" s="59"/>
      <c r="P207" s="56"/>
      <c r="Q207" s="56"/>
      <c r="R207" s="55"/>
      <c r="S207" s="55"/>
      <c r="T207" s="56"/>
      <c r="U207" s="55"/>
      <c r="V207" s="55"/>
      <c r="W207" s="56"/>
      <c r="X207" s="56"/>
      <c r="Y207" s="56"/>
      <c r="Z207" s="60"/>
      <c r="AA207" s="56"/>
      <c r="AB207" s="56"/>
      <c r="AC207" s="55"/>
      <c r="AD207" s="55"/>
      <c r="AE207" s="56"/>
      <c r="AF207" s="55"/>
      <c r="AG207" s="55"/>
      <c r="AH207" s="56"/>
      <c r="AI207" s="56"/>
      <c r="AJ207" s="56"/>
      <c r="AK207" s="60"/>
      <c r="AL207" s="56"/>
      <c r="AM207" s="56"/>
      <c r="AN207" s="55"/>
      <c r="AO207" s="55"/>
      <c r="AP207" s="56"/>
      <c r="AQ207" s="55"/>
      <c r="AR207" s="55"/>
      <c r="AS207" s="56"/>
      <c r="AT207" s="56"/>
      <c r="AU207" s="56"/>
      <c r="AV207" s="60"/>
      <c r="AW207" s="56"/>
      <c r="AX207" s="56"/>
      <c r="AY207" s="55"/>
      <c r="AZ207" s="55"/>
      <c r="BA207" s="56"/>
      <c r="BB207" s="55"/>
      <c r="BC207" s="55"/>
      <c r="BD207" s="56"/>
      <c r="BE207" s="56"/>
      <c r="BF207" s="56"/>
      <c r="BG207" s="60"/>
      <c r="BL207" s="4"/>
      <c r="BM207" s="5"/>
      <c r="BN207" s="5"/>
    </row>
    <row r="208" spans="2:66">
      <c r="B208" s="64"/>
      <c r="C208" s="65"/>
      <c r="D208" s="65"/>
      <c r="E208" s="65"/>
      <c r="F208" s="65"/>
      <c r="G208" s="65"/>
      <c r="H208" s="59"/>
      <c r="I208" s="56"/>
      <c r="J208" s="59"/>
      <c r="K208" s="63"/>
      <c r="L208" s="59"/>
      <c r="M208" s="59"/>
      <c r="N208" s="56"/>
      <c r="O208" s="59"/>
      <c r="P208" s="56"/>
      <c r="Q208" s="56"/>
      <c r="R208" s="55"/>
      <c r="S208" s="55"/>
      <c r="T208" s="56"/>
      <c r="U208" s="55"/>
      <c r="V208" s="55"/>
      <c r="W208" s="56"/>
      <c r="X208" s="56"/>
      <c r="Y208" s="56"/>
      <c r="Z208" s="60"/>
      <c r="AA208" s="56"/>
      <c r="AB208" s="56"/>
      <c r="AC208" s="55"/>
      <c r="AD208" s="55"/>
      <c r="AE208" s="56"/>
      <c r="AF208" s="55"/>
      <c r="AG208" s="55"/>
      <c r="AH208" s="56"/>
      <c r="AI208" s="56"/>
      <c r="AJ208" s="56"/>
      <c r="AK208" s="60"/>
      <c r="AL208" s="56"/>
      <c r="AM208" s="56"/>
      <c r="AN208" s="55"/>
      <c r="AO208" s="55"/>
      <c r="AP208" s="56"/>
      <c r="AQ208" s="55"/>
      <c r="AR208" s="55"/>
      <c r="AS208" s="56"/>
      <c r="AT208" s="56"/>
      <c r="AU208" s="56"/>
      <c r="AV208" s="60"/>
      <c r="AW208" s="56"/>
      <c r="AX208" s="56"/>
      <c r="AY208" s="55"/>
      <c r="AZ208" s="55"/>
      <c r="BA208" s="56"/>
      <c r="BB208" s="55"/>
      <c r="BC208" s="55"/>
      <c r="BD208" s="56"/>
      <c r="BE208" s="56"/>
      <c r="BF208" s="56"/>
      <c r="BG208" s="60"/>
      <c r="BL208" s="4"/>
      <c r="BM208" s="5"/>
      <c r="BN208" s="5"/>
    </row>
    <row r="209" spans="2:66" ht="135" customHeight="1">
      <c r="B209" s="62" t="s">
        <v>80</v>
      </c>
      <c r="C209" s="59" t="s">
        <v>81</v>
      </c>
      <c r="D209" s="59" t="s">
        <v>81</v>
      </c>
      <c r="E209" s="59" t="s">
        <v>317</v>
      </c>
      <c r="F209" s="59" t="s">
        <v>373</v>
      </c>
      <c r="G209" s="59" t="s">
        <v>81</v>
      </c>
      <c r="H209" s="59">
        <v>17</v>
      </c>
      <c r="I209" s="56">
        <v>0.02</v>
      </c>
      <c r="J209" s="59" t="s">
        <v>83</v>
      </c>
      <c r="K209" s="63" t="s">
        <v>2337</v>
      </c>
      <c r="L209" s="59" t="s">
        <v>2338</v>
      </c>
      <c r="M209" s="59" t="s">
        <v>2339</v>
      </c>
      <c r="N209" s="56">
        <v>0.9</v>
      </c>
      <c r="O209" s="59" t="s">
        <v>87</v>
      </c>
      <c r="P209" s="56" t="s">
        <v>2340</v>
      </c>
      <c r="Q209" s="56" t="s">
        <v>2341</v>
      </c>
      <c r="R209" s="55">
        <v>48</v>
      </c>
      <c r="S209" s="55">
        <v>48</v>
      </c>
      <c r="T209" s="56">
        <v>1</v>
      </c>
      <c r="U209" s="55">
        <v>48</v>
      </c>
      <c r="V209" s="55">
        <v>48</v>
      </c>
      <c r="W209" s="56">
        <v>1</v>
      </c>
      <c r="X209" s="56">
        <v>1.1111</v>
      </c>
      <c r="Y209" s="56">
        <v>0</v>
      </c>
      <c r="Z209" s="60">
        <v>1</v>
      </c>
      <c r="AA209" s="56" t="s">
        <v>2342</v>
      </c>
      <c r="AB209" s="56" t="s">
        <v>2343</v>
      </c>
      <c r="AC209" s="55">
        <v>113</v>
      </c>
      <c r="AD209" s="55">
        <v>116</v>
      </c>
      <c r="AE209" s="56">
        <v>0.97409999999999997</v>
      </c>
      <c r="AF209" s="55">
        <v>161</v>
      </c>
      <c r="AG209" s="55">
        <v>164</v>
      </c>
      <c r="AH209" s="56">
        <v>0.49085365853658536</v>
      </c>
      <c r="AI209" s="56">
        <v>0.54539295392953924</v>
      </c>
      <c r="AJ209" s="56">
        <v>0</v>
      </c>
      <c r="AK209" s="60">
        <v>0.54500000000000004</v>
      </c>
      <c r="AL209" s="56" t="s">
        <v>2344</v>
      </c>
      <c r="AM209" s="56" t="s">
        <v>2304</v>
      </c>
      <c r="AN209" s="55">
        <v>117</v>
      </c>
      <c r="AO209" s="55">
        <v>288</v>
      </c>
      <c r="AP209" s="56">
        <v>0.40629999999999999</v>
      </c>
      <c r="AQ209" s="55">
        <v>278</v>
      </c>
      <c r="AR209" s="55">
        <v>288</v>
      </c>
      <c r="AS209" s="56">
        <v>0.96530000000000005</v>
      </c>
      <c r="AT209" s="56">
        <v>1.0726</v>
      </c>
      <c r="AU209" s="56">
        <v>0</v>
      </c>
      <c r="AV209" s="60">
        <v>1</v>
      </c>
      <c r="AW209" s="56" t="s">
        <v>94</v>
      </c>
      <c r="AX209" s="56" t="s">
        <v>94</v>
      </c>
      <c r="AY209" s="55">
        <v>0</v>
      </c>
      <c r="AZ209" s="55">
        <v>0</v>
      </c>
      <c r="BA209" s="56">
        <v>0</v>
      </c>
      <c r="BB209" s="55">
        <v>0</v>
      </c>
      <c r="BC209" s="55">
        <v>0</v>
      </c>
      <c r="BD209" s="56">
        <v>0</v>
      </c>
      <c r="BE209" s="56">
        <v>0</v>
      </c>
      <c r="BF209" s="56">
        <v>0</v>
      </c>
      <c r="BG209" s="60">
        <v>0</v>
      </c>
      <c r="BL209" s="4"/>
      <c r="BM209" s="5"/>
      <c r="BN209" s="5"/>
    </row>
    <row r="210" spans="2:66">
      <c r="B210" s="62"/>
      <c r="C210" s="59"/>
      <c r="D210" s="59"/>
      <c r="E210" s="59"/>
      <c r="F210" s="59"/>
      <c r="G210" s="59"/>
      <c r="H210" s="59"/>
      <c r="I210" s="56"/>
      <c r="J210" s="59"/>
      <c r="K210" s="63"/>
      <c r="L210" s="59"/>
      <c r="M210" s="59"/>
      <c r="N210" s="56"/>
      <c r="O210" s="59"/>
      <c r="P210" s="56"/>
      <c r="Q210" s="56"/>
      <c r="R210" s="55"/>
      <c r="S210" s="55"/>
      <c r="T210" s="56"/>
      <c r="U210" s="55"/>
      <c r="V210" s="55"/>
      <c r="W210" s="56"/>
      <c r="X210" s="56"/>
      <c r="Y210" s="56"/>
      <c r="Z210" s="60"/>
      <c r="AA210" s="56"/>
      <c r="AB210" s="56"/>
      <c r="AC210" s="55"/>
      <c r="AD210" s="55"/>
      <c r="AE210" s="56"/>
      <c r="AF210" s="55"/>
      <c r="AG210" s="55"/>
      <c r="AH210" s="56"/>
      <c r="AI210" s="56"/>
      <c r="AJ210" s="56"/>
      <c r="AK210" s="60"/>
      <c r="AL210" s="56"/>
      <c r="AM210" s="56"/>
      <c r="AN210" s="55"/>
      <c r="AO210" s="55"/>
      <c r="AP210" s="56"/>
      <c r="AQ210" s="55"/>
      <c r="AR210" s="55"/>
      <c r="AS210" s="56"/>
      <c r="AT210" s="56"/>
      <c r="AU210" s="56"/>
      <c r="AV210" s="60"/>
      <c r="AW210" s="56"/>
      <c r="AX210" s="56"/>
      <c r="AY210" s="55"/>
      <c r="AZ210" s="55"/>
      <c r="BA210" s="56"/>
      <c r="BB210" s="55"/>
      <c r="BC210" s="55"/>
      <c r="BD210" s="56"/>
      <c r="BE210" s="56"/>
      <c r="BF210" s="56"/>
      <c r="BG210" s="60"/>
      <c r="BL210" s="4"/>
      <c r="BM210" s="5"/>
      <c r="BN210" s="5"/>
    </row>
    <row r="211" spans="2:66">
      <c r="B211" s="62"/>
      <c r="C211" s="59"/>
      <c r="D211" s="59"/>
      <c r="E211" s="59"/>
      <c r="F211" s="59"/>
      <c r="G211" s="59"/>
      <c r="H211" s="59"/>
      <c r="I211" s="56"/>
      <c r="J211" s="59"/>
      <c r="K211" s="63"/>
      <c r="L211" s="59"/>
      <c r="M211" s="59"/>
      <c r="N211" s="56"/>
      <c r="O211" s="59"/>
      <c r="P211" s="56"/>
      <c r="Q211" s="56"/>
      <c r="R211" s="55"/>
      <c r="S211" s="55"/>
      <c r="T211" s="56"/>
      <c r="U211" s="55"/>
      <c r="V211" s="55"/>
      <c r="W211" s="56"/>
      <c r="X211" s="56"/>
      <c r="Y211" s="56"/>
      <c r="Z211" s="60"/>
      <c r="AA211" s="56"/>
      <c r="AB211" s="56"/>
      <c r="AC211" s="55"/>
      <c r="AD211" s="55"/>
      <c r="AE211" s="56"/>
      <c r="AF211" s="55"/>
      <c r="AG211" s="55"/>
      <c r="AH211" s="56"/>
      <c r="AI211" s="56"/>
      <c r="AJ211" s="56"/>
      <c r="AK211" s="60"/>
      <c r="AL211" s="56"/>
      <c r="AM211" s="56"/>
      <c r="AN211" s="55"/>
      <c r="AO211" s="55"/>
      <c r="AP211" s="56"/>
      <c r="AQ211" s="55"/>
      <c r="AR211" s="55"/>
      <c r="AS211" s="56"/>
      <c r="AT211" s="56"/>
      <c r="AU211" s="56"/>
      <c r="AV211" s="60"/>
      <c r="AW211" s="56"/>
      <c r="AX211" s="56"/>
      <c r="AY211" s="55"/>
      <c r="AZ211" s="55"/>
      <c r="BA211" s="56"/>
      <c r="BB211" s="55"/>
      <c r="BC211" s="55"/>
      <c r="BD211" s="56"/>
      <c r="BE211" s="56"/>
      <c r="BF211" s="56"/>
      <c r="BG211" s="60"/>
      <c r="BL211" s="4"/>
      <c r="BM211" s="5"/>
      <c r="BN211" s="5"/>
    </row>
    <row r="212" spans="2:66" ht="135" customHeight="1">
      <c r="B212" s="64" t="s">
        <v>107</v>
      </c>
      <c r="C212" s="65" t="s">
        <v>1327</v>
      </c>
      <c r="D212" s="65" t="s">
        <v>81</v>
      </c>
      <c r="E212" s="65" t="s">
        <v>810</v>
      </c>
      <c r="F212" s="65" t="s">
        <v>1329</v>
      </c>
      <c r="G212" s="65" t="s">
        <v>81</v>
      </c>
      <c r="H212" s="59">
        <v>18</v>
      </c>
      <c r="I212" s="56">
        <v>0.03</v>
      </c>
      <c r="J212" s="59" t="s">
        <v>83</v>
      </c>
      <c r="K212" s="63" t="s">
        <v>2345</v>
      </c>
      <c r="L212" s="59" t="s">
        <v>2346</v>
      </c>
      <c r="M212" s="59" t="s">
        <v>2347</v>
      </c>
      <c r="N212" s="61">
        <v>3</v>
      </c>
      <c r="O212" s="59" t="s">
        <v>111</v>
      </c>
      <c r="P212" s="56" t="s">
        <v>2348</v>
      </c>
      <c r="Q212" s="56" t="s">
        <v>2349</v>
      </c>
      <c r="R212" s="55">
        <v>2</v>
      </c>
      <c r="S212" s="55">
        <v>1</v>
      </c>
      <c r="T212" s="61">
        <v>2</v>
      </c>
      <c r="U212" s="55">
        <v>2</v>
      </c>
      <c r="V212" s="55">
        <v>1</v>
      </c>
      <c r="W212" s="61">
        <v>2</v>
      </c>
      <c r="X212" s="56">
        <v>0.66700000000000004</v>
      </c>
      <c r="Y212" s="61">
        <v>1</v>
      </c>
      <c r="Z212" s="60">
        <v>0.33300000000000002</v>
      </c>
      <c r="AA212" s="56" t="s">
        <v>2350</v>
      </c>
      <c r="AB212" s="56" t="s">
        <v>2351</v>
      </c>
      <c r="AC212" s="55">
        <v>1</v>
      </c>
      <c r="AD212" s="55">
        <v>1</v>
      </c>
      <c r="AE212" s="61">
        <v>1</v>
      </c>
      <c r="AF212" s="55">
        <v>3</v>
      </c>
      <c r="AG212" s="55">
        <v>1</v>
      </c>
      <c r="AH212" s="61">
        <v>3</v>
      </c>
      <c r="AI212" s="56">
        <v>1</v>
      </c>
      <c r="AJ212" s="61">
        <v>0</v>
      </c>
      <c r="AK212" s="60">
        <v>1</v>
      </c>
      <c r="AL212" s="56" t="s">
        <v>2352</v>
      </c>
      <c r="AM212" s="56" t="s">
        <v>2353</v>
      </c>
      <c r="AN212" s="55">
        <v>3</v>
      </c>
      <c r="AO212" s="55">
        <v>1</v>
      </c>
      <c r="AP212" s="61">
        <v>3</v>
      </c>
      <c r="AQ212" s="55">
        <v>6</v>
      </c>
      <c r="AR212" s="55">
        <v>1</v>
      </c>
      <c r="AS212" s="61">
        <v>6</v>
      </c>
      <c r="AT212" s="56">
        <v>2</v>
      </c>
      <c r="AU212" s="61">
        <v>0</v>
      </c>
      <c r="AV212" s="60">
        <v>1</v>
      </c>
      <c r="AW212" s="56" t="s">
        <v>94</v>
      </c>
      <c r="AX212" s="56" t="s">
        <v>94</v>
      </c>
      <c r="AY212" s="55">
        <v>0</v>
      </c>
      <c r="AZ212" s="55">
        <v>0</v>
      </c>
      <c r="BA212" s="61">
        <v>0</v>
      </c>
      <c r="BB212" s="55">
        <v>0</v>
      </c>
      <c r="BC212" s="55">
        <v>0</v>
      </c>
      <c r="BD212" s="61">
        <v>0</v>
      </c>
      <c r="BE212" s="56">
        <v>0</v>
      </c>
      <c r="BF212" s="61">
        <v>0</v>
      </c>
      <c r="BG212" s="60">
        <v>0</v>
      </c>
      <c r="BL212" s="4"/>
      <c r="BM212" s="5"/>
      <c r="BN212" s="5"/>
    </row>
    <row r="213" spans="2:66">
      <c r="B213" s="64"/>
      <c r="C213" s="65"/>
      <c r="D213" s="65"/>
      <c r="E213" s="65"/>
      <c r="F213" s="65"/>
      <c r="G213" s="65"/>
      <c r="H213" s="59"/>
      <c r="I213" s="56"/>
      <c r="J213" s="59"/>
      <c r="K213" s="63"/>
      <c r="L213" s="59"/>
      <c r="M213" s="59"/>
      <c r="N213" s="61"/>
      <c r="O213" s="59"/>
      <c r="P213" s="56"/>
      <c r="Q213" s="56"/>
      <c r="R213" s="55"/>
      <c r="S213" s="55"/>
      <c r="T213" s="61"/>
      <c r="U213" s="55"/>
      <c r="V213" s="55"/>
      <c r="W213" s="61"/>
      <c r="X213" s="56"/>
      <c r="Y213" s="61"/>
      <c r="Z213" s="60"/>
      <c r="AA213" s="56"/>
      <c r="AB213" s="56"/>
      <c r="AC213" s="55"/>
      <c r="AD213" s="55"/>
      <c r="AE213" s="61"/>
      <c r="AF213" s="55"/>
      <c r="AG213" s="55"/>
      <c r="AH213" s="61"/>
      <c r="AI213" s="56"/>
      <c r="AJ213" s="61"/>
      <c r="AK213" s="60"/>
      <c r="AL213" s="56"/>
      <c r="AM213" s="56"/>
      <c r="AN213" s="55"/>
      <c r="AO213" s="55"/>
      <c r="AP213" s="61"/>
      <c r="AQ213" s="55"/>
      <c r="AR213" s="55"/>
      <c r="AS213" s="61"/>
      <c r="AT213" s="56"/>
      <c r="AU213" s="61"/>
      <c r="AV213" s="60"/>
      <c r="AW213" s="56"/>
      <c r="AX213" s="56"/>
      <c r="AY213" s="55"/>
      <c r="AZ213" s="55"/>
      <c r="BA213" s="61"/>
      <c r="BB213" s="55"/>
      <c r="BC213" s="55"/>
      <c r="BD213" s="61"/>
      <c r="BE213" s="56"/>
      <c r="BF213" s="61"/>
      <c r="BG213" s="60"/>
      <c r="BL213" s="4"/>
      <c r="BM213" s="5"/>
      <c r="BN213" s="5"/>
    </row>
    <row r="214" spans="2:66">
      <c r="B214" s="62"/>
      <c r="C214" s="62"/>
      <c r="D214" s="62"/>
      <c r="E214" s="62"/>
      <c r="F214" s="62"/>
      <c r="G214" s="62"/>
      <c r="H214" s="59"/>
      <c r="I214" s="56"/>
      <c r="J214" s="59"/>
      <c r="K214" s="63"/>
      <c r="L214" s="59"/>
      <c r="M214" s="59"/>
      <c r="N214" s="61"/>
      <c r="O214" s="59"/>
      <c r="P214" s="56"/>
      <c r="Q214" s="56"/>
      <c r="R214" s="55"/>
      <c r="S214" s="55"/>
      <c r="T214" s="61"/>
      <c r="U214" s="55"/>
      <c r="V214" s="55"/>
      <c r="W214" s="61"/>
      <c r="X214" s="56"/>
      <c r="Y214" s="61"/>
      <c r="Z214" s="60"/>
      <c r="AA214" s="56"/>
      <c r="AB214" s="56"/>
      <c r="AC214" s="55"/>
      <c r="AD214" s="55"/>
      <c r="AE214" s="61"/>
      <c r="AF214" s="55"/>
      <c r="AG214" s="55"/>
      <c r="AH214" s="61"/>
      <c r="AI214" s="56"/>
      <c r="AJ214" s="61"/>
      <c r="AK214" s="60"/>
      <c r="AL214" s="56"/>
      <c r="AM214" s="56"/>
      <c r="AN214" s="55"/>
      <c r="AO214" s="55"/>
      <c r="AP214" s="61"/>
      <c r="AQ214" s="55"/>
      <c r="AR214" s="55"/>
      <c r="AS214" s="61"/>
      <c r="AT214" s="56"/>
      <c r="AU214" s="61"/>
      <c r="AV214" s="60"/>
      <c r="AW214" s="56"/>
      <c r="AX214" s="56"/>
      <c r="AY214" s="55"/>
      <c r="AZ214" s="55"/>
      <c r="BA214" s="61"/>
      <c r="BB214" s="55"/>
      <c r="BC214" s="55"/>
      <c r="BD214" s="61"/>
      <c r="BE214" s="56"/>
      <c r="BF214" s="61"/>
      <c r="BG214" s="60"/>
      <c r="BL214" s="4"/>
      <c r="BM214" s="5"/>
      <c r="BN214" s="5"/>
    </row>
    <row r="215" spans="2:66">
      <c r="B215" s="62"/>
      <c r="C215" s="62"/>
      <c r="D215" s="62"/>
      <c r="E215" s="62"/>
      <c r="F215" s="62"/>
      <c r="G215" s="62"/>
      <c r="H215" s="59"/>
      <c r="I215" s="56"/>
      <c r="J215" s="59"/>
      <c r="K215" s="63"/>
      <c r="L215" s="59" t="s">
        <v>2354</v>
      </c>
      <c r="M215" s="59" t="s">
        <v>2355</v>
      </c>
      <c r="N215" s="61">
        <v>1</v>
      </c>
      <c r="O215" s="59" t="s">
        <v>111</v>
      </c>
      <c r="P215" s="56"/>
      <c r="Q215" s="56"/>
      <c r="R215" s="55">
        <v>0</v>
      </c>
      <c r="S215" s="55">
        <v>1</v>
      </c>
      <c r="T215" s="61">
        <v>0</v>
      </c>
      <c r="U215" s="55">
        <v>0</v>
      </c>
      <c r="V215" s="55">
        <v>1</v>
      </c>
      <c r="W215" s="61">
        <v>0</v>
      </c>
      <c r="X215" s="56">
        <v>0</v>
      </c>
      <c r="Y215" s="61">
        <v>1</v>
      </c>
      <c r="Z215" s="60"/>
      <c r="AA215" s="56"/>
      <c r="AB215" s="56"/>
      <c r="AC215" s="55">
        <v>1</v>
      </c>
      <c r="AD215" s="55">
        <v>1</v>
      </c>
      <c r="AE215" s="61">
        <v>1</v>
      </c>
      <c r="AF215" s="55">
        <v>1</v>
      </c>
      <c r="AG215" s="55">
        <v>1</v>
      </c>
      <c r="AH215" s="61">
        <v>1</v>
      </c>
      <c r="AI215" s="56">
        <v>1</v>
      </c>
      <c r="AJ215" s="61">
        <v>0</v>
      </c>
      <c r="AK215" s="60"/>
      <c r="AL215" s="56"/>
      <c r="AM215" s="56"/>
      <c r="AN215" s="55">
        <v>0</v>
      </c>
      <c r="AO215" s="55">
        <v>1</v>
      </c>
      <c r="AP215" s="61">
        <v>0</v>
      </c>
      <c r="AQ215" s="55">
        <v>1</v>
      </c>
      <c r="AR215" s="55">
        <v>1</v>
      </c>
      <c r="AS215" s="61">
        <v>1</v>
      </c>
      <c r="AT215" s="56">
        <v>1</v>
      </c>
      <c r="AU215" s="61">
        <v>0</v>
      </c>
      <c r="AV215" s="60"/>
      <c r="AW215" s="56"/>
      <c r="AX215" s="56"/>
      <c r="AY215" s="55">
        <v>0</v>
      </c>
      <c r="AZ215" s="55">
        <v>0</v>
      </c>
      <c r="BA215" s="61">
        <v>0</v>
      </c>
      <c r="BB215" s="55">
        <v>0</v>
      </c>
      <c r="BC215" s="55">
        <v>0</v>
      </c>
      <c r="BD215" s="61">
        <v>0</v>
      </c>
      <c r="BE215" s="56">
        <v>0</v>
      </c>
      <c r="BF215" s="61">
        <v>0</v>
      </c>
      <c r="BG215" s="60"/>
      <c r="BL215" s="4"/>
      <c r="BM215" s="5"/>
      <c r="BN215" s="5"/>
    </row>
    <row r="216" spans="2:66">
      <c r="B216" s="62"/>
      <c r="C216" s="62"/>
      <c r="D216" s="62"/>
      <c r="E216" s="62"/>
      <c r="F216" s="62"/>
      <c r="G216" s="62"/>
      <c r="H216" s="59"/>
      <c r="I216" s="56"/>
      <c r="J216" s="59"/>
      <c r="K216" s="63"/>
      <c r="L216" s="59"/>
      <c r="M216" s="59"/>
      <c r="N216" s="61"/>
      <c r="O216" s="59"/>
      <c r="P216" s="56"/>
      <c r="Q216" s="56"/>
      <c r="R216" s="55"/>
      <c r="S216" s="55"/>
      <c r="T216" s="61"/>
      <c r="U216" s="55"/>
      <c r="V216" s="55"/>
      <c r="W216" s="61"/>
      <c r="X216" s="56"/>
      <c r="Y216" s="61"/>
      <c r="Z216" s="60"/>
      <c r="AA216" s="56"/>
      <c r="AB216" s="56"/>
      <c r="AC216" s="55"/>
      <c r="AD216" s="55"/>
      <c r="AE216" s="61"/>
      <c r="AF216" s="55"/>
      <c r="AG216" s="55"/>
      <c r="AH216" s="61"/>
      <c r="AI216" s="56"/>
      <c r="AJ216" s="61"/>
      <c r="AK216" s="60"/>
      <c r="AL216" s="56"/>
      <c r="AM216" s="56"/>
      <c r="AN216" s="55"/>
      <c r="AO216" s="55"/>
      <c r="AP216" s="61"/>
      <c r="AQ216" s="55"/>
      <c r="AR216" s="55"/>
      <c r="AS216" s="61"/>
      <c r="AT216" s="56"/>
      <c r="AU216" s="61"/>
      <c r="AV216" s="60"/>
      <c r="AW216" s="56"/>
      <c r="AX216" s="56"/>
      <c r="AY216" s="55"/>
      <c r="AZ216" s="55"/>
      <c r="BA216" s="61"/>
      <c r="BB216" s="55"/>
      <c r="BC216" s="55"/>
      <c r="BD216" s="61"/>
      <c r="BE216" s="56"/>
      <c r="BF216" s="61"/>
      <c r="BG216" s="60"/>
      <c r="BL216" s="4"/>
      <c r="BM216" s="5"/>
      <c r="BN216" s="5"/>
    </row>
    <row r="217" spans="2:66">
      <c r="B217" s="62"/>
      <c r="C217" s="62"/>
      <c r="D217" s="62"/>
      <c r="E217" s="62"/>
      <c r="F217" s="62"/>
      <c r="G217" s="62"/>
      <c r="H217" s="59"/>
      <c r="I217" s="56"/>
      <c r="J217" s="59"/>
      <c r="K217" s="63"/>
      <c r="L217" s="59"/>
      <c r="M217" s="59"/>
      <c r="N217" s="61"/>
      <c r="O217" s="59"/>
      <c r="P217" s="56"/>
      <c r="Q217" s="56"/>
      <c r="R217" s="55"/>
      <c r="S217" s="55"/>
      <c r="T217" s="61"/>
      <c r="U217" s="55"/>
      <c r="V217" s="55"/>
      <c r="W217" s="61"/>
      <c r="X217" s="56"/>
      <c r="Y217" s="61"/>
      <c r="Z217" s="60"/>
      <c r="AA217" s="56"/>
      <c r="AB217" s="56"/>
      <c r="AC217" s="55"/>
      <c r="AD217" s="55"/>
      <c r="AE217" s="61"/>
      <c r="AF217" s="55"/>
      <c r="AG217" s="55"/>
      <c r="AH217" s="61"/>
      <c r="AI217" s="56"/>
      <c r="AJ217" s="61"/>
      <c r="AK217" s="60"/>
      <c r="AL217" s="56"/>
      <c r="AM217" s="56"/>
      <c r="AN217" s="55"/>
      <c r="AO217" s="55"/>
      <c r="AP217" s="61"/>
      <c r="AQ217" s="55"/>
      <c r="AR217" s="55"/>
      <c r="AS217" s="61"/>
      <c r="AT217" s="56"/>
      <c r="AU217" s="61"/>
      <c r="AV217" s="60"/>
      <c r="AW217" s="56"/>
      <c r="AX217" s="56"/>
      <c r="AY217" s="55"/>
      <c r="AZ217" s="55"/>
      <c r="BA217" s="61"/>
      <c r="BB217" s="55"/>
      <c r="BC217" s="55"/>
      <c r="BD217" s="61"/>
      <c r="BE217" s="56"/>
      <c r="BF217" s="61"/>
      <c r="BG217" s="60"/>
      <c r="BL217" s="4"/>
      <c r="BM217" s="5"/>
      <c r="BN217" s="5"/>
    </row>
    <row r="218" spans="2:66" ht="135" customHeight="1">
      <c r="B218" s="62" t="s">
        <v>1350</v>
      </c>
      <c r="C218" s="59" t="s">
        <v>1120</v>
      </c>
      <c r="D218" s="59" t="s">
        <v>81</v>
      </c>
      <c r="E218" s="59" t="s">
        <v>810</v>
      </c>
      <c r="F218" s="59" t="s">
        <v>1329</v>
      </c>
      <c r="G218" s="59" t="s">
        <v>81</v>
      </c>
      <c r="H218" s="59">
        <v>19</v>
      </c>
      <c r="I218" s="56">
        <v>0.03</v>
      </c>
      <c r="J218" s="59" t="s">
        <v>83</v>
      </c>
      <c r="K218" s="63" t="s">
        <v>2356</v>
      </c>
      <c r="L218" s="59" t="s">
        <v>2357</v>
      </c>
      <c r="M218" s="59" t="s">
        <v>2358</v>
      </c>
      <c r="N218" s="56">
        <v>1</v>
      </c>
      <c r="O218" s="59" t="s">
        <v>87</v>
      </c>
      <c r="P218" s="56" t="s">
        <v>2359</v>
      </c>
      <c r="Q218" s="56" t="s">
        <v>2349</v>
      </c>
      <c r="R218" s="55">
        <v>3</v>
      </c>
      <c r="S218" s="55">
        <v>3</v>
      </c>
      <c r="T218" s="56">
        <v>1</v>
      </c>
      <c r="U218" s="55">
        <v>3</v>
      </c>
      <c r="V218" s="55">
        <v>3</v>
      </c>
      <c r="W218" s="56">
        <v>1</v>
      </c>
      <c r="X218" s="56">
        <v>1</v>
      </c>
      <c r="Y218" s="56">
        <v>0</v>
      </c>
      <c r="Z218" s="60">
        <v>0.5</v>
      </c>
      <c r="AA218" s="56" t="s">
        <v>2360</v>
      </c>
      <c r="AB218" s="56" t="s">
        <v>2361</v>
      </c>
      <c r="AC218" s="55">
        <v>3</v>
      </c>
      <c r="AD218" s="55">
        <v>3</v>
      </c>
      <c r="AE218" s="56">
        <v>1</v>
      </c>
      <c r="AF218" s="55">
        <v>6</v>
      </c>
      <c r="AG218" s="55">
        <v>6</v>
      </c>
      <c r="AH218" s="56">
        <v>0.5</v>
      </c>
      <c r="AI218" s="56">
        <v>0.5</v>
      </c>
      <c r="AJ218" s="56">
        <v>0</v>
      </c>
      <c r="AK218" s="60">
        <v>0.312</v>
      </c>
      <c r="AL218" s="56" t="s">
        <v>2362</v>
      </c>
      <c r="AM218" s="56" t="s">
        <v>2363</v>
      </c>
      <c r="AN218" s="55">
        <v>3</v>
      </c>
      <c r="AO218" s="55">
        <v>3</v>
      </c>
      <c r="AP218" s="56">
        <v>1</v>
      </c>
      <c r="AQ218" s="55">
        <v>9</v>
      </c>
      <c r="AR218" s="55">
        <v>3</v>
      </c>
      <c r="AS218" s="56">
        <v>3</v>
      </c>
      <c r="AT218" s="56">
        <v>3</v>
      </c>
      <c r="AU218" s="56">
        <v>0</v>
      </c>
      <c r="AV218" s="60">
        <v>0.625</v>
      </c>
      <c r="AW218" s="56" t="s">
        <v>94</v>
      </c>
      <c r="AX218" s="56" t="s">
        <v>94</v>
      </c>
      <c r="AY218" s="55">
        <v>0</v>
      </c>
      <c r="AZ218" s="55">
        <v>0</v>
      </c>
      <c r="BA218" s="56">
        <v>0</v>
      </c>
      <c r="BB218" s="55">
        <v>0</v>
      </c>
      <c r="BC218" s="55">
        <v>0</v>
      </c>
      <c r="BD218" s="56">
        <v>0</v>
      </c>
      <c r="BE218" s="56">
        <v>0</v>
      </c>
      <c r="BF218" s="56">
        <v>0</v>
      </c>
      <c r="BG218" s="60">
        <v>0</v>
      </c>
      <c r="BL218" s="4"/>
      <c r="BM218" s="5"/>
      <c r="BN218" s="5"/>
    </row>
    <row r="219" spans="2:66">
      <c r="B219" s="62"/>
      <c r="C219" s="59"/>
      <c r="D219" s="59"/>
      <c r="E219" s="59"/>
      <c r="F219" s="59"/>
      <c r="G219" s="59"/>
      <c r="H219" s="59"/>
      <c r="I219" s="56"/>
      <c r="J219" s="59"/>
      <c r="K219" s="63"/>
      <c r="L219" s="59"/>
      <c r="M219" s="59"/>
      <c r="N219" s="56"/>
      <c r="O219" s="59"/>
      <c r="P219" s="56"/>
      <c r="Q219" s="56"/>
      <c r="R219" s="55"/>
      <c r="S219" s="55"/>
      <c r="T219" s="56"/>
      <c r="U219" s="55"/>
      <c r="V219" s="55"/>
      <c r="W219" s="56"/>
      <c r="X219" s="56"/>
      <c r="Y219" s="56"/>
      <c r="Z219" s="60"/>
      <c r="AA219" s="56"/>
      <c r="AB219" s="56"/>
      <c r="AC219" s="55"/>
      <c r="AD219" s="55"/>
      <c r="AE219" s="56"/>
      <c r="AF219" s="55"/>
      <c r="AG219" s="55"/>
      <c r="AH219" s="56"/>
      <c r="AI219" s="56"/>
      <c r="AJ219" s="56"/>
      <c r="AK219" s="60"/>
      <c r="AL219" s="56"/>
      <c r="AM219" s="56"/>
      <c r="AN219" s="55"/>
      <c r="AO219" s="55"/>
      <c r="AP219" s="56"/>
      <c r="AQ219" s="55"/>
      <c r="AR219" s="55"/>
      <c r="AS219" s="56"/>
      <c r="AT219" s="56"/>
      <c r="AU219" s="56"/>
      <c r="AV219" s="60"/>
      <c r="AW219" s="56"/>
      <c r="AX219" s="56"/>
      <c r="AY219" s="55"/>
      <c r="AZ219" s="55"/>
      <c r="BA219" s="56"/>
      <c r="BB219" s="55"/>
      <c r="BC219" s="55"/>
      <c r="BD219" s="56"/>
      <c r="BE219" s="56"/>
      <c r="BF219" s="56"/>
      <c r="BG219" s="60"/>
      <c r="BL219" s="4"/>
      <c r="BM219" s="5"/>
      <c r="BN219" s="5"/>
    </row>
    <row r="220" spans="2:66">
      <c r="B220" s="62"/>
      <c r="C220" s="62"/>
      <c r="D220" s="62"/>
      <c r="E220" s="62"/>
      <c r="F220" s="62"/>
      <c r="G220" s="62"/>
      <c r="H220" s="59"/>
      <c r="I220" s="56"/>
      <c r="J220" s="59"/>
      <c r="K220" s="63"/>
      <c r="L220" s="59"/>
      <c r="M220" s="59"/>
      <c r="N220" s="56"/>
      <c r="O220" s="59"/>
      <c r="P220" s="56"/>
      <c r="Q220" s="56"/>
      <c r="R220" s="55"/>
      <c r="S220" s="55"/>
      <c r="T220" s="56"/>
      <c r="U220" s="55"/>
      <c r="V220" s="55"/>
      <c r="W220" s="56"/>
      <c r="X220" s="56"/>
      <c r="Y220" s="56"/>
      <c r="Z220" s="60"/>
      <c r="AA220" s="56"/>
      <c r="AB220" s="56"/>
      <c r="AC220" s="55"/>
      <c r="AD220" s="55"/>
      <c r="AE220" s="56"/>
      <c r="AF220" s="55"/>
      <c r="AG220" s="55"/>
      <c r="AH220" s="56"/>
      <c r="AI220" s="56"/>
      <c r="AJ220" s="56"/>
      <c r="AK220" s="60"/>
      <c r="AL220" s="56"/>
      <c r="AM220" s="56"/>
      <c r="AN220" s="55"/>
      <c r="AO220" s="55"/>
      <c r="AP220" s="56"/>
      <c r="AQ220" s="55"/>
      <c r="AR220" s="55"/>
      <c r="AS220" s="56"/>
      <c r="AT220" s="56"/>
      <c r="AU220" s="56"/>
      <c r="AV220" s="60"/>
      <c r="AW220" s="56"/>
      <c r="AX220" s="56"/>
      <c r="AY220" s="55"/>
      <c r="AZ220" s="55"/>
      <c r="BA220" s="56"/>
      <c r="BB220" s="55"/>
      <c r="BC220" s="55"/>
      <c r="BD220" s="56"/>
      <c r="BE220" s="56"/>
      <c r="BF220" s="56"/>
      <c r="BG220" s="60"/>
      <c r="BL220" s="4"/>
      <c r="BM220" s="5"/>
      <c r="BN220" s="5"/>
    </row>
    <row r="221" spans="2:66">
      <c r="B221" s="62"/>
      <c r="C221" s="62"/>
      <c r="D221" s="62"/>
      <c r="E221" s="62"/>
      <c r="F221" s="62"/>
      <c r="G221" s="62"/>
      <c r="H221" s="59"/>
      <c r="I221" s="56"/>
      <c r="J221" s="59"/>
      <c r="K221" s="63"/>
      <c r="L221" s="59" t="s">
        <v>2364</v>
      </c>
      <c r="M221" s="59" t="s">
        <v>2365</v>
      </c>
      <c r="N221" s="61">
        <v>4</v>
      </c>
      <c r="O221" s="59" t="s">
        <v>111</v>
      </c>
      <c r="P221" s="56"/>
      <c r="Q221" s="56"/>
      <c r="R221" s="55">
        <v>0</v>
      </c>
      <c r="S221" s="55">
        <v>4</v>
      </c>
      <c r="T221" s="61">
        <v>0</v>
      </c>
      <c r="U221" s="55">
        <v>0</v>
      </c>
      <c r="V221" s="55">
        <v>4</v>
      </c>
      <c r="W221" s="61">
        <v>0</v>
      </c>
      <c r="X221" s="56">
        <v>0</v>
      </c>
      <c r="Y221" s="61">
        <v>4</v>
      </c>
      <c r="Z221" s="60"/>
      <c r="AA221" s="56"/>
      <c r="AB221" s="56"/>
      <c r="AC221" s="55">
        <v>2</v>
      </c>
      <c r="AD221" s="55">
        <v>4</v>
      </c>
      <c r="AE221" s="61">
        <v>1</v>
      </c>
      <c r="AF221" s="55">
        <v>2</v>
      </c>
      <c r="AG221" s="55">
        <v>4</v>
      </c>
      <c r="AH221" s="61">
        <v>0.5</v>
      </c>
      <c r="AI221" s="56">
        <v>0.125</v>
      </c>
      <c r="AJ221" s="61">
        <v>3.5</v>
      </c>
      <c r="AK221" s="60"/>
      <c r="AL221" s="56"/>
      <c r="AM221" s="56"/>
      <c r="AN221" s="55">
        <v>2</v>
      </c>
      <c r="AO221" s="55">
        <v>4</v>
      </c>
      <c r="AP221" s="61">
        <v>1</v>
      </c>
      <c r="AQ221" s="55">
        <v>4</v>
      </c>
      <c r="AR221" s="55">
        <v>4</v>
      </c>
      <c r="AS221" s="61">
        <v>1</v>
      </c>
      <c r="AT221" s="56">
        <v>0.25</v>
      </c>
      <c r="AU221" s="61">
        <v>3.75</v>
      </c>
      <c r="AV221" s="60"/>
      <c r="AW221" s="56"/>
      <c r="AX221" s="56"/>
      <c r="AY221" s="55">
        <v>0</v>
      </c>
      <c r="AZ221" s="55">
        <v>0</v>
      </c>
      <c r="BA221" s="61">
        <v>0</v>
      </c>
      <c r="BB221" s="55">
        <v>0</v>
      </c>
      <c r="BC221" s="55">
        <v>0</v>
      </c>
      <c r="BD221" s="61">
        <v>0</v>
      </c>
      <c r="BE221" s="56">
        <v>0</v>
      </c>
      <c r="BF221" s="61">
        <v>0</v>
      </c>
      <c r="BG221" s="60"/>
      <c r="BL221" s="4"/>
      <c r="BM221" s="5"/>
      <c r="BN221" s="5"/>
    </row>
    <row r="222" spans="2:66">
      <c r="B222" s="62"/>
      <c r="C222" s="62"/>
      <c r="D222" s="62"/>
      <c r="E222" s="62"/>
      <c r="F222" s="62"/>
      <c r="G222" s="62"/>
      <c r="H222" s="59"/>
      <c r="I222" s="56"/>
      <c r="J222" s="59"/>
      <c r="K222" s="63"/>
      <c r="L222" s="59"/>
      <c r="M222" s="59"/>
      <c r="N222" s="61"/>
      <c r="O222" s="59"/>
      <c r="P222" s="56"/>
      <c r="Q222" s="56"/>
      <c r="R222" s="55"/>
      <c r="S222" s="55"/>
      <c r="T222" s="61"/>
      <c r="U222" s="55"/>
      <c r="V222" s="55"/>
      <c r="W222" s="61"/>
      <c r="X222" s="56"/>
      <c r="Y222" s="61"/>
      <c r="Z222" s="60"/>
      <c r="AA222" s="56"/>
      <c r="AB222" s="56"/>
      <c r="AC222" s="55"/>
      <c r="AD222" s="55"/>
      <c r="AE222" s="61"/>
      <c r="AF222" s="55"/>
      <c r="AG222" s="55"/>
      <c r="AH222" s="61"/>
      <c r="AI222" s="56"/>
      <c r="AJ222" s="61"/>
      <c r="AK222" s="60"/>
      <c r="AL222" s="56"/>
      <c r="AM222" s="56"/>
      <c r="AN222" s="55"/>
      <c r="AO222" s="55"/>
      <c r="AP222" s="61"/>
      <c r="AQ222" s="55"/>
      <c r="AR222" s="55"/>
      <c r="AS222" s="61"/>
      <c r="AT222" s="56"/>
      <c r="AU222" s="61"/>
      <c r="AV222" s="60"/>
      <c r="AW222" s="56"/>
      <c r="AX222" s="56"/>
      <c r="AY222" s="55"/>
      <c r="AZ222" s="55"/>
      <c r="BA222" s="61"/>
      <c r="BB222" s="55"/>
      <c r="BC222" s="55"/>
      <c r="BD222" s="61"/>
      <c r="BE222" s="56"/>
      <c r="BF222" s="61"/>
      <c r="BG222" s="60"/>
      <c r="BL222" s="4"/>
      <c r="BM222" s="5"/>
      <c r="BN222" s="5"/>
    </row>
    <row r="223" spans="2:66">
      <c r="B223" s="62"/>
      <c r="C223" s="62"/>
      <c r="D223" s="62"/>
      <c r="E223" s="62"/>
      <c r="F223" s="62"/>
      <c r="G223" s="62"/>
      <c r="H223" s="59"/>
      <c r="I223" s="56"/>
      <c r="J223" s="59"/>
      <c r="K223" s="63"/>
      <c r="L223" s="59"/>
      <c r="M223" s="59"/>
      <c r="N223" s="61"/>
      <c r="O223" s="59"/>
      <c r="P223" s="56"/>
      <c r="Q223" s="56"/>
      <c r="R223" s="55"/>
      <c r="S223" s="55"/>
      <c r="T223" s="61"/>
      <c r="U223" s="55"/>
      <c r="V223" s="55"/>
      <c r="W223" s="61"/>
      <c r="X223" s="56"/>
      <c r="Y223" s="61"/>
      <c r="Z223" s="60"/>
      <c r="AA223" s="56"/>
      <c r="AB223" s="56"/>
      <c r="AC223" s="55"/>
      <c r="AD223" s="55"/>
      <c r="AE223" s="61"/>
      <c r="AF223" s="55"/>
      <c r="AG223" s="55"/>
      <c r="AH223" s="61"/>
      <c r="AI223" s="56"/>
      <c r="AJ223" s="61"/>
      <c r="AK223" s="60"/>
      <c r="AL223" s="56"/>
      <c r="AM223" s="56"/>
      <c r="AN223" s="55"/>
      <c r="AO223" s="55"/>
      <c r="AP223" s="61"/>
      <c r="AQ223" s="55"/>
      <c r="AR223" s="55"/>
      <c r="AS223" s="61"/>
      <c r="AT223" s="56"/>
      <c r="AU223" s="61"/>
      <c r="AV223" s="60"/>
      <c r="AW223" s="56"/>
      <c r="AX223" s="56"/>
      <c r="AY223" s="55"/>
      <c r="AZ223" s="55"/>
      <c r="BA223" s="61"/>
      <c r="BB223" s="55"/>
      <c r="BC223" s="55"/>
      <c r="BD223" s="61"/>
      <c r="BE223" s="56"/>
      <c r="BF223" s="61"/>
      <c r="BG223" s="60"/>
      <c r="BL223" s="4"/>
      <c r="BM223" s="5"/>
      <c r="BN223" s="5"/>
    </row>
    <row r="224" spans="2:66" ht="135" customHeight="1">
      <c r="B224" s="64" t="s">
        <v>1350</v>
      </c>
      <c r="C224" s="65" t="s">
        <v>1120</v>
      </c>
      <c r="D224" s="65" t="s">
        <v>81</v>
      </c>
      <c r="E224" s="65" t="s">
        <v>82</v>
      </c>
      <c r="F224" s="65" t="s">
        <v>80</v>
      </c>
      <c r="G224" s="65" t="s">
        <v>81</v>
      </c>
      <c r="H224" s="59">
        <v>20</v>
      </c>
      <c r="I224" s="56">
        <v>0.03</v>
      </c>
      <c r="J224" s="59" t="s">
        <v>83</v>
      </c>
      <c r="K224" s="63" t="s">
        <v>2366</v>
      </c>
      <c r="L224" s="59" t="s">
        <v>2367</v>
      </c>
      <c r="M224" s="59" t="s">
        <v>2368</v>
      </c>
      <c r="N224" s="56">
        <v>1</v>
      </c>
      <c r="O224" s="59" t="s">
        <v>87</v>
      </c>
      <c r="P224" s="56" t="s">
        <v>2369</v>
      </c>
      <c r="Q224" s="56" t="s">
        <v>2370</v>
      </c>
      <c r="R224" s="55">
        <v>0</v>
      </c>
      <c r="S224" s="55">
        <v>1</v>
      </c>
      <c r="T224" s="56">
        <v>0</v>
      </c>
      <c r="U224" s="55">
        <v>0</v>
      </c>
      <c r="V224" s="55">
        <v>1</v>
      </c>
      <c r="W224" s="56">
        <v>0</v>
      </c>
      <c r="X224" s="56">
        <v>0</v>
      </c>
      <c r="Y224" s="56">
        <v>1</v>
      </c>
      <c r="Z224" s="60">
        <v>0</v>
      </c>
      <c r="AA224" s="56" t="s">
        <v>2371</v>
      </c>
      <c r="AB224" s="56" t="s">
        <v>2372</v>
      </c>
      <c r="AC224" s="55">
        <v>2</v>
      </c>
      <c r="AD224" s="55">
        <v>1</v>
      </c>
      <c r="AE224" s="56">
        <v>2</v>
      </c>
      <c r="AF224" s="55">
        <v>2</v>
      </c>
      <c r="AG224" s="55">
        <v>1</v>
      </c>
      <c r="AH224" s="56">
        <v>2</v>
      </c>
      <c r="AI224" s="56">
        <v>2</v>
      </c>
      <c r="AJ224" s="56">
        <v>0</v>
      </c>
      <c r="AK224" s="60">
        <v>1</v>
      </c>
      <c r="AL224" s="56" t="s">
        <v>2373</v>
      </c>
      <c r="AM224" s="56" t="s">
        <v>2374</v>
      </c>
      <c r="AN224" s="55">
        <v>1</v>
      </c>
      <c r="AO224" s="55">
        <v>1</v>
      </c>
      <c r="AP224" s="56">
        <v>1</v>
      </c>
      <c r="AQ224" s="55">
        <v>3</v>
      </c>
      <c r="AR224" s="55">
        <v>1</v>
      </c>
      <c r="AS224" s="56">
        <v>3</v>
      </c>
      <c r="AT224" s="56">
        <v>3</v>
      </c>
      <c r="AU224" s="56">
        <v>0</v>
      </c>
      <c r="AV224" s="60">
        <v>1</v>
      </c>
      <c r="AW224" s="56" t="s">
        <v>94</v>
      </c>
      <c r="AX224" s="56" t="s">
        <v>94</v>
      </c>
      <c r="AY224" s="55">
        <v>0</v>
      </c>
      <c r="AZ224" s="55">
        <v>0</v>
      </c>
      <c r="BA224" s="56">
        <v>0</v>
      </c>
      <c r="BB224" s="55">
        <v>0</v>
      </c>
      <c r="BC224" s="55">
        <v>0</v>
      </c>
      <c r="BD224" s="56">
        <v>0</v>
      </c>
      <c r="BE224" s="56">
        <v>0</v>
      </c>
      <c r="BF224" s="56">
        <v>0</v>
      </c>
      <c r="BG224" s="60">
        <v>0</v>
      </c>
      <c r="BL224" s="4"/>
      <c r="BM224" s="5"/>
      <c r="BN224" s="5"/>
    </row>
    <row r="225" spans="2:66">
      <c r="B225" s="64"/>
      <c r="C225" s="65"/>
      <c r="D225" s="65"/>
      <c r="E225" s="65"/>
      <c r="F225" s="65"/>
      <c r="G225" s="65"/>
      <c r="H225" s="59"/>
      <c r="I225" s="56"/>
      <c r="J225" s="59"/>
      <c r="K225" s="63"/>
      <c r="L225" s="59"/>
      <c r="M225" s="59"/>
      <c r="N225" s="56"/>
      <c r="O225" s="59"/>
      <c r="P225" s="56"/>
      <c r="Q225" s="56"/>
      <c r="R225" s="55"/>
      <c r="S225" s="55"/>
      <c r="T225" s="56"/>
      <c r="U225" s="55"/>
      <c r="V225" s="55"/>
      <c r="W225" s="56"/>
      <c r="X225" s="56"/>
      <c r="Y225" s="56"/>
      <c r="Z225" s="60"/>
      <c r="AA225" s="56"/>
      <c r="AB225" s="56"/>
      <c r="AC225" s="55"/>
      <c r="AD225" s="55"/>
      <c r="AE225" s="56"/>
      <c r="AF225" s="55"/>
      <c r="AG225" s="55"/>
      <c r="AH225" s="56"/>
      <c r="AI225" s="56"/>
      <c r="AJ225" s="56"/>
      <c r="AK225" s="60"/>
      <c r="AL225" s="56"/>
      <c r="AM225" s="56"/>
      <c r="AN225" s="55"/>
      <c r="AO225" s="55"/>
      <c r="AP225" s="56"/>
      <c r="AQ225" s="55"/>
      <c r="AR225" s="55"/>
      <c r="AS225" s="56"/>
      <c r="AT225" s="56"/>
      <c r="AU225" s="56"/>
      <c r="AV225" s="60"/>
      <c r="AW225" s="56"/>
      <c r="AX225" s="56"/>
      <c r="AY225" s="55"/>
      <c r="AZ225" s="55"/>
      <c r="BA225" s="56"/>
      <c r="BB225" s="55"/>
      <c r="BC225" s="55"/>
      <c r="BD225" s="56"/>
      <c r="BE225" s="56"/>
      <c r="BF225" s="56"/>
      <c r="BG225" s="60"/>
      <c r="BL225" s="4"/>
      <c r="BM225" s="5"/>
      <c r="BN225" s="5"/>
    </row>
    <row r="226" spans="2:66">
      <c r="B226" s="64"/>
      <c r="C226" s="65"/>
      <c r="D226" s="65"/>
      <c r="E226" s="65"/>
      <c r="F226" s="65"/>
      <c r="G226" s="65"/>
      <c r="H226" s="59"/>
      <c r="I226" s="56"/>
      <c r="J226" s="59"/>
      <c r="K226" s="63"/>
      <c r="L226" s="59"/>
      <c r="M226" s="59"/>
      <c r="N226" s="56"/>
      <c r="O226" s="59"/>
      <c r="P226" s="56"/>
      <c r="Q226" s="56"/>
      <c r="R226" s="55"/>
      <c r="S226" s="55"/>
      <c r="T226" s="56"/>
      <c r="U226" s="55"/>
      <c r="V226" s="55"/>
      <c r="W226" s="56"/>
      <c r="X226" s="56"/>
      <c r="Y226" s="56"/>
      <c r="Z226" s="60"/>
      <c r="AA226" s="56"/>
      <c r="AB226" s="56"/>
      <c r="AC226" s="55"/>
      <c r="AD226" s="55"/>
      <c r="AE226" s="56"/>
      <c r="AF226" s="55"/>
      <c r="AG226" s="55"/>
      <c r="AH226" s="56"/>
      <c r="AI226" s="56"/>
      <c r="AJ226" s="56"/>
      <c r="AK226" s="60"/>
      <c r="AL226" s="56"/>
      <c r="AM226" s="56"/>
      <c r="AN226" s="55"/>
      <c r="AO226" s="55"/>
      <c r="AP226" s="56"/>
      <c r="AQ226" s="55"/>
      <c r="AR226" s="55"/>
      <c r="AS226" s="56"/>
      <c r="AT226" s="56"/>
      <c r="AU226" s="56"/>
      <c r="AV226" s="60"/>
      <c r="AW226" s="56"/>
      <c r="AX226" s="56"/>
      <c r="AY226" s="55"/>
      <c r="AZ226" s="55"/>
      <c r="BA226" s="56"/>
      <c r="BB226" s="55"/>
      <c r="BC226" s="55"/>
      <c r="BD226" s="56"/>
      <c r="BE226" s="56"/>
      <c r="BF226" s="56"/>
      <c r="BG226" s="60"/>
      <c r="BL226" s="4"/>
      <c r="BM226" s="5"/>
      <c r="BN226" s="5"/>
    </row>
    <row r="227" spans="2:66">
      <c r="H227" s="50" t="s">
        <v>222</v>
      </c>
      <c r="I227" s="50"/>
      <c r="J227" s="50"/>
      <c r="K227" s="50"/>
      <c r="L227" s="50"/>
      <c r="M227" s="50"/>
      <c r="N227" s="50"/>
      <c r="O227" s="50"/>
      <c r="P227" s="3" t="s">
        <v>136</v>
      </c>
      <c r="Q227" s="3" t="s">
        <v>136</v>
      </c>
      <c r="R227" s="3" t="s">
        <v>136</v>
      </c>
      <c r="S227" s="3" t="s">
        <v>136</v>
      </c>
      <c r="T227" s="3" t="s">
        <v>136</v>
      </c>
      <c r="U227" s="3" t="s">
        <v>136</v>
      </c>
      <c r="V227" s="3" t="s">
        <v>136</v>
      </c>
      <c r="W227" s="3" t="s">
        <v>136</v>
      </c>
      <c r="X227" s="3" t="s">
        <v>136</v>
      </c>
      <c r="Y227" s="3" t="s">
        <v>136</v>
      </c>
      <c r="Z227" s="6">
        <f>SUMPRODUCT(I26:I226,Z26:Z226)</f>
        <v>0.41980000000000006</v>
      </c>
      <c r="AA227" s="3" t="s">
        <v>136</v>
      </c>
      <c r="AB227" s="3" t="s">
        <v>136</v>
      </c>
      <c r="AC227" s="3" t="s">
        <v>136</v>
      </c>
      <c r="AD227" s="3" t="s">
        <v>136</v>
      </c>
      <c r="AE227" s="3" t="s">
        <v>136</v>
      </c>
      <c r="AF227" s="3" t="s">
        <v>136</v>
      </c>
      <c r="AG227" s="3" t="s">
        <v>136</v>
      </c>
      <c r="AH227" s="3" t="s">
        <v>136</v>
      </c>
      <c r="AI227" s="3" t="s">
        <v>136</v>
      </c>
      <c r="AJ227" s="3" t="s">
        <v>136</v>
      </c>
      <c r="AK227" s="6">
        <f>SUMPRODUCT(I26:I226,AK26:AK226)</f>
        <v>0.56011000000000011</v>
      </c>
      <c r="AL227" s="3" t="s">
        <v>136</v>
      </c>
      <c r="AM227" s="3" t="s">
        <v>136</v>
      </c>
      <c r="AN227" s="3" t="s">
        <v>136</v>
      </c>
      <c r="AO227" s="3" t="s">
        <v>136</v>
      </c>
      <c r="AP227" s="3" t="s">
        <v>136</v>
      </c>
      <c r="AQ227" s="3" t="s">
        <v>136</v>
      </c>
      <c r="AR227" s="3" t="s">
        <v>136</v>
      </c>
      <c r="AS227" s="3" t="s">
        <v>136</v>
      </c>
      <c r="AT227" s="3" t="s">
        <v>136</v>
      </c>
      <c r="AU227" s="3" t="s">
        <v>136</v>
      </c>
      <c r="AV227" s="6">
        <f>SUMPRODUCT(I26:I226,AV26:AV226)</f>
        <v>0.8352900000000002</v>
      </c>
      <c r="AW227" s="3" t="s">
        <v>136</v>
      </c>
      <c r="AX227" s="3" t="s">
        <v>136</v>
      </c>
      <c r="AY227" s="3" t="s">
        <v>136</v>
      </c>
      <c r="AZ227" s="3" t="s">
        <v>136</v>
      </c>
      <c r="BA227" s="3" t="s">
        <v>136</v>
      </c>
      <c r="BB227" s="3" t="s">
        <v>136</v>
      </c>
      <c r="BC227" s="3" t="s">
        <v>136</v>
      </c>
      <c r="BD227" s="3" t="s">
        <v>136</v>
      </c>
      <c r="BE227" s="3" t="s">
        <v>136</v>
      </c>
      <c r="BF227" s="3" t="s">
        <v>136</v>
      </c>
      <c r="BG227" s="6">
        <f>SUMPRODUCT(I26:I226,BG26:BG226)</f>
        <v>0</v>
      </c>
      <c r="BL227" s="4" t="s">
        <v>223</v>
      </c>
      <c r="BM227" s="5">
        <f>IF(E7="Trimestre I",Z227,IF(E7="Trimestre II",AK227,IF(E7="Trimestre III",AV227,IF(E7="Trimestre IV",BG227))))</f>
        <v>0.8352900000000002</v>
      </c>
      <c r="BN227" s="5">
        <f>100%-BM227</f>
        <v>0.1647099999999998</v>
      </c>
    </row>
    <row r="228" spans="2:66">
      <c r="BL228" s="4"/>
      <c r="BM228" s="5" t="s">
        <v>6</v>
      </c>
      <c r="BN228" s="5" t="s">
        <v>7</v>
      </c>
    </row>
  </sheetData>
  <sheetProtection algorithmName="SHA-512" hashValue="JtfzhbtpX7+er1SaTkR5XysmCDiKtU6cqVaSAqSTxTDr8g2BfZcMw7eZjs4l//MIu8r/SB5kuwYuZ4r54U/NgQ==" saltValue="PNji0/rxVdxPB4epEtkXJw==" spinCount="100000" sheet="1" objects="1" scenarios="1"/>
  <mergeCells count="1817">
    <mergeCell ref="H227:O227"/>
    <mergeCell ref="A6:A21"/>
    <mergeCell ref="AX224:AX226"/>
    <mergeCell ref="AY224:AY226"/>
    <mergeCell ref="AZ224:AZ226"/>
    <mergeCell ref="BA224:BA226"/>
    <mergeCell ref="BB224:BB226"/>
    <mergeCell ref="BC224:BC226"/>
    <mergeCell ref="AR224:AR226"/>
    <mergeCell ref="AS224:AS226"/>
    <mergeCell ref="AT224:AT226"/>
    <mergeCell ref="AU224:AU226"/>
    <mergeCell ref="AV224:AV226"/>
    <mergeCell ref="AW224:AW226"/>
    <mergeCell ref="AL224:AL226"/>
    <mergeCell ref="AM224:AM226"/>
    <mergeCell ref="AN224:AN226"/>
    <mergeCell ref="AO224:AO226"/>
    <mergeCell ref="AP224:AP226"/>
    <mergeCell ref="AQ224:AQ226"/>
    <mergeCell ref="AF224:AF226"/>
    <mergeCell ref="AG224:AG226"/>
    <mergeCell ref="AH224:AH226"/>
    <mergeCell ref="AI224:AI226"/>
    <mergeCell ref="AJ224:AJ226"/>
    <mergeCell ref="AK224:AK226"/>
    <mergeCell ref="Z224:Z226"/>
    <mergeCell ref="AE224:AE226"/>
    <mergeCell ref="T224:T226"/>
    <mergeCell ref="U224:U226"/>
    <mergeCell ref="V224:V226"/>
    <mergeCell ref="AU221:AU223"/>
    <mergeCell ref="B5:M5"/>
    <mergeCell ref="BD224:BD226"/>
    <mergeCell ref="BE224:BE226"/>
    <mergeCell ref="BF224:BF226"/>
    <mergeCell ref="H224:H226"/>
    <mergeCell ref="I224:I226"/>
    <mergeCell ref="J224:J226"/>
    <mergeCell ref="K224:K226"/>
    <mergeCell ref="L224:L226"/>
    <mergeCell ref="M224:M226"/>
    <mergeCell ref="BC221:BC223"/>
    <mergeCell ref="BD221:BD223"/>
    <mergeCell ref="BE221:BE223"/>
    <mergeCell ref="BF221:BF223"/>
    <mergeCell ref="B224:B226"/>
    <mergeCell ref="C224:C226"/>
    <mergeCell ref="D224:D226"/>
    <mergeCell ref="E224:E226"/>
    <mergeCell ref="F224:F226"/>
    <mergeCell ref="G224:G226"/>
    <mergeCell ref="AJ221:AJ223"/>
    <mergeCell ref="AN221:AN223"/>
    <mergeCell ref="AO221:AO223"/>
    <mergeCell ref="W221:W223"/>
    <mergeCell ref="X221:X223"/>
    <mergeCell ref="Y221:Y223"/>
    <mergeCell ref="AA224:AA226"/>
    <mergeCell ref="AB224:AB226"/>
    <mergeCell ref="AC224:AC226"/>
    <mergeCell ref="AD224:AD226"/>
    <mergeCell ref="BD218:BD220"/>
    <mergeCell ref="BE218:BE220"/>
    <mergeCell ref="BF218:BF220"/>
    <mergeCell ref="BG218:BG223"/>
    <mergeCell ref="W224:W226"/>
    <mergeCell ref="X224:X226"/>
    <mergeCell ref="Y224:Y226"/>
    <mergeCell ref="N224:N226"/>
    <mergeCell ref="O224:O226"/>
    <mergeCell ref="P224:P226"/>
    <mergeCell ref="Q224:Q226"/>
    <mergeCell ref="R224:R226"/>
    <mergeCell ref="S224:S226"/>
    <mergeCell ref="BG224:BG226"/>
    <mergeCell ref="R221:R223"/>
    <mergeCell ref="S221:S223"/>
    <mergeCell ref="AX218:AX223"/>
    <mergeCell ref="AY218:AY220"/>
    <mergeCell ref="AZ218:AZ220"/>
    <mergeCell ref="BA218:BA220"/>
    <mergeCell ref="BB218:BB220"/>
    <mergeCell ref="BC218:BC220"/>
    <mergeCell ref="AY221:AY223"/>
    <mergeCell ref="AZ221:AZ223"/>
    <mergeCell ref="BA221:BA223"/>
    <mergeCell ref="BB221:BB223"/>
    <mergeCell ref="AR218:AR220"/>
    <mergeCell ref="AS218:AS220"/>
    <mergeCell ref="AT218:AT220"/>
    <mergeCell ref="AU218:AU220"/>
    <mergeCell ref="AV218:AV223"/>
    <mergeCell ref="AW218:AW223"/>
    <mergeCell ref="AS221:AS223"/>
    <mergeCell ref="AT221:AT223"/>
    <mergeCell ref="AM218:AM223"/>
    <mergeCell ref="AN218:AN220"/>
    <mergeCell ref="R218:R220"/>
    <mergeCell ref="S218:S220"/>
    <mergeCell ref="AP221:AP223"/>
    <mergeCell ref="AQ221:AQ223"/>
    <mergeCell ref="AR221:AR223"/>
    <mergeCell ref="T221:T223"/>
    <mergeCell ref="U221:U223"/>
    <mergeCell ref="V221:V223"/>
    <mergeCell ref="H218:H223"/>
    <mergeCell ref="I218:I223"/>
    <mergeCell ref="J218:J223"/>
    <mergeCell ref="K218:K223"/>
    <mergeCell ref="L218:L220"/>
    <mergeCell ref="M218:M220"/>
    <mergeCell ref="AO218:AO220"/>
    <mergeCell ref="AP218:AP220"/>
    <mergeCell ref="AQ218:AQ220"/>
    <mergeCell ref="AF218:AF220"/>
    <mergeCell ref="AG218:AG220"/>
    <mergeCell ref="AH218:AH220"/>
    <mergeCell ref="AI218:AI220"/>
    <mergeCell ref="AJ218:AJ220"/>
    <mergeCell ref="AK218:AK223"/>
    <mergeCell ref="AF221:AF223"/>
    <mergeCell ref="AG221:AG223"/>
    <mergeCell ref="AH221:AH223"/>
    <mergeCell ref="AI221:AI223"/>
    <mergeCell ref="Z218:Z223"/>
    <mergeCell ref="AA218:AA223"/>
    <mergeCell ref="AC218:AC220"/>
    <mergeCell ref="AD218:AD220"/>
    <mergeCell ref="AE218:AE220"/>
    <mergeCell ref="AC221:AC223"/>
    <mergeCell ref="AD221:AD223"/>
    <mergeCell ref="AE221:AE223"/>
    <mergeCell ref="L221:L223"/>
    <mergeCell ref="M221:M223"/>
    <mergeCell ref="N221:N223"/>
    <mergeCell ref="O221:O223"/>
    <mergeCell ref="BC215:BC217"/>
    <mergeCell ref="BD215:BD217"/>
    <mergeCell ref="BE215:BE217"/>
    <mergeCell ref="BF215:BF217"/>
    <mergeCell ref="B218:B223"/>
    <mergeCell ref="C218:C223"/>
    <mergeCell ref="D218:D223"/>
    <mergeCell ref="E218:E223"/>
    <mergeCell ref="F218:F223"/>
    <mergeCell ref="G218:G223"/>
    <mergeCell ref="AJ215:AJ217"/>
    <mergeCell ref="AN215:AN217"/>
    <mergeCell ref="AO215:AO217"/>
    <mergeCell ref="AP215:AP217"/>
    <mergeCell ref="AQ215:AQ217"/>
    <mergeCell ref="AR215:AR217"/>
    <mergeCell ref="T215:T217"/>
    <mergeCell ref="U215:U217"/>
    <mergeCell ref="V215:V217"/>
    <mergeCell ref="W215:W217"/>
    <mergeCell ref="X215:X217"/>
    <mergeCell ref="AL218:AL223"/>
    <mergeCell ref="T218:T220"/>
    <mergeCell ref="U218:U220"/>
    <mergeCell ref="V218:V220"/>
    <mergeCell ref="W218:W220"/>
    <mergeCell ref="X218:X220"/>
    <mergeCell ref="Y218:Y220"/>
    <mergeCell ref="N218:N220"/>
    <mergeCell ref="O218:O220"/>
    <mergeCell ref="P218:P223"/>
    <mergeCell ref="Q218:Q223"/>
    <mergeCell ref="BD212:BD214"/>
    <mergeCell ref="BE212:BE214"/>
    <mergeCell ref="BF212:BF214"/>
    <mergeCell ref="BG212:BG217"/>
    <mergeCell ref="L215:L217"/>
    <mergeCell ref="M215:M217"/>
    <mergeCell ref="N215:N217"/>
    <mergeCell ref="O215:O217"/>
    <mergeCell ref="R215:R217"/>
    <mergeCell ref="S215:S217"/>
    <mergeCell ref="AX212:AX217"/>
    <mergeCell ref="AY212:AY214"/>
    <mergeCell ref="AZ212:AZ214"/>
    <mergeCell ref="BA212:BA214"/>
    <mergeCell ref="BB212:BB214"/>
    <mergeCell ref="BC212:BC214"/>
    <mergeCell ref="AY215:AY217"/>
    <mergeCell ref="AZ215:AZ217"/>
    <mergeCell ref="BA215:BA217"/>
    <mergeCell ref="BB215:BB217"/>
    <mergeCell ref="AR212:AR214"/>
    <mergeCell ref="AB218:AB223"/>
    <mergeCell ref="AS212:AS214"/>
    <mergeCell ref="AT212:AT214"/>
    <mergeCell ref="AU212:AU214"/>
    <mergeCell ref="AV212:AV217"/>
    <mergeCell ref="AW212:AW217"/>
    <mergeCell ref="AS215:AS217"/>
    <mergeCell ref="AT215:AT217"/>
    <mergeCell ref="AU215:AU217"/>
    <mergeCell ref="AL212:AL217"/>
    <mergeCell ref="AM212:AM217"/>
    <mergeCell ref="AN212:AN214"/>
    <mergeCell ref="AO212:AO214"/>
    <mergeCell ref="AP212:AP214"/>
    <mergeCell ref="AQ212:AQ214"/>
    <mergeCell ref="AF212:AF214"/>
    <mergeCell ref="AG212:AG214"/>
    <mergeCell ref="AH212:AH214"/>
    <mergeCell ref="AI212:AI214"/>
    <mergeCell ref="AJ212:AJ214"/>
    <mergeCell ref="AK212:AK217"/>
    <mergeCell ref="AF215:AF217"/>
    <mergeCell ref="AG215:AG217"/>
    <mergeCell ref="AH215:AH217"/>
    <mergeCell ref="AI215:AI217"/>
    <mergeCell ref="Z212:Z217"/>
    <mergeCell ref="AA212:AA217"/>
    <mergeCell ref="AB212:AB217"/>
    <mergeCell ref="AC212:AC214"/>
    <mergeCell ref="AD212:AD214"/>
    <mergeCell ref="AE212:AE214"/>
    <mergeCell ref="AC215:AC217"/>
    <mergeCell ref="AD215:AD217"/>
    <mergeCell ref="AE215:AE217"/>
    <mergeCell ref="T212:T214"/>
    <mergeCell ref="U212:U214"/>
    <mergeCell ref="V212:V214"/>
    <mergeCell ref="W212:W214"/>
    <mergeCell ref="X212:X214"/>
    <mergeCell ref="Y212:Y214"/>
    <mergeCell ref="N212:N214"/>
    <mergeCell ref="O212:O214"/>
    <mergeCell ref="P212:P217"/>
    <mergeCell ref="Q212:Q217"/>
    <mergeCell ref="R212:R214"/>
    <mergeCell ref="S212:S214"/>
    <mergeCell ref="Y215:Y217"/>
    <mergeCell ref="H212:H217"/>
    <mergeCell ref="I212:I217"/>
    <mergeCell ref="J212:J217"/>
    <mergeCell ref="K212:K217"/>
    <mergeCell ref="L212:L214"/>
    <mergeCell ref="M212:M214"/>
    <mergeCell ref="BD209:BD211"/>
    <mergeCell ref="BE209:BE211"/>
    <mergeCell ref="BF209:BF211"/>
    <mergeCell ref="BG209:BG211"/>
    <mergeCell ref="B212:B217"/>
    <mergeCell ref="C212:C217"/>
    <mergeCell ref="D212:D217"/>
    <mergeCell ref="E212:E217"/>
    <mergeCell ref="F212:F217"/>
    <mergeCell ref="G212:G217"/>
    <mergeCell ref="AX209:AX211"/>
    <mergeCell ref="AY209:AY211"/>
    <mergeCell ref="AZ209:AZ211"/>
    <mergeCell ref="BA209:BA211"/>
    <mergeCell ref="BB209:BB211"/>
    <mergeCell ref="BC209:BC211"/>
    <mergeCell ref="AR209:AR211"/>
    <mergeCell ref="AS209:AS211"/>
    <mergeCell ref="AT209:AT211"/>
    <mergeCell ref="AU209:AU211"/>
    <mergeCell ref="AV209:AV211"/>
    <mergeCell ref="AW209:AW211"/>
    <mergeCell ref="AL209:AL211"/>
    <mergeCell ref="AM209:AM211"/>
    <mergeCell ref="AN209:AN211"/>
    <mergeCell ref="AO209:AO211"/>
    <mergeCell ref="AP209:AP211"/>
    <mergeCell ref="AQ209:AQ211"/>
    <mergeCell ref="AF209:AF211"/>
    <mergeCell ref="AG209:AG211"/>
    <mergeCell ref="AH209:AH211"/>
    <mergeCell ref="AI209:AI211"/>
    <mergeCell ref="AJ209:AJ211"/>
    <mergeCell ref="AK209:AK211"/>
    <mergeCell ref="Z209:Z211"/>
    <mergeCell ref="AA209:AA211"/>
    <mergeCell ref="AB209:AB211"/>
    <mergeCell ref="AC209:AC211"/>
    <mergeCell ref="AD209:AD211"/>
    <mergeCell ref="AE209:AE211"/>
    <mergeCell ref="T209:T211"/>
    <mergeCell ref="U209:U211"/>
    <mergeCell ref="V209:V211"/>
    <mergeCell ref="W209:W211"/>
    <mergeCell ref="X209:X211"/>
    <mergeCell ref="Y209:Y211"/>
    <mergeCell ref="N209:N211"/>
    <mergeCell ref="O209:O211"/>
    <mergeCell ref="P209:P211"/>
    <mergeCell ref="Q209:Q211"/>
    <mergeCell ref="R209:R211"/>
    <mergeCell ref="S209:S211"/>
    <mergeCell ref="H209:H211"/>
    <mergeCell ref="I209:I211"/>
    <mergeCell ref="J209:J211"/>
    <mergeCell ref="K209:K211"/>
    <mergeCell ref="L209:L211"/>
    <mergeCell ref="M209:M211"/>
    <mergeCell ref="BD206:BD208"/>
    <mergeCell ref="BE206:BE208"/>
    <mergeCell ref="BF206:BF208"/>
    <mergeCell ref="BG206:BG208"/>
    <mergeCell ref="B209:B211"/>
    <mergeCell ref="C209:C211"/>
    <mergeCell ref="D209:D211"/>
    <mergeCell ref="E209:E211"/>
    <mergeCell ref="F209:F211"/>
    <mergeCell ref="G209:G211"/>
    <mergeCell ref="AX206:AX208"/>
    <mergeCell ref="AY206:AY208"/>
    <mergeCell ref="AZ206:AZ208"/>
    <mergeCell ref="BA206:BA208"/>
    <mergeCell ref="BB206:BB208"/>
    <mergeCell ref="BC206:BC208"/>
    <mergeCell ref="AR206:AR208"/>
    <mergeCell ref="AS206:AS208"/>
    <mergeCell ref="AT206:AT208"/>
    <mergeCell ref="AU206:AU208"/>
    <mergeCell ref="AM206:AM208"/>
    <mergeCell ref="AN206:AN208"/>
    <mergeCell ref="AO206:AO208"/>
    <mergeCell ref="BF203:BF205"/>
    <mergeCell ref="B206:B208"/>
    <mergeCell ref="C206:C208"/>
    <mergeCell ref="D206:D208"/>
    <mergeCell ref="E206:E208"/>
    <mergeCell ref="F206:F208"/>
    <mergeCell ref="G206:G208"/>
    <mergeCell ref="AT203:AT205"/>
    <mergeCell ref="AU203:AU205"/>
    <mergeCell ref="AY203:AY205"/>
    <mergeCell ref="AZ203:AZ205"/>
    <mergeCell ref="BA203:BA205"/>
    <mergeCell ref="BB203:BB205"/>
    <mergeCell ref="AJ203:AJ205"/>
    <mergeCell ref="AN203:AN205"/>
    <mergeCell ref="AO203:AO205"/>
    <mergeCell ref="AP203:AP205"/>
    <mergeCell ref="AP206:AP208"/>
    <mergeCell ref="AQ206:AQ208"/>
    <mergeCell ref="AF206:AF208"/>
    <mergeCell ref="AG206:AG208"/>
    <mergeCell ref="AH206:AH208"/>
    <mergeCell ref="AI206:AI208"/>
    <mergeCell ref="AJ206:AJ208"/>
    <mergeCell ref="AK206:AK208"/>
    <mergeCell ref="Z206:Z208"/>
    <mergeCell ref="AA206:AA208"/>
    <mergeCell ref="AB206:AB208"/>
    <mergeCell ref="AC206:AC208"/>
    <mergeCell ref="AD206:AD208"/>
    <mergeCell ref="AE206:AE208"/>
    <mergeCell ref="T206:T208"/>
    <mergeCell ref="BC200:BC202"/>
    <mergeCell ref="BD200:BD202"/>
    <mergeCell ref="BE200:BE202"/>
    <mergeCell ref="N206:N208"/>
    <mergeCell ref="O206:O208"/>
    <mergeCell ref="P206:P208"/>
    <mergeCell ref="Q206:Q208"/>
    <mergeCell ref="R206:R208"/>
    <mergeCell ref="S206:S208"/>
    <mergeCell ref="H206:H208"/>
    <mergeCell ref="I206:I208"/>
    <mergeCell ref="J206:J208"/>
    <mergeCell ref="K206:K208"/>
    <mergeCell ref="L206:L208"/>
    <mergeCell ref="M206:M208"/>
    <mergeCell ref="BC203:BC205"/>
    <mergeCell ref="BD203:BD205"/>
    <mergeCell ref="BE203:BE205"/>
    <mergeCell ref="U206:U208"/>
    <mergeCell ref="V206:V208"/>
    <mergeCell ref="W206:W208"/>
    <mergeCell ref="X206:X208"/>
    <mergeCell ref="Y206:Y208"/>
    <mergeCell ref="AV206:AV208"/>
    <mergeCell ref="AW206:AW208"/>
    <mergeCell ref="AL206:AL208"/>
    <mergeCell ref="BF200:BF202"/>
    <mergeCell ref="L203:L205"/>
    <mergeCell ref="M203:M205"/>
    <mergeCell ref="N203:N205"/>
    <mergeCell ref="O203:O205"/>
    <mergeCell ref="R203:R205"/>
    <mergeCell ref="S203:S205"/>
    <mergeCell ref="AJ200:AJ202"/>
    <mergeCell ref="AN200:AN202"/>
    <mergeCell ref="AO200:AO202"/>
    <mergeCell ref="AP200:AP202"/>
    <mergeCell ref="AQ200:AQ202"/>
    <mergeCell ref="AR200:AR202"/>
    <mergeCell ref="T200:T202"/>
    <mergeCell ref="U200:U202"/>
    <mergeCell ref="V200:V202"/>
    <mergeCell ref="W200:W202"/>
    <mergeCell ref="X200:X202"/>
    <mergeCell ref="Y200:Y202"/>
    <mergeCell ref="AQ203:AQ205"/>
    <mergeCell ref="AR203:AR205"/>
    <mergeCell ref="AD203:AD205"/>
    <mergeCell ref="AE203:AE205"/>
    <mergeCell ref="AF203:AF205"/>
    <mergeCell ref="AG203:AG205"/>
    <mergeCell ref="AH203:AH205"/>
    <mergeCell ref="AI203:AI205"/>
    <mergeCell ref="T203:T205"/>
    <mergeCell ref="U203:U205"/>
    <mergeCell ref="V203:V205"/>
    <mergeCell ref="W203:W205"/>
    <mergeCell ref="X203:X205"/>
    <mergeCell ref="BD197:BD199"/>
    <mergeCell ref="BE197:BE199"/>
    <mergeCell ref="BF197:BF199"/>
    <mergeCell ref="BG197:BG205"/>
    <mergeCell ref="L200:L202"/>
    <mergeCell ref="M200:M202"/>
    <mergeCell ref="N200:N202"/>
    <mergeCell ref="O200:O202"/>
    <mergeCell ref="R200:R202"/>
    <mergeCell ref="S200:S202"/>
    <mergeCell ref="AX197:AX205"/>
    <mergeCell ref="AY197:AY199"/>
    <mergeCell ref="AZ197:AZ199"/>
    <mergeCell ref="BA197:BA199"/>
    <mergeCell ref="BB197:BB199"/>
    <mergeCell ref="BC197:BC199"/>
    <mergeCell ref="AY200:AY202"/>
    <mergeCell ref="AZ200:AZ202"/>
    <mergeCell ref="BA200:BA202"/>
    <mergeCell ref="BB200:BB202"/>
    <mergeCell ref="AR197:AR199"/>
    <mergeCell ref="AS197:AS199"/>
    <mergeCell ref="AT197:AT199"/>
    <mergeCell ref="AU197:AU199"/>
    <mergeCell ref="AV197:AV205"/>
    <mergeCell ref="AW197:AW205"/>
    <mergeCell ref="AS200:AS202"/>
    <mergeCell ref="AT200:AT202"/>
    <mergeCell ref="AU200:AU202"/>
    <mergeCell ref="AS203:AS205"/>
    <mergeCell ref="AL197:AL205"/>
    <mergeCell ref="AM197:AM205"/>
    <mergeCell ref="AN197:AN199"/>
    <mergeCell ref="AO197:AO199"/>
    <mergeCell ref="AP197:AP199"/>
    <mergeCell ref="AQ197:AQ199"/>
    <mergeCell ref="AF197:AF199"/>
    <mergeCell ref="AG197:AG199"/>
    <mergeCell ref="AH197:AH199"/>
    <mergeCell ref="AI197:AI199"/>
    <mergeCell ref="AJ197:AJ199"/>
    <mergeCell ref="AK197:AK205"/>
    <mergeCell ref="AF200:AF202"/>
    <mergeCell ref="AG200:AG202"/>
    <mergeCell ref="AH200:AH202"/>
    <mergeCell ref="AI200:AI202"/>
    <mergeCell ref="Z197:Z205"/>
    <mergeCell ref="AA197:AA205"/>
    <mergeCell ref="AB197:AB205"/>
    <mergeCell ref="AC197:AC199"/>
    <mergeCell ref="AD197:AD199"/>
    <mergeCell ref="AE197:AE199"/>
    <mergeCell ref="AC200:AC202"/>
    <mergeCell ref="AD200:AD202"/>
    <mergeCell ref="AE200:AE202"/>
    <mergeCell ref="AC203:AC205"/>
    <mergeCell ref="T197:T199"/>
    <mergeCell ref="U197:U199"/>
    <mergeCell ref="V197:V199"/>
    <mergeCell ref="W197:W199"/>
    <mergeCell ref="X197:X199"/>
    <mergeCell ref="Y197:Y199"/>
    <mergeCell ref="N197:N199"/>
    <mergeCell ref="O197:O199"/>
    <mergeCell ref="P197:P205"/>
    <mergeCell ref="Q197:Q205"/>
    <mergeCell ref="R197:R199"/>
    <mergeCell ref="S197:S199"/>
    <mergeCell ref="H197:H205"/>
    <mergeCell ref="I197:I205"/>
    <mergeCell ref="J197:J205"/>
    <mergeCell ref="K197:K205"/>
    <mergeCell ref="L197:L199"/>
    <mergeCell ref="M197:M199"/>
    <mergeCell ref="Y203:Y205"/>
    <mergeCell ref="BD194:BD196"/>
    <mergeCell ref="BE194:BE196"/>
    <mergeCell ref="BF194:BF196"/>
    <mergeCell ref="BG194:BG196"/>
    <mergeCell ref="B197:B205"/>
    <mergeCell ref="C197:C205"/>
    <mergeCell ref="D197:D205"/>
    <mergeCell ref="E197:E205"/>
    <mergeCell ref="F197:F205"/>
    <mergeCell ref="G197:G205"/>
    <mergeCell ref="AX194:AX196"/>
    <mergeCell ref="AY194:AY196"/>
    <mergeCell ref="AZ194:AZ196"/>
    <mergeCell ref="BA194:BA196"/>
    <mergeCell ref="BB194:BB196"/>
    <mergeCell ref="BC194:BC196"/>
    <mergeCell ref="AR194:AR196"/>
    <mergeCell ref="AS194:AS196"/>
    <mergeCell ref="AT194:AT196"/>
    <mergeCell ref="AU194:AU196"/>
    <mergeCell ref="AV194:AV196"/>
    <mergeCell ref="AW194:AW196"/>
    <mergeCell ref="AL194:AL196"/>
    <mergeCell ref="AM194:AM196"/>
    <mergeCell ref="AN194:AN196"/>
    <mergeCell ref="AO194:AO196"/>
    <mergeCell ref="AP194:AP196"/>
    <mergeCell ref="AQ194:AQ196"/>
    <mergeCell ref="AF194:AF196"/>
    <mergeCell ref="AG194:AG196"/>
    <mergeCell ref="AH194:AH196"/>
    <mergeCell ref="AI194:AI196"/>
    <mergeCell ref="AJ194:AJ196"/>
    <mergeCell ref="AK194:AK196"/>
    <mergeCell ref="Z194:Z196"/>
    <mergeCell ref="AA194:AA196"/>
    <mergeCell ref="AB194:AB196"/>
    <mergeCell ref="AC194:AC196"/>
    <mergeCell ref="AD194:AD196"/>
    <mergeCell ref="AE194:AE196"/>
    <mergeCell ref="T194:T196"/>
    <mergeCell ref="U194:U196"/>
    <mergeCell ref="V194:V196"/>
    <mergeCell ref="W194:W196"/>
    <mergeCell ref="X194:X196"/>
    <mergeCell ref="Y194:Y196"/>
    <mergeCell ref="N194:N196"/>
    <mergeCell ref="O194:O196"/>
    <mergeCell ref="P194:P196"/>
    <mergeCell ref="Q194:Q196"/>
    <mergeCell ref="R194:R196"/>
    <mergeCell ref="S194:S196"/>
    <mergeCell ref="H194:H196"/>
    <mergeCell ref="I194:I196"/>
    <mergeCell ref="J194:J196"/>
    <mergeCell ref="K194:K196"/>
    <mergeCell ref="L194:L196"/>
    <mergeCell ref="M194:M196"/>
    <mergeCell ref="BC191:BC193"/>
    <mergeCell ref="BD191:BD193"/>
    <mergeCell ref="BE191:BE193"/>
    <mergeCell ref="BF191:BF193"/>
    <mergeCell ref="B194:B196"/>
    <mergeCell ref="C194:C196"/>
    <mergeCell ref="D194:D196"/>
    <mergeCell ref="E194:E196"/>
    <mergeCell ref="F194:F196"/>
    <mergeCell ref="G194:G196"/>
    <mergeCell ref="AT191:AT193"/>
    <mergeCell ref="AU191:AU193"/>
    <mergeCell ref="AY191:AY193"/>
    <mergeCell ref="AZ191:AZ193"/>
    <mergeCell ref="BA191:BA193"/>
    <mergeCell ref="BB191:BB193"/>
    <mergeCell ref="AJ191:AJ193"/>
    <mergeCell ref="AN191:AN193"/>
    <mergeCell ref="AO191:AO193"/>
    <mergeCell ref="AP191:AP193"/>
    <mergeCell ref="AQ191:AQ193"/>
    <mergeCell ref="AR191:AR193"/>
    <mergeCell ref="AD191:AD193"/>
    <mergeCell ref="AE191:AE193"/>
    <mergeCell ref="AF191:AF193"/>
    <mergeCell ref="AG191:AG193"/>
    <mergeCell ref="BC188:BC190"/>
    <mergeCell ref="BD188:BD190"/>
    <mergeCell ref="BE188:BE190"/>
    <mergeCell ref="BF188:BF190"/>
    <mergeCell ref="L191:L193"/>
    <mergeCell ref="M191:M193"/>
    <mergeCell ref="N191:N193"/>
    <mergeCell ref="O191:O193"/>
    <mergeCell ref="R191:R193"/>
    <mergeCell ref="S191:S193"/>
    <mergeCell ref="AJ188:AJ190"/>
    <mergeCell ref="AN188:AN190"/>
    <mergeCell ref="AO188:AO190"/>
    <mergeCell ref="AP188:AP190"/>
    <mergeCell ref="AQ188:AQ190"/>
    <mergeCell ref="AR188:AR190"/>
    <mergeCell ref="T188:T190"/>
    <mergeCell ref="U188:U190"/>
    <mergeCell ref="V188:V190"/>
    <mergeCell ref="W188:W190"/>
    <mergeCell ref="X188:X190"/>
    <mergeCell ref="Y188:Y190"/>
    <mergeCell ref="BD185:BD187"/>
    <mergeCell ref="BE185:BE187"/>
    <mergeCell ref="BF185:BF187"/>
    <mergeCell ref="BG185:BG193"/>
    <mergeCell ref="L188:L190"/>
    <mergeCell ref="M188:M190"/>
    <mergeCell ref="N188:N190"/>
    <mergeCell ref="O188:O190"/>
    <mergeCell ref="R188:R190"/>
    <mergeCell ref="S188:S190"/>
    <mergeCell ref="AX185:AX193"/>
    <mergeCell ref="AY185:AY187"/>
    <mergeCell ref="AZ185:AZ187"/>
    <mergeCell ref="BA185:BA187"/>
    <mergeCell ref="BB185:BB187"/>
    <mergeCell ref="BC185:BC187"/>
    <mergeCell ref="AY188:AY190"/>
    <mergeCell ref="AZ188:AZ190"/>
    <mergeCell ref="BA188:BA190"/>
    <mergeCell ref="BB188:BB190"/>
    <mergeCell ref="AR185:AR187"/>
    <mergeCell ref="AS185:AS187"/>
    <mergeCell ref="AT185:AT187"/>
    <mergeCell ref="AU185:AU187"/>
    <mergeCell ref="AV185:AV193"/>
    <mergeCell ref="AW185:AW193"/>
    <mergeCell ref="AS188:AS190"/>
    <mergeCell ref="AT188:AT190"/>
    <mergeCell ref="AU188:AU190"/>
    <mergeCell ref="AS191:AS193"/>
    <mergeCell ref="AL185:AL193"/>
    <mergeCell ref="AM185:AM193"/>
    <mergeCell ref="AN185:AN187"/>
    <mergeCell ref="AO185:AO187"/>
    <mergeCell ref="AP185:AP187"/>
    <mergeCell ref="AQ185:AQ187"/>
    <mergeCell ref="AF185:AF187"/>
    <mergeCell ref="AG185:AG187"/>
    <mergeCell ref="AH185:AH187"/>
    <mergeCell ref="AI185:AI187"/>
    <mergeCell ref="AJ185:AJ187"/>
    <mergeCell ref="AK185:AK193"/>
    <mergeCell ref="AF188:AF190"/>
    <mergeCell ref="AG188:AG190"/>
    <mergeCell ref="AH188:AH190"/>
    <mergeCell ref="AI188:AI190"/>
    <mergeCell ref="Z185:Z193"/>
    <mergeCell ref="AA185:AA193"/>
    <mergeCell ref="AB185:AB193"/>
    <mergeCell ref="AC185:AC187"/>
    <mergeCell ref="AD185:AD187"/>
    <mergeCell ref="AE185:AE187"/>
    <mergeCell ref="AC188:AC190"/>
    <mergeCell ref="AD188:AD190"/>
    <mergeCell ref="AE188:AE190"/>
    <mergeCell ref="AC191:AC193"/>
    <mergeCell ref="AH191:AH193"/>
    <mergeCell ref="AI191:AI193"/>
    <mergeCell ref="T185:T187"/>
    <mergeCell ref="U185:U187"/>
    <mergeCell ref="V185:V187"/>
    <mergeCell ref="W185:W187"/>
    <mergeCell ref="X185:X187"/>
    <mergeCell ref="Y185:Y187"/>
    <mergeCell ref="N185:N187"/>
    <mergeCell ref="O185:O187"/>
    <mergeCell ref="P185:P193"/>
    <mergeCell ref="Q185:Q193"/>
    <mergeCell ref="R185:R187"/>
    <mergeCell ref="S185:S187"/>
    <mergeCell ref="H185:H193"/>
    <mergeCell ref="I185:I193"/>
    <mergeCell ref="J185:J193"/>
    <mergeCell ref="K185:K193"/>
    <mergeCell ref="L185:L187"/>
    <mergeCell ref="M185:M187"/>
    <mergeCell ref="T191:T193"/>
    <mergeCell ref="U191:U193"/>
    <mergeCell ref="V191:V193"/>
    <mergeCell ref="W191:W193"/>
    <mergeCell ref="X191:X193"/>
    <mergeCell ref="Y191:Y193"/>
    <mergeCell ref="BD182:BD184"/>
    <mergeCell ref="BE182:BE184"/>
    <mergeCell ref="BF182:BF184"/>
    <mergeCell ref="BG182:BG184"/>
    <mergeCell ref="B185:B193"/>
    <mergeCell ref="C185:C193"/>
    <mergeCell ref="D185:D193"/>
    <mergeCell ref="E185:E193"/>
    <mergeCell ref="F185:F193"/>
    <mergeCell ref="G185:G193"/>
    <mergeCell ref="AX182:AX184"/>
    <mergeCell ref="AY182:AY184"/>
    <mergeCell ref="AZ182:AZ184"/>
    <mergeCell ref="BA182:BA184"/>
    <mergeCell ref="BB182:BB184"/>
    <mergeCell ref="BC182:BC184"/>
    <mergeCell ref="AR182:AR184"/>
    <mergeCell ref="AS182:AS184"/>
    <mergeCell ref="AT182:AT184"/>
    <mergeCell ref="AU182:AU184"/>
    <mergeCell ref="AV182:AV184"/>
    <mergeCell ref="AW182:AW184"/>
    <mergeCell ref="AL182:AL184"/>
    <mergeCell ref="AM182:AM184"/>
    <mergeCell ref="AN182:AN184"/>
    <mergeCell ref="AO182:AO184"/>
    <mergeCell ref="AP182:AP184"/>
    <mergeCell ref="AQ182:AQ184"/>
    <mergeCell ref="AF182:AF184"/>
    <mergeCell ref="AG182:AG184"/>
    <mergeCell ref="AH182:AH184"/>
    <mergeCell ref="AI182:AI184"/>
    <mergeCell ref="AJ182:AJ184"/>
    <mergeCell ref="AK182:AK184"/>
    <mergeCell ref="Z182:Z184"/>
    <mergeCell ref="AA182:AA184"/>
    <mergeCell ref="AB182:AB184"/>
    <mergeCell ref="AC182:AC184"/>
    <mergeCell ref="AD182:AD184"/>
    <mergeCell ref="AE182:AE184"/>
    <mergeCell ref="T182:T184"/>
    <mergeCell ref="U182:U184"/>
    <mergeCell ref="V182:V184"/>
    <mergeCell ref="W182:W184"/>
    <mergeCell ref="X182:X184"/>
    <mergeCell ref="Y182:Y184"/>
    <mergeCell ref="N182:N184"/>
    <mergeCell ref="O182:O184"/>
    <mergeCell ref="P182:P184"/>
    <mergeCell ref="Q182:Q184"/>
    <mergeCell ref="R182:R184"/>
    <mergeCell ref="S182:S184"/>
    <mergeCell ref="H182:H184"/>
    <mergeCell ref="I182:I184"/>
    <mergeCell ref="J182:J184"/>
    <mergeCell ref="K182:K184"/>
    <mergeCell ref="L182:L184"/>
    <mergeCell ref="M182:M184"/>
    <mergeCell ref="BC179:BC181"/>
    <mergeCell ref="BD179:BD181"/>
    <mergeCell ref="BE179:BE181"/>
    <mergeCell ref="BF179:BF181"/>
    <mergeCell ref="B182:B184"/>
    <mergeCell ref="C182:C184"/>
    <mergeCell ref="D182:D184"/>
    <mergeCell ref="E182:E184"/>
    <mergeCell ref="F182:F184"/>
    <mergeCell ref="G182:G184"/>
    <mergeCell ref="AJ179:AJ181"/>
    <mergeCell ref="AN179:AN181"/>
    <mergeCell ref="AO179:AO181"/>
    <mergeCell ref="AP179:AP181"/>
    <mergeCell ref="AQ179:AQ181"/>
    <mergeCell ref="AR179:AR181"/>
    <mergeCell ref="T179:T181"/>
    <mergeCell ref="U179:U181"/>
    <mergeCell ref="V179:V181"/>
    <mergeCell ref="W179:W181"/>
    <mergeCell ref="X179:X181"/>
    <mergeCell ref="Y179:Y181"/>
    <mergeCell ref="B176:B181"/>
    <mergeCell ref="C176:C181"/>
    <mergeCell ref="D176:D181"/>
    <mergeCell ref="E176:E181"/>
    <mergeCell ref="BD176:BD178"/>
    <mergeCell ref="BE176:BE178"/>
    <mergeCell ref="BF176:BF178"/>
    <mergeCell ref="BG176:BG181"/>
    <mergeCell ref="L179:L181"/>
    <mergeCell ref="M179:M181"/>
    <mergeCell ref="N179:N181"/>
    <mergeCell ref="O179:O181"/>
    <mergeCell ref="R179:R181"/>
    <mergeCell ref="S179:S181"/>
    <mergeCell ref="AX176:AX181"/>
    <mergeCell ref="AY176:AY178"/>
    <mergeCell ref="AZ176:AZ178"/>
    <mergeCell ref="BA176:BA178"/>
    <mergeCell ref="BB176:BB178"/>
    <mergeCell ref="BC176:BC178"/>
    <mergeCell ref="AY179:AY181"/>
    <mergeCell ref="AZ179:AZ181"/>
    <mergeCell ref="BA179:BA181"/>
    <mergeCell ref="BB179:BB181"/>
    <mergeCell ref="AR176:AR178"/>
    <mergeCell ref="AS176:AS178"/>
    <mergeCell ref="AT176:AT178"/>
    <mergeCell ref="AU176:AU178"/>
    <mergeCell ref="AV176:AV181"/>
    <mergeCell ref="AW176:AW181"/>
    <mergeCell ref="AS179:AS181"/>
    <mergeCell ref="AT179:AT181"/>
    <mergeCell ref="AU179:AU181"/>
    <mergeCell ref="AL176:AL181"/>
    <mergeCell ref="AM176:AM181"/>
    <mergeCell ref="AN176:AN178"/>
    <mergeCell ref="H176:H181"/>
    <mergeCell ref="I176:I181"/>
    <mergeCell ref="J176:J181"/>
    <mergeCell ref="K176:K181"/>
    <mergeCell ref="L176:L178"/>
    <mergeCell ref="M176:M178"/>
    <mergeCell ref="AO176:AO178"/>
    <mergeCell ref="AP176:AP178"/>
    <mergeCell ref="AQ176:AQ178"/>
    <mergeCell ref="AF176:AF178"/>
    <mergeCell ref="AG176:AG178"/>
    <mergeCell ref="AH176:AH178"/>
    <mergeCell ref="AI176:AI178"/>
    <mergeCell ref="AJ176:AJ178"/>
    <mergeCell ref="AK176:AK181"/>
    <mergeCell ref="AF179:AF181"/>
    <mergeCell ref="AG179:AG181"/>
    <mergeCell ref="AH179:AH181"/>
    <mergeCell ref="AI179:AI181"/>
    <mergeCell ref="Z176:Z181"/>
    <mergeCell ref="AA176:AA181"/>
    <mergeCell ref="AB176:AB181"/>
    <mergeCell ref="AC176:AC178"/>
    <mergeCell ref="AD176:AD178"/>
    <mergeCell ref="AE176:AE178"/>
    <mergeCell ref="AC179:AC181"/>
    <mergeCell ref="AD179:AD181"/>
    <mergeCell ref="AE179:AE181"/>
    <mergeCell ref="F176:F181"/>
    <mergeCell ref="G176:G181"/>
    <mergeCell ref="BA173:BA175"/>
    <mergeCell ref="BB173:BB175"/>
    <mergeCell ref="BC173:BC175"/>
    <mergeCell ref="BD173:BD175"/>
    <mergeCell ref="BE173:BE175"/>
    <mergeCell ref="BF173:BF175"/>
    <mergeCell ref="AR173:AR175"/>
    <mergeCell ref="AS173:AS175"/>
    <mergeCell ref="AT173:AT175"/>
    <mergeCell ref="AU173:AU175"/>
    <mergeCell ref="AY173:AY175"/>
    <mergeCell ref="AZ173:AZ175"/>
    <mergeCell ref="Y173:Y175"/>
    <mergeCell ref="AC173:AC175"/>
    <mergeCell ref="AD173:AD175"/>
    <mergeCell ref="AE173:AE175"/>
    <mergeCell ref="AF173:AF175"/>
    <mergeCell ref="AG173:AG175"/>
    <mergeCell ref="T176:T178"/>
    <mergeCell ref="U176:U178"/>
    <mergeCell ref="V176:V178"/>
    <mergeCell ref="W176:W178"/>
    <mergeCell ref="X176:X178"/>
    <mergeCell ref="Y176:Y178"/>
    <mergeCell ref="N176:N178"/>
    <mergeCell ref="O176:O178"/>
    <mergeCell ref="P176:P181"/>
    <mergeCell ref="Q176:Q181"/>
    <mergeCell ref="R176:R178"/>
    <mergeCell ref="S176:S178"/>
    <mergeCell ref="BE170:BE172"/>
    <mergeCell ref="BF170:BF172"/>
    <mergeCell ref="BG170:BG175"/>
    <mergeCell ref="L173:L175"/>
    <mergeCell ref="M173:M175"/>
    <mergeCell ref="N173:N175"/>
    <mergeCell ref="O173:O175"/>
    <mergeCell ref="R173:R175"/>
    <mergeCell ref="S173:S175"/>
    <mergeCell ref="T173:T175"/>
    <mergeCell ref="AY170:AY172"/>
    <mergeCell ref="AZ170:AZ172"/>
    <mergeCell ref="BA170:BA172"/>
    <mergeCell ref="BB170:BB172"/>
    <mergeCell ref="BC170:BC172"/>
    <mergeCell ref="BD170:BD172"/>
    <mergeCell ref="AS170:AS172"/>
    <mergeCell ref="AT170:AT172"/>
    <mergeCell ref="AU170:AU172"/>
    <mergeCell ref="AV170:AV175"/>
    <mergeCell ref="AW170:AW175"/>
    <mergeCell ref="AX170:AX175"/>
    <mergeCell ref="AM170:AM175"/>
    <mergeCell ref="AN170:AN172"/>
    <mergeCell ref="AO170:AO172"/>
    <mergeCell ref="AP170:AP172"/>
    <mergeCell ref="AQ170:AQ172"/>
    <mergeCell ref="AR170:AR172"/>
    <mergeCell ref="AN173:AN175"/>
    <mergeCell ref="AO173:AO175"/>
    <mergeCell ref="AP173:AP175"/>
    <mergeCell ref="AQ173:AQ175"/>
    <mergeCell ref="AG170:AG172"/>
    <mergeCell ref="AH170:AH172"/>
    <mergeCell ref="AI170:AI172"/>
    <mergeCell ref="AJ170:AJ172"/>
    <mergeCell ref="AK170:AK175"/>
    <mergeCell ref="AL170:AL175"/>
    <mergeCell ref="AH173:AH175"/>
    <mergeCell ref="AI173:AI175"/>
    <mergeCell ref="AJ173:AJ175"/>
    <mergeCell ref="AA170:AA175"/>
    <mergeCell ref="AB170:AB175"/>
    <mergeCell ref="AC170:AC172"/>
    <mergeCell ref="AD170:AD172"/>
    <mergeCell ref="AE170:AE172"/>
    <mergeCell ref="AF170:AF172"/>
    <mergeCell ref="U170:U172"/>
    <mergeCell ref="V170:V172"/>
    <mergeCell ref="W170:W172"/>
    <mergeCell ref="X170:X172"/>
    <mergeCell ref="Y170:Y172"/>
    <mergeCell ref="Z170:Z175"/>
    <mergeCell ref="U173:U175"/>
    <mergeCell ref="V173:V175"/>
    <mergeCell ref="W173:W175"/>
    <mergeCell ref="X173:X175"/>
    <mergeCell ref="O170:O172"/>
    <mergeCell ref="P170:P175"/>
    <mergeCell ref="Q170:Q175"/>
    <mergeCell ref="R170:R172"/>
    <mergeCell ref="S170:S172"/>
    <mergeCell ref="T170:T172"/>
    <mergeCell ref="I170:I175"/>
    <mergeCell ref="J170:J175"/>
    <mergeCell ref="K170:K175"/>
    <mergeCell ref="L170:L172"/>
    <mergeCell ref="M170:M172"/>
    <mergeCell ref="N170:N172"/>
    <mergeCell ref="BE167:BE169"/>
    <mergeCell ref="BF167:BF169"/>
    <mergeCell ref="BG167:BG169"/>
    <mergeCell ref="B170:B175"/>
    <mergeCell ref="C170:C175"/>
    <mergeCell ref="D170:D175"/>
    <mergeCell ref="E170:E175"/>
    <mergeCell ref="F170:F175"/>
    <mergeCell ref="G170:G175"/>
    <mergeCell ref="H170:H175"/>
    <mergeCell ref="AY167:AY169"/>
    <mergeCell ref="AZ167:AZ169"/>
    <mergeCell ref="BA167:BA169"/>
    <mergeCell ref="BB167:BB169"/>
    <mergeCell ref="BC167:BC169"/>
    <mergeCell ref="BD167:BD169"/>
    <mergeCell ref="AS167:AS169"/>
    <mergeCell ref="AT167:AT169"/>
    <mergeCell ref="AU167:AU169"/>
    <mergeCell ref="AV167:AV169"/>
    <mergeCell ref="AW167:AW169"/>
    <mergeCell ref="AX167:AX169"/>
    <mergeCell ref="AM167:AM169"/>
    <mergeCell ref="AN167:AN169"/>
    <mergeCell ref="AO167:AO169"/>
    <mergeCell ref="AP167:AP169"/>
    <mergeCell ref="AQ167:AQ169"/>
    <mergeCell ref="AR167:AR169"/>
    <mergeCell ref="AG167:AG169"/>
    <mergeCell ref="AH167:AH169"/>
    <mergeCell ref="AI167:AI169"/>
    <mergeCell ref="AJ167:AJ169"/>
    <mergeCell ref="AK167:AK169"/>
    <mergeCell ref="AL167:AL169"/>
    <mergeCell ref="AA167:AA169"/>
    <mergeCell ref="AB167:AB169"/>
    <mergeCell ref="AC167:AC169"/>
    <mergeCell ref="AD167:AD169"/>
    <mergeCell ref="AE167:AE169"/>
    <mergeCell ref="AF167:AF169"/>
    <mergeCell ref="U167:U169"/>
    <mergeCell ref="V167:V169"/>
    <mergeCell ref="W167:W169"/>
    <mergeCell ref="X167:X169"/>
    <mergeCell ref="Y167:Y169"/>
    <mergeCell ref="Z167:Z169"/>
    <mergeCell ref="O167:O169"/>
    <mergeCell ref="P167:P169"/>
    <mergeCell ref="Q167:Q169"/>
    <mergeCell ref="R167:R169"/>
    <mergeCell ref="S167:S169"/>
    <mergeCell ref="T167:T169"/>
    <mergeCell ref="I167:I169"/>
    <mergeCell ref="J167:J169"/>
    <mergeCell ref="K167:K169"/>
    <mergeCell ref="L167:L169"/>
    <mergeCell ref="M167:M169"/>
    <mergeCell ref="N167:N169"/>
    <mergeCell ref="BG161:BG166"/>
    <mergeCell ref="C164:C166"/>
    <mergeCell ref="D164:D166"/>
    <mergeCell ref="B167:B169"/>
    <mergeCell ref="C167:C169"/>
    <mergeCell ref="D167:D169"/>
    <mergeCell ref="E167:E169"/>
    <mergeCell ref="F167:F169"/>
    <mergeCell ref="G167:G169"/>
    <mergeCell ref="H167:H169"/>
    <mergeCell ref="BA161:BA166"/>
    <mergeCell ref="BB161:BB166"/>
    <mergeCell ref="BC161:BC166"/>
    <mergeCell ref="BD161:BD166"/>
    <mergeCell ref="BE161:BE166"/>
    <mergeCell ref="BF161:BF166"/>
    <mergeCell ref="AU161:AU166"/>
    <mergeCell ref="AV161:AV166"/>
    <mergeCell ref="AW161:AW166"/>
    <mergeCell ref="AX161:AX166"/>
    <mergeCell ref="AY161:AY166"/>
    <mergeCell ref="AZ161:AZ166"/>
    <mergeCell ref="AO161:AO166"/>
    <mergeCell ref="AP161:AP166"/>
    <mergeCell ref="AQ161:AQ166"/>
    <mergeCell ref="AR161:AR166"/>
    <mergeCell ref="AS161:AS166"/>
    <mergeCell ref="AT161:AT166"/>
    <mergeCell ref="AI161:AI166"/>
    <mergeCell ref="AJ161:AJ166"/>
    <mergeCell ref="AK161:AK166"/>
    <mergeCell ref="AL161:AL166"/>
    <mergeCell ref="AM161:AM166"/>
    <mergeCell ref="AN161:AN166"/>
    <mergeCell ref="AC161:AC166"/>
    <mergeCell ref="AD161:AD166"/>
    <mergeCell ref="AE161:AE166"/>
    <mergeCell ref="AF161:AF166"/>
    <mergeCell ref="AG161:AG166"/>
    <mergeCell ref="AH161:AH166"/>
    <mergeCell ref="W161:W166"/>
    <mergeCell ref="X161:X166"/>
    <mergeCell ref="Y161:Y166"/>
    <mergeCell ref="Z161:Z166"/>
    <mergeCell ref="AA161:AA166"/>
    <mergeCell ref="AB161:AB166"/>
    <mergeCell ref="Q161:Q166"/>
    <mergeCell ref="R161:R166"/>
    <mergeCell ref="S161:S166"/>
    <mergeCell ref="T161:T166"/>
    <mergeCell ref="U161:U166"/>
    <mergeCell ref="V161:V166"/>
    <mergeCell ref="K161:K166"/>
    <mergeCell ref="L161:L166"/>
    <mergeCell ref="M161:M166"/>
    <mergeCell ref="N161:N166"/>
    <mergeCell ref="O161:O166"/>
    <mergeCell ref="P161:P166"/>
    <mergeCell ref="BG158:BG160"/>
    <mergeCell ref="B161:B166"/>
    <mergeCell ref="C161:C163"/>
    <mergeCell ref="D161:D163"/>
    <mergeCell ref="E161:E166"/>
    <mergeCell ref="F161:F166"/>
    <mergeCell ref="G161:G166"/>
    <mergeCell ref="H161:H166"/>
    <mergeCell ref="I161:I166"/>
    <mergeCell ref="J161:J166"/>
    <mergeCell ref="BA158:BA160"/>
    <mergeCell ref="BB158:BB160"/>
    <mergeCell ref="BC158:BC160"/>
    <mergeCell ref="BD158:BD160"/>
    <mergeCell ref="BE158:BE160"/>
    <mergeCell ref="BF158:BF160"/>
    <mergeCell ref="AU158:AU160"/>
    <mergeCell ref="AV158:AV160"/>
    <mergeCell ref="AW158:AW160"/>
    <mergeCell ref="AX158:AX160"/>
    <mergeCell ref="AY158:AY160"/>
    <mergeCell ref="AZ158:AZ160"/>
    <mergeCell ref="AO158:AO160"/>
    <mergeCell ref="AP158:AP160"/>
    <mergeCell ref="AQ158:AQ160"/>
    <mergeCell ref="AR158:AR160"/>
    <mergeCell ref="AS158:AS160"/>
    <mergeCell ref="AT158:AT160"/>
    <mergeCell ref="AI158:AI160"/>
    <mergeCell ref="AJ158:AJ160"/>
    <mergeCell ref="AK158:AK160"/>
    <mergeCell ref="AL158:AL160"/>
    <mergeCell ref="AM158:AM160"/>
    <mergeCell ref="AN158:AN160"/>
    <mergeCell ref="AC158:AC160"/>
    <mergeCell ref="AD158:AD160"/>
    <mergeCell ref="AE158:AE160"/>
    <mergeCell ref="AF158:AF160"/>
    <mergeCell ref="AG158:AG160"/>
    <mergeCell ref="AH158:AH160"/>
    <mergeCell ref="W158:W160"/>
    <mergeCell ref="X158:X160"/>
    <mergeCell ref="Y158:Y160"/>
    <mergeCell ref="Z158:Z160"/>
    <mergeCell ref="AA158:AA160"/>
    <mergeCell ref="AB158:AB160"/>
    <mergeCell ref="Q158:Q160"/>
    <mergeCell ref="R158:R160"/>
    <mergeCell ref="S158:S160"/>
    <mergeCell ref="T158:T160"/>
    <mergeCell ref="U158:U160"/>
    <mergeCell ref="V158:V160"/>
    <mergeCell ref="K158:K160"/>
    <mergeCell ref="L158:L160"/>
    <mergeCell ref="M158:M160"/>
    <mergeCell ref="N158:N160"/>
    <mergeCell ref="O158:O160"/>
    <mergeCell ref="P158:P160"/>
    <mergeCell ref="BG155:BG157"/>
    <mergeCell ref="B158:B160"/>
    <mergeCell ref="C158:C160"/>
    <mergeCell ref="D158:D160"/>
    <mergeCell ref="E158:E160"/>
    <mergeCell ref="F158:F160"/>
    <mergeCell ref="G158:G160"/>
    <mergeCell ref="H158:H160"/>
    <mergeCell ref="I158:I160"/>
    <mergeCell ref="J158:J160"/>
    <mergeCell ref="BA155:BA157"/>
    <mergeCell ref="BB155:BB157"/>
    <mergeCell ref="BC155:BC157"/>
    <mergeCell ref="BD155:BD157"/>
    <mergeCell ref="BE155:BE157"/>
    <mergeCell ref="BF155:BF157"/>
    <mergeCell ref="AU155:AU157"/>
    <mergeCell ref="AV155:AV157"/>
    <mergeCell ref="AW155:AW157"/>
    <mergeCell ref="AX155:AX157"/>
    <mergeCell ref="AY155:AY157"/>
    <mergeCell ref="AZ155:AZ157"/>
    <mergeCell ref="AO155:AO157"/>
    <mergeCell ref="AP155:AP157"/>
    <mergeCell ref="AQ155:AQ157"/>
    <mergeCell ref="AR155:AR157"/>
    <mergeCell ref="AS155:AS157"/>
    <mergeCell ref="AT155:AT157"/>
    <mergeCell ref="AI155:AI157"/>
    <mergeCell ref="AJ155:AJ157"/>
    <mergeCell ref="AK155:AK157"/>
    <mergeCell ref="AL155:AL157"/>
    <mergeCell ref="AM155:AM157"/>
    <mergeCell ref="AN155:AN157"/>
    <mergeCell ref="AC155:AC157"/>
    <mergeCell ref="AD155:AD157"/>
    <mergeCell ref="AE155:AE157"/>
    <mergeCell ref="AF155:AF157"/>
    <mergeCell ref="AG155:AG157"/>
    <mergeCell ref="AH155:AH157"/>
    <mergeCell ref="W155:W157"/>
    <mergeCell ref="X155:X157"/>
    <mergeCell ref="Y155:Y157"/>
    <mergeCell ref="Z155:Z157"/>
    <mergeCell ref="AA155:AA157"/>
    <mergeCell ref="AB155:AB157"/>
    <mergeCell ref="Q155:Q157"/>
    <mergeCell ref="R155:R157"/>
    <mergeCell ref="S155:S157"/>
    <mergeCell ref="T155:T157"/>
    <mergeCell ref="U155:U157"/>
    <mergeCell ref="V155:V157"/>
    <mergeCell ref="K155:K157"/>
    <mergeCell ref="L155:L157"/>
    <mergeCell ref="M155:M157"/>
    <mergeCell ref="N155:N157"/>
    <mergeCell ref="O155:O157"/>
    <mergeCell ref="P155:P157"/>
    <mergeCell ref="BF149:BF154"/>
    <mergeCell ref="B155:B157"/>
    <mergeCell ref="C155:C157"/>
    <mergeCell ref="D155:D157"/>
    <mergeCell ref="E155:E157"/>
    <mergeCell ref="F155:F157"/>
    <mergeCell ref="G155:G157"/>
    <mergeCell ref="H155:H157"/>
    <mergeCell ref="I155:I157"/>
    <mergeCell ref="J155:J157"/>
    <mergeCell ref="AZ149:AZ154"/>
    <mergeCell ref="BA149:BA154"/>
    <mergeCell ref="BB149:BB154"/>
    <mergeCell ref="BC149:BC154"/>
    <mergeCell ref="BD149:BD154"/>
    <mergeCell ref="BE149:BE154"/>
    <mergeCell ref="AP149:AP154"/>
    <mergeCell ref="AQ149:AQ154"/>
    <mergeCell ref="AR149:AR154"/>
    <mergeCell ref="AS149:AS154"/>
    <mergeCell ref="AT149:AT154"/>
    <mergeCell ref="AU149:AU154"/>
    <mergeCell ref="AG149:AG154"/>
    <mergeCell ref="AH149:AH154"/>
    <mergeCell ref="AI149:AI154"/>
    <mergeCell ref="AJ149:AJ154"/>
    <mergeCell ref="AN149:AN154"/>
    <mergeCell ref="AO149:AO154"/>
    <mergeCell ref="AK143:AK154"/>
    <mergeCell ref="AL143:AL154"/>
    <mergeCell ref="AM143:AM154"/>
    <mergeCell ref="AB143:AB154"/>
    <mergeCell ref="BF143:BF148"/>
    <mergeCell ref="BG143:BG154"/>
    <mergeCell ref="C146:C154"/>
    <mergeCell ref="D146:D154"/>
    <mergeCell ref="L149:L154"/>
    <mergeCell ref="M149:M154"/>
    <mergeCell ref="N149:N154"/>
    <mergeCell ref="O149:O154"/>
    <mergeCell ref="R149:R154"/>
    <mergeCell ref="S149:S154"/>
    <mergeCell ref="AZ143:AZ148"/>
    <mergeCell ref="BA143:BA148"/>
    <mergeCell ref="BB143:BB148"/>
    <mergeCell ref="BC143:BC148"/>
    <mergeCell ref="BD143:BD148"/>
    <mergeCell ref="BE143:BE148"/>
    <mergeCell ref="AT143:AT148"/>
    <mergeCell ref="AU143:AU148"/>
    <mergeCell ref="AV143:AV154"/>
    <mergeCell ref="AW143:AW154"/>
    <mergeCell ref="AX143:AX154"/>
    <mergeCell ref="AY143:AY148"/>
    <mergeCell ref="AY149:AY154"/>
    <mergeCell ref="AN143:AN148"/>
    <mergeCell ref="AO143:AO148"/>
    <mergeCell ref="AP143:AP148"/>
    <mergeCell ref="AQ143:AQ148"/>
    <mergeCell ref="AR143:AR148"/>
    <mergeCell ref="AS143:AS148"/>
    <mergeCell ref="AH143:AH148"/>
    <mergeCell ref="AI143:AI148"/>
    <mergeCell ref="AJ143:AJ148"/>
    <mergeCell ref="AC143:AC148"/>
    <mergeCell ref="AD143:AD148"/>
    <mergeCell ref="AE143:AE148"/>
    <mergeCell ref="AF143:AF148"/>
    <mergeCell ref="AG143:AG148"/>
    <mergeCell ref="AC149:AC154"/>
    <mergeCell ref="AD149:AD154"/>
    <mergeCell ref="AE149:AE154"/>
    <mergeCell ref="AF149:AF154"/>
    <mergeCell ref="V143:V148"/>
    <mergeCell ref="W143:W148"/>
    <mergeCell ref="X143:X148"/>
    <mergeCell ref="Y143:Y148"/>
    <mergeCell ref="Z143:Z154"/>
    <mergeCell ref="AA143:AA154"/>
    <mergeCell ref="V149:V154"/>
    <mergeCell ref="W149:W154"/>
    <mergeCell ref="X149:X154"/>
    <mergeCell ref="Y149:Y154"/>
    <mergeCell ref="P143:P154"/>
    <mergeCell ref="Q143:Q154"/>
    <mergeCell ref="R143:R148"/>
    <mergeCell ref="S143:S148"/>
    <mergeCell ref="T143:T148"/>
    <mergeCell ref="U143:U148"/>
    <mergeCell ref="T149:T154"/>
    <mergeCell ref="U149:U154"/>
    <mergeCell ref="J143:J154"/>
    <mergeCell ref="K143:K154"/>
    <mergeCell ref="L143:L148"/>
    <mergeCell ref="M143:M148"/>
    <mergeCell ref="N143:N148"/>
    <mergeCell ref="O143:O148"/>
    <mergeCell ref="BE140:BE142"/>
    <mergeCell ref="BF140:BF142"/>
    <mergeCell ref="B143:B154"/>
    <mergeCell ref="C143:C145"/>
    <mergeCell ref="D143:D145"/>
    <mergeCell ref="E143:E154"/>
    <mergeCell ref="F143:F154"/>
    <mergeCell ref="G143:G154"/>
    <mergeCell ref="H143:H154"/>
    <mergeCell ref="I143:I154"/>
    <mergeCell ref="AY140:AY142"/>
    <mergeCell ref="AZ140:AZ142"/>
    <mergeCell ref="BA140:BA142"/>
    <mergeCell ref="BB140:BB142"/>
    <mergeCell ref="BC140:BC142"/>
    <mergeCell ref="BD140:BD142"/>
    <mergeCell ref="AO140:AO142"/>
    <mergeCell ref="AP140:AP142"/>
    <mergeCell ref="AQ140:AQ142"/>
    <mergeCell ref="AR140:AR142"/>
    <mergeCell ref="AS140:AS142"/>
    <mergeCell ref="AT140:AT142"/>
    <mergeCell ref="AE140:AE142"/>
    <mergeCell ref="AF140:AF142"/>
    <mergeCell ref="AG140:AG142"/>
    <mergeCell ref="AH140:AH142"/>
    <mergeCell ref="AI140:AI142"/>
    <mergeCell ref="AJ140:AJ142"/>
    <mergeCell ref="V140:V142"/>
    <mergeCell ref="W140:W142"/>
    <mergeCell ref="X140:X142"/>
    <mergeCell ref="Y140:Y142"/>
    <mergeCell ref="AC140:AC142"/>
    <mergeCell ref="AD140:AD142"/>
    <mergeCell ref="BA137:BA139"/>
    <mergeCell ref="BB137:BB139"/>
    <mergeCell ref="BC137:BC139"/>
    <mergeCell ref="BD137:BD139"/>
    <mergeCell ref="BE137:BE139"/>
    <mergeCell ref="BF137:BF139"/>
    <mergeCell ref="AO137:AO139"/>
    <mergeCell ref="AP137:AP139"/>
    <mergeCell ref="AQ137:AQ139"/>
    <mergeCell ref="AR137:AR139"/>
    <mergeCell ref="AS137:AS139"/>
    <mergeCell ref="AT137:AT139"/>
    <mergeCell ref="AC137:AC139"/>
    <mergeCell ref="AD137:AD139"/>
    <mergeCell ref="AE137:AE139"/>
    <mergeCell ref="AF137:AF139"/>
    <mergeCell ref="AG137:AG139"/>
    <mergeCell ref="AH137:AH139"/>
    <mergeCell ref="BG134:BG142"/>
    <mergeCell ref="L137:L139"/>
    <mergeCell ref="M137:M139"/>
    <mergeCell ref="N137:N139"/>
    <mergeCell ref="O137:O139"/>
    <mergeCell ref="R137:R139"/>
    <mergeCell ref="S137:S139"/>
    <mergeCell ref="T137:T139"/>
    <mergeCell ref="U137:U139"/>
    <mergeCell ref="V137:V139"/>
    <mergeCell ref="BA134:BA136"/>
    <mergeCell ref="BB134:BB136"/>
    <mergeCell ref="BC134:BC136"/>
    <mergeCell ref="BD134:BD136"/>
    <mergeCell ref="BE134:BE136"/>
    <mergeCell ref="BF134:BF136"/>
    <mergeCell ref="AU134:AU136"/>
    <mergeCell ref="AV134:AV142"/>
    <mergeCell ref="AW134:AW142"/>
    <mergeCell ref="AX134:AX142"/>
    <mergeCell ref="AY134:AY136"/>
    <mergeCell ref="AZ134:AZ136"/>
    <mergeCell ref="AU137:AU139"/>
    <mergeCell ref="AY137:AY139"/>
    <mergeCell ref="AZ137:AZ139"/>
    <mergeCell ref="AU140:AU142"/>
    <mergeCell ref="AO134:AO136"/>
    <mergeCell ref="AP134:AP136"/>
    <mergeCell ref="AQ134:AQ136"/>
    <mergeCell ref="AR134:AR136"/>
    <mergeCell ref="AS134:AS136"/>
    <mergeCell ref="AT134:AT136"/>
    <mergeCell ref="AI134:AI136"/>
    <mergeCell ref="AJ134:AJ136"/>
    <mergeCell ref="AK134:AK142"/>
    <mergeCell ref="AL134:AL142"/>
    <mergeCell ref="AM134:AM142"/>
    <mergeCell ref="AN134:AN136"/>
    <mergeCell ref="AI137:AI139"/>
    <mergeCell ref="AJ137:AJ139"/>
    <mergeCell ref="AN137:AN139"/>
    <mergeCell ref="AN140:AN142"/>
    <mergeCell ref="AC134:AC136"/>
    <mergeCell ref="AD134:AD136"/>
    <mergeCell ref="AE134:AE136"/>
    <mergeCell ref="AF134:AF136"/>
    <mergeCell ref="AG134:AG136"/>
    <mergeCell ref="AH134:AH136"/>
    <mergeCell ref="W134:W136"/>
    <mergeCell ref="X134:X136"/>
    <mergeCell ref="Y134:Y136"/>
    <mergeCell ref="Z134:Z142"/>
    <mergeCell ref="AA134:AA142"/>
    <mergeCell ref="AB134:AB142"/>
    <mergeCell ref="W137:W139"/>
    <mergeCell ref="X137:X139"/>
    <mergeCell ref="Y137:Y139"/>
    <mergeCell ref="R134:R136"/>
    <mergeCell ref="S134:S136"/>
    <mergeCell ref="T134:T136"/>
    <mergeCell ref="U134:U136"/>
    <mergeCell ref="V134:V136"/>
    <mergeCell ref="R140:R142"/>
    <mergeCell ref="S140:S142"/>
    <mergeCell ref="T140:T142"/>
    <mergeCell ref="U140:U142"/>
    <mergeCell ref="K134:K142"/>
    <mergeCell ref="L134:L136"/>
    <mergeCell ref="M134:M136"/>
    <mergeCell ref="N134:N136"/>
    <mergeCell ref="O134:O136"/>
    <mergeCell ref="P134:P142"/>
    <mergeCell ref="L140:L142"/>
    <mergeCell ref="M140:M142"/>
    <mergeCell ref="N140:N142"/>
    <mergeCell ref="O140:O142"/>
    <mergeCell ref="B134:B142"/>
    <mergeCell ref="C134:C142"/>
    <mergeCell ref="D134:D142"/>
    <mergeCell ref="E134:E142"/>
    <mergeCell ref="F134:F142"/>
    <mergeCell ref="G134:G142"/>
    <mergeCell ref="H134:H142"/>
    <mergeCell ref="I134:I142"/>
    <mergeCell ref="J134:J142"/>
    <mergeCell ref="AZ122:AZ133"/>
    <mergeCell ref="BA122:BA133"/>
    <mergeCell ref="BB122:BB133"/>
    <mergeCell ref="BC122:BC133"/>
    <mergeCell ref="BD122:BD133"/>
    <mergeCell ref="BE122:BE133"/>
    <mergeCell ref="AO122:AO133"/>
    <mergeCell ref="AP122:AP133"/>
    <mergeCell ref="AQ122:AQ133"/>
    <mergeCell ref="AR122:AR133"/>
    <mergeCell ref="AS122:AS133"/>
    <mergeCell ref="AT122:AT133"/>
    <mergeCell ref="AF122:AF133"/>
    <mergeCell ref="AG122:AG133"/>
    <mergeCell ref="AH122:AH133"/>
    <mergeCell ref="AI122:AI133"/>
    <mergeCell ref="AJ122:AJ133"/>
    <mergeCell ref="AN122:AN133"/>
    <mergeCell ref="W122:W133"/>
    <mergeCell ref="X122:X133"/>
    <mergeCell ref="Y122:Y133"/>
    <mergeCell ref="AC122:AC133"/>
    <mergeCell ref="Q134:Q142"/>
    <mergeCell ref="AE122:AE133"/>
    <mergeCell ref="BF110:BF121"/>
    <mergeCell ref="L122:L133"/>
    <mergeCell ref="M122:M133"/>
    <mergeCell ref="N122:N133"/>
    <mergeCell ref="O122:O133"/>
    <mergeCell ref="R122:R133"/>
    <mergeCell ref="S122:S133"/>
    <mergeCell ref="T122:T133"/>
    <mergeCell ref="U122:U133"/>
    <mergeCell ref="V122:V133"/>
    <mergeCell ref="AZ110:AZ121"/>
    <mergeCell ref="BA110:BA121"/>
    <mergeCell ref="BB110:BB121"/>
    <mergeCell ref="BC110:BC121"/>
    <mergeCell ref="BD110:BD121"/>
    <mergeCell ref="BE110:BE121"/>
    <mergeCell ref="AP110:AP121"/>
    <mergeCell ref="AQ110:AQ121"/>
    <mergeCell ref="AR110:AR121"/>
    <mergeCell ref="AS110:AS121"/>
    <mergeCell ref="AT110:AT121"/>
    <mergeCell ref="AU110:AU121"/>
    <mergeCell ref="AG110:AG121"/>
    <mergeCell ref="AH110:AH121"/>
    <mergeCell ref="AI110:AI121"/>
    <mergeCell ref="AJ110:AJ121"/>
    <mergeCell ref="AN110:AN121"/>
    <mergeCell ref="AO110:AO121"/>
    <mergeCell ref="P98:P133"/>
    <mergeCell ref="Q98:Q133"/>
    <mergeCell ref="BF122:BF133"/>
    <mergeCell ref="BF98:BF109"/>
    <mergeCell ref="BG98:BG133"/>
    <mergeCell ref="D101:D103"/>
    <mergeCell ref="C104:C133"/>
    <mergeCell ref="D104:D133"/>
    <mergeCell ref="F104:F133"/>
    <mergeCell ref="G104:G133"/>
    <mergeCell ref="L110:L121"/>
    <mergeCell ref="M110:M121"/>
    <mergeCell ref="N110:N121"/>
    <mergeCell ref="AZ98:AZ109"/>
    <mergeCell ref="BA98:BA109"/>
    <mergeCell ref="BB98:BB109"/>
    <mergeCell ref="BC98:BC109"/>
    <mergeCell ref="BD98:BD109"/>
    <mergeCell ref="BE98:BE109"/>
    <mergeCell ref="AT98:AT109"/>
    <mergeCell ref="AU98:AU109"/>
    <mergeCell ref="AV98:AV133"/>
    <mergeCell ref="AW98:AW133"/>
    <mergeCell ref="AX98:AX133"/>
    <mergeCell ref="AY98:AY109"/>
    <mergeCell ref="AY110:AY121"/>
    <mergeCell ref="AU122:AU133"/>
    <mergeCell ref="AY122:AY133"/>
    <mergeCell ref="AN98:AN109"/>
    <mergeCell ref="AO98:AO109"/>
    <mergeCell ref="AP98:AP109"/>
    <mergeCell ref="AQ98:AQ109"/>
    <mergeCell ref="AR98:AR109"/>
    <mergeCell ref="AS98:AS109"/>
    <mergeCell ref="AH98:AH109"/>
    <mergeCell ref="BE86:BE97"/>
    <mergeCell ref="BF86:BF97"/>
    <mergeCell ref="N86:N97"/>
    <mergeCell ref="O86:O97"/>
    <mergeCell ref="R86:R97"/>
    <mergeCell ref="S86:S97"/>
    <mergeCell ref="T86:T97"/>
    <mergeCell ref="U86:U97"/>
    <mergeCell ref="AI98:AI109"/>
    <mergeCell ref="AJ98:AJ109"/>
    <mergeCell ref="AK98:AK133"/>
    <mergeCell ref="AL98:AL133"/>
    <mergeCell ref="AM98:AM133"/>
    <mergeCell ref="AB98:AB133"/>
    <mergeCell ref="AC98:AC109"/>
    <mergeCell ref="AD98:AD109"/>
    <mergeCell ref="AE98:AE109"/>
    <mergeCell ref="AF98:AF109"/>
    <mergeCell ref="AG98:AG109"/>
    <mergeCell ref="AC110:AC121"/>
    <mergeCell ref="AD110:AD121"/>
    <mergeCell ref="AE110:AE121"/>
    <mergeCell ref="AF110:AF121"/>
    <mergeCell ref="V98:V109"/>
    <mergeCell ref="W98:W109"/>
    <mergeCell ref="X98:X109"/>
    <mergeCell ref="Y98:Y109"/>
    <mergeCell ref="Z98:Z133"/>
    <mergeCell ref="AA98:AA133"/>
    <mergeCell ref="V110:V121"/>
    <mergeCell ref="W110:W121"/>
    <mergeCell ref="X110:X121"/>
    <mergeCell ref="R98:R109"/>
    <mergeCell ref="S98:S109"/>
    <mergeCell ref="T98:T109"/>
    <mergeCell ref="U98:U109"/>
    <mergeCell ref="R110:R121"/>
    <mergeCell ref="S110:S121"/>
    <mergeCell ref="T110:T121"/>
    <mergeCell ref="U110:U121"/>
    <mergeCell ref="J98:J133"/>
    <mergeCell ref="K98:K133"/>
    <mergeCell ref="L98:L109"/>
    <mergeCell ref="M98:M109"/>
    <mergeCell ref="N98:N109"/>
    <mergeCell ref="O98:O109"/>
    <mergeCell ref="O110:O121"/>
    <mergeCell ref="Y110:Y121"/>
    <mergeCell ref="AD122:AD133"/>
    <mergeCell ref="B98:B133"/>
    <mergeCell ref="C98:C103"/>
    <mergeCell ref="D98:D100"/>
    <mergeCell ref="E98:E133"/>
    <mergeCell ref="F98:F103"/>
    <mergeCell ref="G98:G103"/>
    <mergeCell ref="H98:H133"/>
    <mergeCell ref="I98:I133"/>
    <mergeCell ref="AY86:AY97"/>
    <mergeCell ref="AZ86:AZ97"/>
    <mergeCell ref="BA86:BA97"/>
    <mergeCell ref="BB86:BB97"/>
    <mergeCell ref="BC86:BC97"/>
    <mergeCell ref="BD86:BD97"/>
    <mergeCell ref="AO86:AO97"/>
    <mergeCell ref="AP86:AP97"/>
    <mergeCell ref="AQ86:AQ97"/>
    <mergeCell ref="AR86:AR97"/>
    <mergeCell ref="AS86:AS97"/>
    <mergeCell ref="AT86:AT97"/>
    <mergeCell ref="AE86:AE97"/>
    <mergeCell ref="AF86:AF97"/>
    <mergeCell ref="AG86:AG97"/>
    <mergeCell ref="AH86:AH97"/>
    <mergeCell ref="AI86:AI97"/>
    <mergeCell ref="AJ86:AJ97"/>
    <mergeCell ref="V86:V97"/>
    <mergeCell ref="W86:W97"/>
    <mergeCell ref="X86:X97"/>
    <mergeCell ref="Y86:Y97"/>
    <mergeCell ref="AC86:AC97"/>
    <mergeCell ref="AD86:AD97"/>
    <mergeCell ref="BG62:BG97"/>
    <mergeCell ref="G65:G67"/>
    <mergeCell ref="C68:C97"/>
    <mergeCell ref="D68:D70"/>
    <mergeCell ref="E68:E97"/>
    <mergeCell ref="F68:F97"/>
    <mergeCell ref="G68:G97"/>
    <mergeCell ref="D71:D97"/>
    <mergeCell ref="L74:L85"/>
    <mergeCell ref="M74:M85"/>
    <mergeCell ref="BA62:BA73"/>
    <mergeCell ref="BB62:BB73"/>
    <mergeCell ref="BC62:BC73"/>
    <mergeCell ref="BD62:BD73"/>
    <mergeCell ref="BE62:BE73"/>
    <mergeCell ref="BF62:BF73"/>
    <mergeCell ref="AU62:AU73"/>
    <mergeCell ref="AV62:AV97"/>
    <mergeCell ref="AW62:AW97"/>
    <mergeCell ref="AX62:AX97"/>
    <mergeCell ref="AY62:AY73"/>
    <mergeCell ref="AZ62:AZ73"/>
    <mergeCell ref="AU74:AU85"/>
    <mergeCell ref="AY74:AY85"/>
    <mergeCell ref="AZ74:AZ85"/>
    <mergeCell ref="AU86:AU97"/>
    <mergeCell ref="BA74:BA85"/>
    <mergeCell ref="BB74:BB85"/>
    <mergeCell ref="BC74:BC85"/>
    <mergeCell ref="BD74:BD85"/>
    <mergeCell ref="BE74:BE85"/>
    <mergeCell ref="BF74:BF85"/>
    <mergeCell ref="AQ62:AQ73"/>
    <mergeCell ref="AR62:AR73"/>
    <mergeCell ref="AS62:AS73"/>
    <mergeCell ref="AT62:AT73"/>
    <mergeCell ref="AI62:AI73"/>
    <mergeCell ref="AJ62:AJ73"/>
    <mergeCell ref="AK62:AK97"/>
    <mergeCell ref="AL62:AL97"/>
    <mergeCell ref="AM62:AM97"/>
    <mergeCell ref="AN62:AN73"/>
    <mergeCell ref="AN74:AN85"/>
    <mergeCell ref="AN86:AN97"/>
    <mergeCell ref="AC62:AC73"/>
    <mergeCell ref="AD62:AD73"/>
    <mergeCell ref="AE62:AE73"/>
    <mergeCell ref="AF62:AF73"/>
    <mergeCell ref="AG62:AG73"/>
    <mergeCell ref="AH62:AH73"/>
    <mergeCell ref="AC74:AC85"/>
    <mergeCell ref="AD74:AD85"/>
    <mergeCell ref="AO74:AO85"/>
    <mergeCell ref="AP74:AP85"/>
    <mergeCell ref="AQ74:AQ85"/>
    <mergeCell ref="AR74:AR85"/>
    <mergeCell ref="AS74:AS85"/>
    <mergeCell ref="AT74:AT85"/>
    <mergeCell ref="AE74:AE85"/>
    <mergeCell ref="AF74:AF85"/>
    <mergeCell ref="AG74:AG85"/>
    <mergeCell ref="AH74:AH85"/>
    <mergeCell ref="AI74:AI85"/>
    <mergeCell ref="AJ74:AJ85"/>
    <mergeCell ref="U74:U85"/>
    <mergeCell ref="K62:K97"/>
    <mergeCell ref="L62:L73"/>
    <mergeCell ref="M62:M73"/>
    <mergeCell ref="N62:N73"/>
    <mergeCell ref="O62:O73"/>
    <mergeCell ref="P62:P97"/>
    <mergeCell ref="N74:N85"/>
    <mergeCell ref="O74:O85"/>
    <mergeCell ref="L86:L97"/>
    <mergeCell ref="M86:M97"/>
    <mergeCell ref="V74:V85"/>
    <mergeCell ref="W74:W85"/>
    <mergeCell ref="X74:X85"/>
    <mergeCell ref="Y74:Y85"/>
    <mergeCell ref="AO62:AO73"/>
    <mergeCell ref="AP62:AP73"/>
    <mergeCell ref="BB50:BB61"/>
    <mergeCell ref="BC50:BC61"/>
    <mergeCell ref="BD50:BD61"/>
    <mergeCell ref="BE50:BE61"/>
    <mergeCell ref="AQ50:AQ61"/>
    <mergeCell ref="AR50:AR61"/>
    <mergeCell ref="AS50:AS61"/>
    <mergeCell ref="AT50:AT61"/>
    <mergeCell ref="AU50:AU61"/>
    <mergeCell ref="AY50:AY61"/>
    <mergeCell ref="AH50:AH61"/>
    <mergeCell ref="AI50:AI61"/>
    <mergeCell ref="AJ50:AJ61"/>
    <mergeCell ref="AN50:AN61"/>
    <mergeCell ref="AO50:AO61"/>
    <mergeCell ref="AP50:AP61"/>
    <mergeCell ref="U50:U61"/>
    <mergeCell ref="V50:V61"/>
    <mergeCell ref="W50:W61"/>
    <mergeCell ref="X50:X61"/>
    <mergeCell ref="AC50:AC61"/>
    <mergeCell ref="AE26:AE37"/>
    <mergeCell ref="AF26:AF37"/>
    <mergeCell ref="AD50:AD61"/>
    <mergeCell ref="AE50:AE61"/>
    <mergeCell ref="AF50:AF61"/>
    <mergeCell ref="B62:B97"/>
    <mergeCell ref="C62:C67"/>
    <mergeCell ref="D62:D67"/>
    <mergeCell ref="E62:E67"/>
    <mergeCell ref="F62:F67"/>
    <mergeCell ref="G62:G64"/>
    <mergeCell ref="H62:H97"/>
    <mergeCell ref="I62:I97"/>
    <mergeCell ref="J62:J97"/>
    <mergeCell ref="AZ50:AZ61"/>
    <mergeCell ref="BA50:BA61"/>
    <mergeCell ref="W62:W73"/>
    <mergeCell ref="X62:X73"/>
    <mergeCell ref="Y62:Y73"/>
    <mergeCell ref="Z62:Z97"/>
    <mergeCell ref="AA62:AA97"/>
    <mergeCell ref="AB62:AB97"/>
    <mergeCell ref="Q62:Q97"/>
    <mergeCell ref="R62:R73"/>
    <mergeCell ref="S62:S73"/>
    <mergeCell ref="T62:T73"/>
    <mergeCell ref="U62:U73"/>
    <mergeCell ref="V62:V73"/>
    <mergeCell ref="R74:R85"/>
    <mergeCell ref="S74:S85"/>
    <mergeCell ref="T74:T85"/>
    <mergeCell ref="BD38:BD49"/>
    <mergeCell ref="BE38:BE49"/>
    <mergeCell ref="BF38:BF49"/>
    <mergeCell ref="AR38:AR49"/>
    <mergeCell ref="AS38:AS49"/>
    <mergeCell ref="AT38:AT49"/>
    <mergeCell ref="AU38:AU49"/>
    <mergeCell ref="AY38:AY49"/>
    <mergeCell ref="AZ38:AZ49"/>
    <mergeCell ref="BE26:BE37"/>
    <mergeCell ref="BF50:BF61"/>
    <mergeCell ref="BF26:BF37"/>
    <mergeCell ref="BG26:BG61"/>
    <mergeCell ref="G29:G31"/>
    <mergeCell ref="Y38:Y49"/>
    <mergeCell ref="AC38:AC49"/>
    <mergeCell ref="AD38:AD49"/>
    <mergeCell ref="AE38:AE49"/>
    <mergeCell ref="AF38:AF49"/>
    <mergeCell ref="AG38:AG49"/>
    <mergeCell ref="AX26:AX61"/>
    <mergeCell ref="AM26:AM61"/>
    <mergeCell ref="AN26:AN37"/>
    <mergeCell ref="AO26:AO37"/>
    <mergeCell ref="AP26:AP37"/>
    <mergeCell ref="AQ26:AQ37"/>
    <mergeCell ref="AR26:AR37"/>
    <mergeCell ref="AN38:AN49"/>
    <mergeCell ref="AO38:AO49"/>
    <mergeCell ref="AP38:AP49"/>
    <mergeCell ref="AQ38:AQ49"/>
    <mergeCell ref="Y50:Y61"/>
    <mergeCell ref="C32:C61"/>
    <mergeCell ref="D32:D34"/>
    <mergeCell ref="E32:E61"/>
    <mergeCell ref="F32:F61"/>
    <mergeCell ref="G32:G61"/>
    <mergeCell ref="D35:D61"/>
    <mergeCell ref="AY26:AY37"/>
    <mergeCell ref="AZ26:AZ37"/>
    <mergeCell ref="BA26:BA37"/>
    <mergeCell ref="BB26:BB37"/>
    <mergeCell ref="BC26:BC37"/>
    <mergeCell ref="BD26:BD37"/>
    <mergeCell ref="AS26:AS37"/>
    <mergeCell ref="AT26:AT37"/>
    <mergeCell ref="AU26:AU37"/>
    <mergeCell ref="AV26:AV61"/>
    <mergeCell ref="AW26:AW61"/>
    <mergeCell ref="M50:M61"/>
    <mergeCell ref="N50:N61"/>
    <mergeCell ref="O50:O61"/>
    <mergeCell ref="R50:R61"/>
    <mergeCell ref="S50:S61"/>
    <mergeCell ref="T50:T61"/>
    <mergeCell ref="AJ38:AJ49"/>
    <mergeCell ref="AG50:AG61"/>
    <mergeCell ref="AA26:AA61"/>
    <mergeCell ref="AB26:AB61"/>
    <mergeCell ref="AC26:AC37"/>
    <mergeCell ref="AD26:AD37"/>
    <mergeCell ref="BA38:BA49"/>
    <mergeCell ref="BB38:BB49"/>
    <mergeCell ref="BC38:BC49"/>
    <mergeCell ref="O24:O25"/>
    <mergeCell ref="P24:Z24"/>
    <mergeCell ref="AA24:AK24"/>
    <mergeCell ref="AL24:AV24"/>
    <mergeCell ref="U26:U37"/>
    <mergeCell ref="V26:V37"/>
    <mergeCell ref="W26:W37"/>
    <mergeCell ref="X26:X37"/>
    <mergeCell ref="Y26:Y37"/>
    <mergeCell ref="Z26:Z61"/>
    <mergeCell ref="U38:U49"/>
    <mergeCell ref="V38:V49"/>
    <mergeCell ref="W38:W49"/>
    <mergeCell ref="X38:X49"/>
    <mergeCell ref="O26:O37"/>
    <mergeCell ref="P26:P61"/>
    <mergeCell ref="Q26:Q61"/>
    <mergeCell ref="R26:R37"/>
    <mergeCell ref="S26:S37"/>
    <mergeCell ref="T26:T37"/>
    <mergeCell ref="O38:O49"/>
    <mergeCell ref="R38:R49"/>
    <mergeCell ref="S38:S49"/>
    <mergeCell ref="T38:T49"/>
    <mergeCell ref="AG26:AG37"/>
    <mergeCell ref="AH26:AH37"/>
    <mergeCell ref="AI26:AI37"/>
    <mergeCell ref="AJ26:AJ37"/>
    <mergeCell ref="AK26:AK61"/>
    <mergeCell ref="AL26:AL61"/>
    <mergeCell ref="AH38:AH49"/>
    <mergeCell ref="AI38:AI49"/>
    <mergeCell ref="B7:D7"/>
    <mergeCell ref="B22:E22"/>
    <mergeCell ref="BL22:BM22"/>
    <mergeCell ref="B24:D24"/>
    <mergeCell ref="E24:G24"/>
    <mergeCell ref="H24:H25"/>
    <mergeCell ref="I24:I25"/>
    <mergeCell ref="J24:J25"/>
    <mergeCell ref="K24:K25"/>
    <mergeCell ref="L24:L25"/>
    <mergeCell ref="I26:I61"/>
    <mergeCell ref="J26:J61"/>
    <mergeCell ref="K26:K61"/>
    <mergeCell ref="L26:L37"/>
    <mergeCell ref="M26:M37"/>
    <mergeCell ref="N26:N37"/>
    <mergeCell ref="L38:L49"/>
    <mergeCell ref="M38:M49"/>
    <mergeCell ref="N38:N49"/>
    <mergeCell ref="L50:L61"/>
    <mergeCell ref="AW24:BG24"/>
    <mergeCell ref="BL24:BL25"/>
    <mergeCell ref="BM24:BM25"/>
    <mergeCell ref="B26:B61"/>
    <mergeCell ref="C26:C31"/>
    <mergeCell ref="D26:D31"/>
    <mergeCell ref="E26:E31"/>
    <mergeCell ref="F26:F31"/>
    <mergeCell ref="G26:G28"/>
    <mergeCell ref="H26:H61"/>
    <mergeCell ref="M24:M25"/>
    <mergeCell ref="N24:N25"/>
  </mergeCells>
  <dataValidations count="1">
    <dataValidation type="list" allowBlank="1" sqref="E7" xr:uid="{EA37E76B-5B80-4F42-9ED6-F9630ADF6C31}">
      <formula1>"Trimestre I,Trimestre II,Trimestre III,Trimestre IV"</formula1>
    </dataValidation>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900C-38DF-43DA-97A1-9C38B428181F}">
  <dimension ref="A1:BN159"/>
  <sheetViews>
    <sheetView showGridLines="0" zoomScale="60" zoomScaleNormal="6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2375</v>
      </c>
      <c r="C2" s="68"/>
      <c r="D2" s="68"/>
      <c r="E2" s="68"/>
      <c r="F2" s="68"/>
      <c r="G2" s="68"/>
      <c r="H2" s="68"/>
      <c r="I2" s="68"/>
      <c r="J2" s="68"/>
      <c r="K2" s="68"/>
      <c r="L2" s="68"/>
      <c r="M2" s="68"/>
      <c r="N2" s="20">
        <f>+AV158</f>
        <v>0.65142920000000015</v>
      </c>
      <c r="O2" s="13"/>
      <c r="P2" s="13"/>
      <c r="Q2" s="13"/>
      <c r="R2" s="13"/>
      <c r="S2" s="13"/>
      <c r="T2" s="13"/>
    </row>
    <row r="4" spans="1:20">
      <c r="B4" s="50" t="s">
        <v>46</v>
      </c>
      <c r="C4" s="50"/>
      <c r="D4" s="50"/>
      <c r="E4" s="1" t="s">
        <v>47</v>
      </c>
    </row>
    <row r="6" spans="1:20" ht="14.45" customHeight="1">
      <c r="A6" s="66" t="s">
        <v>2376</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2377</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1306</v>
      </c>
      <c r="D23" s="59" t="s">
        <v>81</v>
      </c>
      <c r="E23" s="59" t="s">
        <v>97</v>
      </c>
      <c r="F23" s="59" t="s">
        <v>1168</v>
      </c>
      <c r="G23" s="63" t="s">
        <v>2378</v>
      </c>
      <c r="H23" s="59">
        <v>1</v>
      </c>
      <c r="I23" s="56">
        <v>5.2600000000000001E-2</v>
      </c>
      <c r="J23" s="59" t="s">
        <v>83</v>
      </c>
      <c r="K23" s="63" t="s">
        <v>2379</v>
      </c>
      <c r="L23" s="59" t="s">
        <v>2380</v>
      </c>
      <c r="M23" s="59" t="s">
        <v>2381</v>
      </c>
      <c r="N23" s="56">
        <v>1</v>
      </c>
      <c r="O23" s="59" t="s">
        <v>87</v>
      </c>
      <c r="P23" s="56" t="s">
        <v>2382</v>
      </c>
      <c r="Q23" s="56" t="s">
        <v>2383</v>
      </c>
      <c r="R23" s="55">
        <v>1</v>
      </c>
      <c r="S23" s="55">
        <v>1</v>
      </c>
      <c r="T23" s="56">
        <v>1</v>
      </c>
      <c r="U23" s="55">
        <v>1</v>
      </c>
      <c r="V23" s="55">
        <v>1</v>
      </c>
      <c r="W23" s="56">
        <v>1</v>
      </c>
      <c r="X23" s="56">
        <v>1</v>
      </c>
      <c r="Y23" s="56">
        <v>0</v>
      </c>
      <c r="Z23" s="60">
        <v>0.625</v>
      </c>
      <c r="AA23" s="56" t="s">
        <v>2384</v>
      </c>
      <c r="AB23" s="56" t="s">
        <v>2385</v>
      </c>
      <c r="AC23" s="55">
        <v>-1</v>
      </c>
      <c r="AD23" s="55">
        <v>-1</v>
      </c>
      <c r="AE23" s="56">
        <v>1</v>
      </c>
      <c r="AF23" s="55">
        <v>0</v>
      </c>
      <c r="AG23" s="55">
        <v>0</v>
      </c>
      <c r="AH23" s="56">
        <v>0.625</v>
      </c>
      <c r="AI23" s="56">
        <v>0.625</v>
      </c>
      <c r="AJ23" s="56">
        <v>0</v>
      </c>
      <c r="AK23" s="60">
        <v>0.56200000000000006</v>
      </c>
      <c r="AL23" s="56" t="s">
        <v>2386</v>
      </c>
      <c r="AM23" s="56" t="s">
        <v>2387</v>
      </c>
      <c r="AN23" s="55">
        <v>2</v>
      </c>
      <c r="AO23" s="55">
        <v>2</v>
      </c>
      <c r="AP23" s="56">
        <v>1</v>
      </c>
      <c r="AQ23" s="55">
        <v>2</v>
      </c>
      <c r="AR23" s="55">
        <v>2</v>
      </c>
      <c r="AS23" s="56">
        <v>0.75</v>
      </c>
      <c r="AT23" s="56">
        <v>0.75</v>
      </c>
      <c r="AU23" s="56">
        <v>0.25</v>
      </c>
      <c r="AV23" s="60">
        <v>0.75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0.75</v>
      </c>
      <c r="BN23" s="5"/>
    </row>
    <row r="24" spans="1:66">
      <c r="B24" s="62"/>
      <c r="C24" s="59"/>
      <c r="D24" s="59"/>
      <c r="E24" s="59"/>
      <c r="F24" s="59"/>
      <c r="G24" s="63"/>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H29</f>
        <v>2</v>
      </c>
      <c r="BM24" s="5">
        <f>IF(E4="Trimestre I",Z29,IF(E4="Trimestre II",AK29,IF(E4="Trimestre III",AV29,IF(E4="Trimestre IV",BG29))))</f>
        <v>0.28299999999999997</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H38</f>
        <v>3</v>
      </c>
      <c r="BM25" s="5">
        <f>IF(E4="Trimestre I",Z38,IF(E4="Trimestre II",AK38,IF(E4="Trimestre III",AV38,IF(E4="Trimestre IV",BG38))))</f>
        <v>0.75</v>
      </c>
      <c r="BN25" s="5"/>
    </row>
    <row r="26" spans="1:66">
      <c r="B26" s="62"/>
      <c r="C26" s="62"/>
      <c r="D26" s="62"/>
      <c r="E26" s="62"/>
      <c r="F26" s="62"/>
      <c r="G26" s="62"/>
      <c r="H26" s="59"/>
      <c r="I26" s="56"/>
      <c r="J26" s="59"/>
      <c r="K26" s="63"/>
      <c r="L26" s="59" t="s">
        <v>2388</v>
      </c>
      <c r="M26" s="59" t="s">
        <v>2389</v>
      </c>
      <c r="N26" s="56">
        <v>1</v>
      </c>
      <c r="O26" s="59" t="s">
        <v>87</v>
      </c>
      <c r="P26" s="56" t="s">
        <v>2382</v>
      </c>
      <c r="Q26" s="56" t="s">
        <v>2383</v>
      </c>
      <c r="R26" s="55">
        <v>2</v>
      </c>
      <c r="S26" s="55">
        <v>2</v>
      </c>
      <c r="T26" s="56">
        <v>1</v>
      </c>
      <c r="U26" s="55">
        <v>2</v>
      </c>
      <c r="V26" s="55">
        <v>2</v>
      </c>
      <c r="W26" s="56">
        <v>0.25</v>
      </c>
      <c r="X26" s="56">
        <v>0.25</v>
      </c>
      <c r="Y26" s="56">
        <v>0</v>
      </c>
      <c r="Z26" s="60"/>
      <c r="AA26" s="56" t="s">
        <v>2384</v>
      </c>
      <c r="AB26" s="56" t="s">
        <v>2385</v>
      </c>
      <c r="AC26" s="55">
        <v>4</v>
      </c>
      <c r="AD26" s="55">
        <v>4</v>
      </c>
      <c r="AE26" s="56">
        <v>1</v>
      </c>
      <c r="AF26" s="55">
        <v>6</v>
      </c>
      <c r="AG26" s="55">
        <v>6</v>
      </c>
      <c r="AH26" s="56">
        <v>0.5</v>
      </c>
      <c r="AI26" s="56">
        <v>0.5</v>
      </c>
      <c r="AJ26" s="56">
        <v>0</v>
      </c>
      <c r="AK26" s="60"/>
      <c r="AL26" s="56"/>
      <c r="AM26" s="56"/>
      <c r="AN26" s="55">
        <v>6</v>
      </c>
      <c r="AO26" s="55">
        <v>6</v>
      </c>
      <c r="AP26" s="56">
        <v>1</v>
      </c>
      <c r="AQ26" s="55">
        <v>12</v>
      </c>
      <c r="AR26" s="55">
        <v>12</v>
      </c>
      <c r="AS26" s="56">
        <v>0.75</v>
      </c>
      <c r="AT26" s="56">
        <v>0.75</v>
      </c>
      <c r="AU26" s="56">
        <v>0.25</v>
      </c>
      <c r="AV26" s="60"/>
      <c r="AW26" s="56" t="s">
        <v>94</v>
      </c>
      <c r="AX26" s="56" t="s">
        <v>94</v>
      </c>
      <c r="AY26" s="55">
        <v>0</v>
      </c>
      <c r="AZ26" s="55">
        <v>0</v>
      </c>
      <c r="BA26" s="56">
        <v>0</v>
      </c>
      <c r="BB26" s="55">
        <v>0</v>
      </c>
      <c r="BC26" s="55">
        <v>0</v>
      </c>
      <c r="BD26" s="56">
        <v>0</v>
      </c>
      <c r="BE26" s="56">
        <v>0</v>
      </c>
      <c r="BF26" s="56">
        <v>0</v>
      </c>
      <c r="BG26" s="60"/>
      <c r="BL26" s="4">
        <f>H41</f>
        <v>4</v>
      </c>
      <c r="BM26" s="5">
        <f>IF(E4="Trimestre I",Z41,IF(E4="Trimestre II",AK41,IF(E4="Trimestre III",AV41,IF(E4="Trimestre IV",BG41))))</f>
        <v>1</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H44</f>
        <v>5</v>
      </c>
      <c r="BM27" s="5">
        <f>IF(E4="Trimestre I",Z44,IF(E4="Trimestre II",AK44,IF(E4="Trimestre III",AV44,IF(E4="Trimestre IV",BG44))))</f>
        <v>0.95599999999999996</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H53</f>
        <v>6</v>
      </c>
      <c r="BM28" s="5">
        <f>IF(E4="Trimestre I",Z53,IF(E4="Trimestre II",AK53,IF(E4="Trimestre III",AV53,IF(E4="Trimestre IV",BG53))))</f>
        <v>0.875</v>
      </c>
      <c r="BN28" s="5"/>
    </row>
    <row r="29" spans="1:66" ht="135" customHeight="1">
      <c r="B29" s="64" t="s">
        <v>107</v>
      </c>
      <c r="C29" s="65" t="s">
        <v>137</v>
      </c>
      <c r="D29" s="122" t="s">
        <v>2390</v>
      </c>
      <c r="E29" s="65" t="s">
        <v>138</v>
      </c>
      <c r="F29" s="65" t="s">
        <v>995</v>
      </c>
      <c r="G29" s="65" t="s">
        <v>81</v>
      </c>
      <c r="H29" s="59">
        <v>2</v>
      </c>
      <c r="I29" s="56">
        <v>5.2600000000000001E-2</v>
      </c>
      <c r="J29" s="59" t="s">
        <v>83</v>
      </c>
      <c r="K29" s="63" t="s">
        <v>2391</v>
      </c>
      <c r="L29" s="59" t="s">
        <v>2392</v>
      </c>
      <c r="M29" s="59" t="s">
        <v>2393</v>
      </c>
      <c r="N29" s="56">
        <v>0.4</v>
      </c>
      <c r="O29" s="59" t="s">
        <v>87</v>
      </c>
      <c r="P29" s="56" t="s">
        <v>2394</v>
      </c>
      <c r="Q29" s="56" t="s">
        <v>2395</v>
      </c>
      <c r="R29" s="55">
        <v>118</v>
      </c>
      <c r="S29" s="55">
        <v>3683</v>
      </c>
      <c r="T29" s="56">
        <v>3.2000000000000001E-2</v>
      </c>
      <c r="U29" s="55">
        <v>118</v>
      </c>
      <c r="V29" s="55">
        <v>3683</v>
      </c>
      <c r="W29" s="56">
        <v>3.2000000000000001E-2</v>
      </c>
      <c r="X29" s="56">
        <v>0.08</v>
      </c>
      <c r="Y29" s="56">
        <v>0.36799999999999999</v>
      </c>
      <c r="Z29" s="60">
        <v>2.9000000000000001E-2</v>
      </c>
      <c r="AA29" s="56" t="s">
        <v>2396</v>
      </c>
      <c r="AB29" s="56" t="s">
        <v>2397</v>
      </c>
      <c r="AC29" s="55">
        <v>644</v>
      </c>
      <c r="AD29" s="55">
        <v>1</v>
      </c>
      <c r="AE29" s="56">
        <v>644</v>
      </c>
      <c r="AF29" s="55">
        <v>762</v>
      </c>
      <c r="AG29" s="55">
        <v>3684</v>
      </c>
      <c r="AH29" s="56">
        <v>0.10342019543973942</v>
      </c>
      <c r="AI29" s="56">
        <v>0.25855048859934854</v>
      </c>
      <c r="AJ29" s="56">
        <v>0.19320000000000001</v>
      </c>
      <c r="AK29" s="60">
        <v>0.17299999999999999</v>
      </c>
      <c r="AL29" s="56" t="s">
        <v>2398</v>
      </c>
      <c r="AM29" s="56" t="s">
        <v>2399</v>
      </c>
      <c r="AN29" s="55">
        <v>271</v>
      </c>
      <c r="AO29" s="55">
        <v>1</v>
      </c>
      <c r="AP29" s="56">
        <v>271</v>
      </c>
      <c r="AQ29" s="55">
        <v>1033</v>
      </c>
      <c r="AR29" s="55">
        <v>3685</v>
      </c>
      <c r="AS29" s="56">
        <v>0.21024423337856174</v>
      </c>
      <c r="AT29" s="56">
        <v>0.52561058344640432</v>
      </c>
      <c r="AU29" s="56">
        <v>-0.12559999999999999</v>
      </c>
      <c r="AV29" s="60">
        <v>0.28299999999999997</v>
      </c>
      <c r="AW29" s="56" t="s">
        <v>94</v>
      </c>
      <c r="AX29" s="56" t="s">
        <v>94</v>
      </c>
      <c r="AY29" s="55">
        <v>0</v>
      </c>
      <c r="AZ29" s="55">
        <v>0</v>
      </c>
      <c r="BA29" s="56">
        <v>0</v>
      </c>
      <c r="BB29" s="55">
        <v>0</v>
      </c>
      <c r="BC29" s="55">
        <v>0</v>
      </c>
      <c r="BD29" s="56">
        <v>0</v>
      </c>
      <c r="BE29" s="56">
        <v>0</v>
      </c>
      <c r="BF29" s="56">
        <v>0</v>
      </c>
      <c r="BG29" s="60">
        <v>0</v>
      </c>
      <c r="BL29" s="4">
        <f>H65</f>
        <v>7</v>
      </c>
      <c r="BM29" s="5">
        <f>IF(E4="Trimestre I",Z65,IF(E4="Trimestre II",AK65,IF(E4="Trimestre III",AV65,IF(E4="Trimestre IV",BG65))))</f>
        <v>0.9</v>
      </c>
      <c r="BN29" s="5"/>
    </row>
    <row r="30" spans="1:66">
      <c r="B30" s="64"/>
      <c r="C30" s="65"/>
      <c r="D30" s="122"/>
      <c r="E30" s="65"/>
      <c r="F30" s="65"/>
      <c r="G30" s="65"/>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H71</f>
        <v>8</v>
      </c>
      <c r="BM30" s="5">
        <f>IF(E4="Trimestre I",Z71,IF(E4="Trimestre II",AK71,IF(E4="Trimestre III",AV71,IF(E4="Trimestre IV",BG71))))</f>
        <v>0.79300000000000004</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H80</f>
        <v>9</v>
      </c>
      <c r="BM31" s="5">
        <f>IF(E4="Trimestre I",Z80,IF(E4="Trimestre II",AK80,IF(E4="Trimestre III",AV80,IF(E4="Trimestre IV",BG80))))</f>
        <v>0.81</v>
      </c>
      <c r="BN31" s="5"/>
    </row>
    <row r="32" spans="1:66">
      <c r="B32" s="62"/>
      <c r="C32" s="62"/>
      <c r="D32" s="62"/>
      <c r="E32" s="62"/>
      <c r="F32" s="62"/>
      <c r="G32" s="62"/>
      <c r="H32" s="59"/>
      <c r="I32" s="56"/>
      <c r="J32" s="59"/>
      <c r="K32" s="63"/>
      <c r="L32" s="59" t="s">
        <v>2400</v>
      </c>
      <c r="M32" s="59" t="s">
        <v>2401</v>
      </c>
      <c r="N32" s="56">
        <v>0.8</v>
      </c>
      <c r="O32" s="59" t="s">
        <v>87</v>
      </c>
      <c r="P32" s="56" t="s">
        <v>2394</v>
      </c>
      <c r="Q32" s="56" t="s">
        <v>2395</v>
      </c>
      <c r="R32" s="55">
        <v>40</v>
      </c>
      <c r="S32" s="55">
        <v>1457</v>
      </c>
      <c r="T32" s="56">
        <v>2.75E-2</v>
      </c>
      <c r="U32" s="55">
        <v>40</v>
      </c>
      <c r="V32" s="55">
        <v>1457</v>
      </c>
      <c r="W32" s="56">
        <v>6.8634179821551134E-3</v>
      </c>
      <c r="X32" s="56">
        <v>8.579272477693892E-3</v>
      </c>
      <c r="Y32" s="56">
        <v>0.77249999999999996</v>
      </c>
      <c r="Z32" s="60"/>
      <c r="AA32" s="56" t="s">
        <v>2396</v>
      </c>
      <c r="AB32" s="56" t="s">
        <v>2397</v>
      </c>
      <c r="AC32" s="55">
        <v>105</v>
      </c>
      <c r="AD32" s="55">
        <v>1</v>
      </c>
      <c r="AE32" s="56">
        <v>105</v>
      </c>
      <c r="AF32" s="55">
        <v>145</v>
      </c>
      <c r="AG32" s="55">
        <v>1458</v>
      </c>
      <c r="AH32" s="56">
        <v>4.972565157750343E-2</v>
      </c>
      <c r="AI32" s="56">
        <v>6.2157064471879291E-2</v>
      </c>
      <c r="AJ32" s="56">
        <v>0.70050000000000001</v>
      </c>
      <c r="AK32" s="60"/>
      <c r="AL32" s="56"/>
      <c r="AM32" s="56"/>
      <c r="AN32" s="55">
        <v>51</v>
      </c>
      <c r="AO32" s="55">
        <v>1</v>
      </c>
      <c r="AP32" s="56">
        <v>51</v>
      </c>
      <c r="AQ32" s="55">
        <v>196</v>
      </c>
      <c r="AR32" s="55">
        <v>1459</v>
      </c>
      <c r="AS32" s="56">
        <v>0.10075394105551747</v>
      </c>
      <c r="AT32" s="56">
        <v>0.12594242631939681</v>
      </c>
      <c r="AU32" s="56">
        <v>0.67410000000000003</v>
      </c>
      <c r="AV32" s="60"/>
      <c r="AW32" s="56" t="s">
        <v>94</v>
      </c>
      <c r="AX32" s="56" t="s">
        <v>94</v>
      </c>
      <c r="AY32" s="55">
        <v>0</v>
      </c>
      <c r="AZ32" s="55">
        <v>0</v>
      </c>
      <c r="BA32" s="56">
        <v>0</v>
      </c>
      <c r="BB32" s="55">
        <v>0</v>
      </c>
      <c r="BC32" s="55">
        <v>0</v>
      </c>
      <c r="BD32" s="56">
        <v>0</v>
      </c>
      <c r="BE32" s="56">
        <v>0</v>
      </c>
      <c r="BF32" s="56">
        <v>0</v>
      </c>
      <c r="BG32" s="60"/>
      <c r="BL32" s="4">
        <f>H98</f>
        <v>10</v>
      </c>
      <c r="BM32" s="5">
        <f>IF(E4="Trimestre I",Z98,IF(E4="Trimestre II",AK98,IF(E4="Trimestre III",AV98,IF(E4="Trimestre IV",BG98))))</f>
        <v>0.50800000000000001</v>
      </c>
      <c r="BN32" s="5"/>
    </row>
    <row r="33" spans="2:66">
      <c r="B33" s="62"/>
      <c r="C33" s="62"/>
      <c r="D33" s="62"/>
      <c r="E33" s="62"/>
      <c r="F33" s="62"/>
      <c r="G33" s="6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H101</f>
        <v>11</v>
      </c>
      <c r="BM33" s="5">
        <f>IF(E4="Trimestre I",Z101,IF(E4="Trimestre II",AK101,IF(E4="Trimestre III",AV101,IF(E4="Trimestre IV",BG101))))</f>
        <v>0.70899999999999996</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H104</f>
        <v>12</v>
      </c>
      <c r="BM34" s="5">
        <f>IF(E4="Trimestre I",Z104,IF(E4="Trimestre II",AK104,IF(E4="Trimestre III",AV104,IF(E4="Trimestre IV",BG104))))</f>
        <v>0.75</v>
      </c>
      <c r="BN34" s="5"/>
    </row>
    <row r="35" spans="2:66">
      <c r="B35" s="62"/>
      <c r="C35" s="62"/>
      <c r="D35" s="62"/>
      <c r="E35" s="62"/>
      <c r="F35" s="62"/>
      <c r="G35" s="62"/>
      <c r="H35" s="59"/>
      <c r="I35" s="56"/>
      <c r="J35" s="59"/>
      <c r="K35" s="63"/>
      <c r="L35" s="59" t="s">
        <v>2402</v>
      </c>
      <c r="M35" s="59" t="s">
        <v>2403</v>
      </c>
      <c r="N35" s="61">
        <v>5</v>
      </c>
      <c r="O35" s="59" t="s">
        <v>111</v>
      </c>
      <c r="P35" s="56" t="s">
        <v>2394</v>
      </c>
      <c r="Q35" s="56" t="s">
        <v>2395</v>
      </c>
      <c r="R35" s="55">
        <v>0</v>
      </c>
      <c r="S35" s="55">
        <v>5</v>
      </c>
      <c r="T35" s="61">
        <v>0</v>
      </c>
      <c r="U35" s="55">
        <v>0</v>
      </c>
      <c r="V35" s="55">
        <v>5</v>
      </c>
      <c r="W35" s="61">
        <v>0</v>
      </c>
      <c r="X35" s="56">
        <v>0</v>
      </c>
      <c r="Y35" s="61">
        <v>5</v>
      </c>
      <c r="Z35" s="60"/>
      <c r="AA35" s="56" t="s">
        <v>2396</v>
      </c>
      <c r="AB35" s="56" t="s">
        <v>2397</v>
      </c>
      <c r="AC35" s="55">
        <v>1</v>
      </c>
      <c r="AD35" s="55">
        <v>1</v>
      </c>
      <c r="AE35" s="61">
        <v>1</v>
      </c>
      <c r="AF35" s="55">
        <v>1</v>
      </c>
      <c r="AG35" s="55">
        <v>1</v>
      </c>
      <c r="AH35" s="61">
        <v>1</v>
      </c>
      <c r="AI35" s="56">
        <v>0.2</v>
      </c>
      <c r="AJ35" s="61">
        <v>4</v>
      </c>
      <c r="AK35" s="60"/>
      <c r="AL35" s="56"/>
      <c r="AM35" s="56"/>
      <c r="AN35" s="55">
        <v>0</v>
      </c>
      <c r="AO35" s="55">
        <v>1</v>
      </c>
      <c r="AP35" s="61">
        <v>0</v>
      </c>
      <c r="AQ35" s="55">
        <v>1</v>
      </c>
      <c r="AR35" s="55">
        <v>1</v>
      </c>
      <c r="AS35" s="61">
        <v>1</v>
      </c>
      <c r="AT35" s="56">
        <v>0.2</v>
      </c>
      <c r="AU35" s="61">
        <v>4.8</v>
      </c>
      <c r="AV35" s="60"/>
      <c r="AW35" s="56" t="s">
        <v>94</v>
      </c>
      <c r="AX35" s="56" t="s">
        <v>94</v>
      </c>
      <c r="AY35" s="55">
        <v>0</v>
      </c>
      <c r="AZ35" s="55">
        <v>0</v>
      </c>
      <c r="BA35" s="61">
        <v>0</v>
      </c>
      <c r="BB35" s="55">
        <v>0</v>
      </c>
      <c r="BC35" s="55">
        <v>0</v>
      </c>
      <c r="BD35" s="61">
        <v>0</v>
      </c>
      <c r="BE35" s="56">
        <v>0</v>
      </c>
      <c r="BF35" s="61">
        <v>0</v>
      </c>
      <c r="BG35" s="60"/>
      <c r="BL35" s="4">
        <f>H128</f>
        <v>13</v>
      </c>
      <c r="BM35" s="5">
        <f>IF(E4="Trimestre I",Z128,IF(E4="Trimestre II",AK128,IF(E4="Trimestre III",AV128,IF(E4="Trimestre IV",BG128))))</f>
        <v>0.75</v>
      </c>
      <c r="BN35" s="5"/>
    </row>
    <row r="36" spans="2:66">
      <c r="B36" s="62"/>
      <c r="C36" s="62"/>
      <c r="D36" s="62"/>
      <c r="E36" s="62"/>
      <c r="F36" s="62"/>
      <c r="G36" s="62"/>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f>H134</f>
        <v>14</v>
      </c>
      <c r="BM36" s="5">
        <f>IF(E4="Trimestre I",Z134,IF(E4="Trimestre II",AK134,IF(E4="Trimestre III",AV134,IF(E4="Trimestre IV",BG134))))</f>
        <v>0.76</v>
      </c>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f>H137</f>
        <v>15</v>
      </c>
      <c r="BM37" s="5">
        <f>IF(E4="Trimestre I",Z137,IF(E4="Trimestre II",AK137,IF(E4="Trimestre III",AV137,IF(E4="Trimestre IV",BG137))))</f>
        <v>0.8</v>
      </c>
      <c r="BN37" s="5"/>
    </row>
    <row r="38" spans="2:66" ht="135" customHeight="1">
      <c r="B38" s="62" t="s">
        <v>107</v>
      </c>
      <c r="C38" s="59" t="s">
        <v>137</v>
      </c>
      <c r="D38" s="59" t="s">
        <v>81</v>
      </c>
      <c r="E38" s="59" t="s">
        <v>138</v>
      </c>
      <c r="F38" s="59" t="s">
        <v>995</v>
      </c>
      <c r="G38" s="59" t="s">
        <v>81</v>
      </c>
      <c r="H38" s="59">
        <v>3</v>
      </c>
      <c r="I38" s="56">
        <v>5.2600000000000001E-2</v>
      </c>
      <c r="J38" s="59" t="s">
        <v>83</v>
      </c>
      <c r="K38" s="63" t="s">
        <v>2404</v>
      </c>
      <c r="L38" s="59" t="s">
        <v>2405</v>
      </c>
      <c r="M38" s="59" t="s">
        <v>2406</v>
      </c>
      <c r="N38" s="56">
        <v>1</v>
      </c>
      <c r="O38" s="59" t="s">
        <v>87</v>
      </c>
      <c r="P38" s="56" t="s">
        <v>2407</v>
      </c>
      <c r="Q38" s="56" t="s">
        <v>2408</v>
      </c>
      <c r="R38" s="55">
        <v>398</v>
      </c>
      <c r="S38" s="55">
        <v>398</v>
      </c>
      <c r="T38" s="56">
        <v>1</v>
      </c>
      <c r="U38" s="55">
        <v>398</v>
      </c>
      <c r="V38" s="55">
        <v>398</v>
      </c>
      <c r="W38" s="56">
        <v>0.25</v>
      </c>
      <c r="X38" s="56">
        <v>0.25</v>
      </c>
      <c r="Y38" s="56">
        <v>0</v>
      </c>
      <c r="Z38" s="60">
        <v>0.25</v>
      </c>
      <c r="AA38" s="56" t="s">
        <v>2409</v>
      </c>
      <c r="AB38" s="56" t="s">
        <v>2410</v>
      </c>
      <c r="AC38" s="55">
        <v>569</v>
      </c>
      <c r="AD38" s="55">
        <v>569</v>
      </c>
      <c r="AE38" s="56">
        <v>1</v>
      </c>
      <c r="AF38" s="55">
        <v>967</v>
      </c>
      <c r="AG38" s="55">
        <v>967</v>
      </c>
      <c r="AH38" s="56">
        <v>0.5</v>
      </c>
      <c r="AI38" s="56">
        <v>0.5</v>
      </c>
      <c r="AJ38" s="56">
        <v>0</v>
      </c>
      <c r="AK38" s="60">
        <v>0.5</v>
      </c>
      <c r="AL38" s="56" t="s">
        <v>2411</v>
      </c>
      <c r="AM38" s="56" t="s">
        <v>2412</v>
      </c>
      <c r="AN38" s="55">
        <v>636</v>
      </c>
      <c r="AO38" s="55">
        <v>636</v>
      </c>
      <c r="AP38" s="56">
        <v>1</v>
      </c>
      <c r="AQ38" s="55">
        <v>1603</v>
      </c>
      <c r="AR38" s="55">
        <v>1603</v>
      </c>
      <c r="AS38" s="56">
        <v>0.75</v>
      </c>
      <c r="AT38" s="56">
        <v>0.75</v>
      </c>
      <c r="AU38" s="56">
        <v>0.25</v>
      </c>
      <c r="AV38" s="60">
        <v>0.75</v>
      </c>
      <c r="AW38" s="56" t="s">
        <v>94</v>
      </c>
      <c r="AX38" s="56" t="s">
        <v>94</v>
      </c>
      <c r="AY38" s="55">
        <v>0</v>
      </c>
      <c r="AZ38" s="55">
        <v>0</v>
      </c>
      <c r="BA38" s="56">
        <v>0</v>
      </c>
      <c r="BB38" s="55">
        <v>0</v>
      </c>
      <c r="BC38" s="55">
        <v>0</v>
      </c>
      <c r="BD38" s="56">
        <v>0</v>
      </c>
      <c r="BE38" s="56">
        <v>0</v>
      </c>
      <c r="BF38" s="56">
        <v>0</v>
      </c>
      <c r="BG38" s="60">
        <v>0</v>
      </c>
      <c r="BL38" s="4">
        <f>H143</f>
        <v>16</v>
      </c>
      <c r="BM38" s="5">
        <f>IF(E4="Trimestre I",Z143,IF(E4="Trimestre II",AK143,IF(E4="Trimestre III",AV143,IF(E4="Trimestre IV",BG143))))</f>
        <v>0</v>
      </c>
      <c r="BN38" s="5"/>
    </row>
    <row r="39" spans="2:66">
      <c r="B39" s="62"/>
      <c r="C39" s="59"/>
      <c r="D39" s="59"/>
      <c r="E39" s="59"/>
      <c r="F39" s="59"/>
      <c r="G39" s="59"/>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f>H146</f>
        <v>17</v>
      </c>
      <c r="BM39" s="5">
        <f>IF(E4="Trimestre I",Z146,IF(E4="Trimestre II",AK146,IF(E4="Trimestre III",AV146,IF(E4="Trimestre IV",BG146))))</f>
        <v>0.3</v>
      </c>
      <c r="BN39" s="5"/>
    </row>
    <row r="40" spans="2:66">
      <c r="B40" s="62"/>
      <c r="C40" s="59"/>
      <c r="D40" s="59"/>
      <c r="E40" s="59"/>
      <c r="F40" s="59"/>
      <c r="G40" s="59"/>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f>H149</f>
        <v>18</v>
      </c>
      <c r="BM40" s="5">
        <f>IF(E4="Trimestre I",Z149,IF(E4="Trimestre II",AK149,IF(E4="Trimestre III",AV149,IF(E4="Trimestre IV",BG149))))</f>
        <v>0.68</v>
      </c>
      <c r="BN40" s="5"/>
    </row>
    <row r="41" spans="2:66" ht="135" customHeight="1">
      <c r="B41" s="64" t="s">
        <v>107</v>
      </c>
      <c r="C41" s="65" t="s">
        <v>137</v>
      </c>
      <c r="D41" s="65" t="s">
        <v>81</v>
      </c>
      <c r="E41" s="65" t="s">
        <v>138</v>
      </c>
      <c r="F41" s="65" t="s">
        <v>995</v>
      </c>
      <c r="G41" s="65" t="s">
        <v>81</v>
      </c>
      <c r="H41" s="59">
        <v>4</v>
      </c>
      <c r="I41" s="56">
        <v>5.2600000000000001E-2</v>
      </c>
      <c r="J41" s="59" t="s">
        <v>83</v>
      </c>
      <c r="K41" s="63" t="s">
        <v>2413</v>
      </c>
      <c r="L41" s="59" t="s">
        <v>2414</v>
      </c>
      <c r="M41" s="59" t="s">
        <v>2415</v>
      </c>
      <c r="N41" s="56">
        <v>0.6</v>
      </c>
      <c r="O41" s="59" t="s">
        <v>87</v>
      </c>
      <c r="P41" s="56" t="s">
        <v>2416</v>
      </c>
      <c r="Q41" s="56" t="s">
        <v>2417</v>
      </c>
      <c r="R41" s="55">
        <v>3478</v>
      </c>
      <c r="S41" s="55">
        <v>4603</v>
      </c>
      <c r="T41" s="56">
        <v>0.75560000000000005</v>
      </c>
      <c r="U41" s="55">
        <v>3478</v>
      </c>
      <c r="V41" s="55">
        <v>4603</v>
      </c>
      <c r="W41" s="56">
        <v>0.75560000000000005</v>
      </c>
      <c r="X41" s="56">
        <v>1.2593000000000001</v>
      </c>
      <c r="Y41" s="56">
        <v>0</v>
      </c>
      <c r="Z41" s="60">
        <v>1</v>
      </c>
      <c r="AA41" s="56" t="s">
        <v>2418</v>
      </c>
      <c r="AB41" s="56" t="s">
        <v>2419</v>
      </c>
      <c r="AC41" s="55">
        <v>290</v>
      </c>
      <c r="AD41" s="55">
        <v>1</v>
      </c>
      <c r="AE41" s="56">
        <v>290</v>
      </c>
      <c r="AF41" s="55">
        <v>3768</v>
      </c>
      <c r="AG41" s="55">
        <v>4604</v>
      </c>
      <c r="AH41" s="56">
        <v>0.4092093831450912</v>
      </c>
      <c r="AI41" s="56">
        <v>0.68201563857515202</v>
      </c>
      <c r="AJ41" s="56">
        <v>0</v>
      </c>
      <c r="AK41" s="60">
        <v>0.68200000000000005</v>
      </c>
      <c r="AL41" s="56" t="s">
        <v>2420</v>
      </c>
      <c r="AM41" s="56" t="s">
        <v>2421</v>
      </c>
      <c r="AN41" s="55">
        <v>4293</v>
      </c>
      <c r="AO41" s="55">
        <v>5145</v>
      </c>
      <c r="AP41" s="56">
        <v>0.83440000000000003</v>
      </c>
      <c r="AQ41" s="55">
        <v>8061</v>
      </c>
      <c r="AR41" s="55">
        <v>9749</v>
      </c>
      <c r="AS41" s="56">
        <v>0.62014052723356239</v>
      </c>
      <c r="AT41" s="56">
        <v>1.0335675453892708</v>
      </c>
      <c r="AU41" s="56">
        <v>0</v>
      </c>
      <c r="AV41" s="60">
        <v>1</v>
      </c>
      <c r="AW41" s="56" t="s">
        <v>94</v>
      </c>
      <c r="AX41" s="56" t="s">
        <v>94</v>
      </c>
      <c r="AY41" s="55">
        <v>0</v>
      </c>
      <c r="AZ41" s="55">
        <v>0</v>
      </c>
      <c r="BA41" s="56">
        <v>0</v>
      </c>
      <c r="BB41" s="55">
        <v>0</v>
      </c>
      <c r="BC41" s="55">
        <v>0</v>
      </c>
      <c r="BD41" s="56">
        <v>0</v>
      </c>
      <c r="BE41" s="56">
        <v>0</v>
      </c>
      <c r="BF41" s="56">
        <v>0</v>
      </c>
      <c r="BG41" s="60">
        <v>0</v>
      </c>
      <c r="BL41" s="4">
        <f>H152</f>
        <v>19</v>
      </c>
      <c r="BM41" s="5">
        <f>IF(E4="Trimestre I",Z152,IF(E4="Trimestre II",AK152,IF(E4="Trimestre III",AV152,IF(E4="Trimestre IV",BG152))))</f>
        <v>0</v>
      </c>
      <c r="BN41" s="5"/>
    </row>
    <row r="42" spans="2:66">
      <c r="B42" s="64"/>
      <c r="C42" s="65"/>
      <c r="D42" s="65"/>
      <c r="E42" s="65"/>
      <c r="F42" s="65"/>
      <c r="G42" s="65"/>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4"/>
      <c r="C43" s="65"/>
      <c r="D43" s="65"/>
      <c r="E43" s="65"/>
      <c r="F43" s="65"/>
      <c r="G43" s="65"/>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ht="135" customHeight="1">
      <c r="B44" s="62" t="s">
        <v>107</v>
      </c>
      <c r="C44" s="59" t="s">
        <v>137</v>
      </c>
      <c r="D44" s="59" t="s">
        <v>81</v>
      </c>
      <c r="E44" s="59" t="s">
        <v>138</v>
      </c>
      <c r="F44" s="59" t="s">
        <v>995</v>
      </c>
      <c r="G44" s="59" t="s">
        <v>81</v>
      </c>
      <c r="H44" s="59">
        <v>5</v>
      </c>
      <c r="I44" s="56">
        <v>5.2900000000000003E-2</v>
      </c>
      <c r="J44" s="59" t="s">
        <v>83</v>
      </c>
      <c r="K44" s="63" t="s">
        <v>2422</v>
      </c>
      <c r="L44" s="59" t="s">
        <v>2423</v>
      </c>
      <c r="M44" s="59" t="s">
        <v>2424</v>
      </c>
      <c r="N44" s="56">
        <v>0.5</v>
      </c>
      <c r="O44" s="59" t="s">
        <v>87</v>
      </c>
      <c r="P44" s="56" t="s">
        <v>2425</v>
      </c>
      <c r="Q44" s="56" t="s">
        <v>2426</v>
      </c>
      <c r="R44" s="55">
        <v>1855</v>
      </c>
      <c r="S44" s="55">
        <v>12060</v>
      </c>
      <c r="T44" s="56">
        <v>0.15379999999999999</v>
      </c>
      <c r="U44" s="55">
        <v>1855</v>
      </c>
      <c r="V44" s="55">
        <v>12060</v>
      </c>
      <c r="W44" s="56">
        <v>0.15379999999999999</v>
      </c>
      <c r="X44" s="56">
        <v>0.30759999999999998</v>
      </c>
      <c r="Y44" s="56">
        <v>0.34620000000000001</v>
      </c>
      <c r="Z44" s="60">
        <v>0.26200000000000001</v>
      </c>
      <c r="AA44" s="56" t="s">
        <v>2427</v>
      </c>
      <c r="AB44" s="56" t="s">
        <v>2428</v>
      </c>
      <c r="AC44" s="55">
        <v>2868</v>
      </c>
      <c r="AD44" s="55">
        <v>12060</v>
      </c>
      <c r="AE44" s="56">
        <v>0.23780000000000001</v>
      </c>
      <c r="AF44" s="55">
        <v>4723</v>
      </c>
      <c r="AG44" s="55">
        <v>12060</v>
      </c>
      <c r="AH44" s="56">
        <v>0.3916</v>
      </c>
      <c r="AI44" s="56">
        <v>0.78320000000000001</v>
      </c>
      <c r="AJ44" s="56">
        <v>0.1084</v>
      </c>
      <c r="AK44" s="60">
        <v>0.69699999999999995</v>
      </c>
      <c r="AL44" s="56" t="s">
        <v>2429</v>
      </c>
      <c r="AM44" s="56" t="s">
        <v>2430</v>
      </c>
      <c r="AN44" s="55">
        <v>2216</v>
      </c>
      <c r="AO44" s="55">
        <v>12060</v>
      </c>
      <c r="AP44" s="56">
        <v>0.1837</v>
      </c>
      <c r="AQ44" s="55">
        <v>6939</v>
      </c>
      <c r="AR44" s="55">
        <v>12060</v>
      </c>
      <c r="AS44" s="56">
        <v>0.57540000000000002</v>
      </c>
      <c r="AT44" s="56">
        <v>1.1508</v>
      </c>
      <c r="AU44" s="56">
        <v>0</v>
      </c>
      <c r="AV44" s="60">
        <v>0.95599999999999996</v>
      </c>
      <c r="AW44" s="56" t="s">
        <v>94</v>
      </c>
      <c r="AX44" s="56" t="s">
        <v>94</v>
      </c>
      <c r="AY44" s="55">
        <v>0</v>
      </c>
      <c r="AZ44" s="55">
        <v>0</v>
      </c>
      <c r="BA44" s="56">
        <v>0</v>
      </c>
      <c r="BB44" s="55">
        <v>0</v>
      </c>
      <c r="BC44" s="55">
        <v>0</v>
      </c>
      <c r="BD44" s="56">
        <v>0</v>
      </c>
      <c r="BE44" s="56">
        <v>0</v>
      </c>
      <c r="BF44" s="56">
        <v>0</v>
      </c>
      <c r="BG44" s="60">
        <v>0</v>
      </c>
      <c r="BL44" s="4"/>
      <c r="BM44" s="5"/>
      <c r="BN44" s="5"/>
    </row>
    <row r="45" spans="2:66">
      <c r="B45" s="62"/>
      <c r="C45" s="59"/>
      <c r="D45" s="59"/>
      <c r="E45" s="59"/>
      <c r="F45" s="59"/>
      <c r="G45" s="59"/>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2431</v>
      </c>
      <c r="M47" s="59" t="s">
        <v>2432</v>
      </c>
      <c r="N47" s="56">
        <v>0.5</v>
      </c>
      <c r="O47" s="59" t="s">
        <v>87</v>
      </c>
      <c r="P47" s="56" t="s">
        <v>2425</v>
      </c>
      <c r="Q47" s="56" t="s">
        <v>2426</v>
      </c>
      <c r="R47" s="55">
        <v>863</v>
      </c>
      <c r="S47" s="55">
        <v>6720</v>
      </c>
      <c r="T47" s="56">
        <v>0.12839999999999999</v>
      </c>
      <c r="U47" s="55">
        <v>863</v>
      </c>
      <c r="V47" s="55">
        <v>6720</v>
      </c>
      <c r="W47" s="56">
        <v>0.12839999999999999</v>
      </c>
      <c r="X47" s="56">
        <v>0.25679999999999997</v>
      </c>
      <c r="Y47" s="56">
        <v>0.37159999999999999</v>
      </c>
      <c r="Z47" s="60"/>
      <c r="AA47" s="56" t="s">
        <v>2427</v>
      </c>
      <c r="AB47" s="56" t="s">
        <v>2428</v>
      </c>
      <c r="AC47" s="55">
        <v>1092</v>
      </c>
      <c r="AD47" s="55">
        <v>6720</v>
      </c>
      <c r="AE47" s="56">
        <v>0.16250000000000001</v>
      </c>
      <c r="AF47" s="55">
        <v>1955</v>
      </c>
      <c r="AG47" s="55">
        <v>6720</v>
      </c>
      <c r="AH47" s="56">
        <v>0.29089999999999999</v>
      </c>
      <c r="AI47" s="56">
        <v>0.58179999999999998</v>
      </c>
      <c r="AJ47" s="56">
        <v>0.20910000000000001</v>
      </c>
      <c r="AK47" s="60"/>
      <c r="AL47" s="56"/>
      <c r="AM47" s="56"/>
      <c r="AN47" s="55">
        <v>965</v>
      </c>
      <c r="AO47" s="55">
        <v>6720</v>
      </c>
      <c r="AP47" s="56">
        <v>0.14360000000000001</v>
      </c>
      <c r="AQ47" s="55">
        <v>2920</v>
      </c>
      <c r="AR47" s="55">
        <v>6720</v>
      </c>
      <c r="AS47" s="56">
        <v>0.4345</v>
      </c>
      <c r="AT47" s="56">
        <v>0.86899999999999999</v>
      </c>
      <c r="AU47" s="56">
        <v>6.5500000000000003E-2</v>
      </c>
      <c r="AV47" s="60"/>
      <c r="AW47" s="56" t="s">
        <v>94</v>
      </c>
      <c r="AX47" s="56" t="s">
        <v>94</v>
      </c>
      <c r="AY47" s="55">
        <v>0</v>
      </c>
      <c r="AZ47" s="55">
        <v>0</v>
      </c>
      <c r="BA47" s="56">
        <v>0</v>
      </c>
      <c r="BB47" s="55">
        <v>0</v>
      </c>
      <c r="BC47" s="55">
        <v>0</v>
      </c>
      <c r="BD47" s="56">
        <v>0</v>
      </c>
      <c r="BE47" s="56">
        <v>0</v>
      </c>
      <c r="BF47" s="56">
        <v>0</v>
      </c>
      <c r="BG47" s="60"/>
      <c r="BL47" s="4"/>
      <c r="BM47" s="5"/>
      <c r="BN47" s="5"/>
    </row>
    <row r="48" spans="2:66">
      <c r="B48" s="62"/>
      <c r="C48" s="62"/>
      <c r="D48" s="62"/>
      <c r="E48" s="62"/>
      <c r="F48" s="62"/>
      <c r="G48" s="62"/>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55"/>
      <c r="AO48" s="55"/>
      <c r="AP48" s="56"/>
      <c r="AQ48" s="55"/>
      <c r="AR48" s="55"/>
      <c r="AS48" s="56"/>
      <c r="AT48" s="56"/>
      <c r="AU48" s="56"/>
      <c r="AV48" s="60"/>
      <c r="AW48" s="56"/>
      <c r="AX48" s="56"/>
      <c r="AY48" s="55"/>
      <c r="AZ48" s="55"/>
      <c r="BA48" s="56"/>
      <c r="BB48" s="55"/>
      <c r="BC48" s="55"/>
      <c r="BD48" s="56"/>
      <c r="BE48" s="56"/>
      <c r="BF48" s="56"/>
      <c r="BG48" s="60"/>
      <c r="BL48" s="4"/>
      <c r="BM48" s="5"/>
      <c r="BN48" s="5"/>
    </row>
    <row r="49" spans="2:66">
      <c r="B49" s="62"/>
      <c r="C49" s="62"/>
      <c r="D49" s="62"/>
      <c r="E49" s="62"/>
      <c r="F49" s="62"/>
      <c r="G49" s="62"/>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55"/>
      <c r="AO49" s="55"/>
      <c r="AP49" s="56"/>
      <c r="AQ49" s="55"/>
      <c r="AR49" s="55"/>
      <c r="AS49" s="56"/>
      <c r="AT49" s="56"/>
      <c r="AU49" s="56"/>
      <c r="AV49" s="60"/>
      <c r="AW49" s="56"/>
      <c r="AX49" s="56"/>
      <c r="AY49" s="55"/>
      <c r="AZ49" s="55"/>
      <c r="BA49" s="56"/>
      <c r="BB49" s="55"/>
      <c r="BC49" s="55"/>
      <c r="BD49" s="56"/>
      <c r="BE49" s="56"/>
      <c r="BF49" s="56"/>
      <c r="BG49" s="60"/>
      <c r="BL49" s="4"/>
      <c r="BM49" s="5"/>
      <c r="BN49" s="5"/>
    </row>
    <row r="50" spans="2:66">
      <c r="B50" s="62"/>
      <c r="C50" s="62"/>
      <c r="D50" s="62"/>
      <c r="E50" s="62"/>
      <c r="F50" s="62"/>
      <c r="G50" s="62"/>
      <c r="H50" s="59"/>
      <c r="I50" s="56"/>
      <c r="J50" s="59"/>
      <c r="K50" s="63"/>
      <c r="L50" s="59" t="s">
        <v>2433</v>
      </c>
      <c r="M50" s="59" t="s">
        <v>2434</v>
      </c>
      <c r="N50" s="56">
        <v>0.5</v>
      </c>
      <c r="O50" s="59" t="s">
        <v>87</v>
      </c>
      <c r="P50" s="56" t="s">
        <v>2425</v>
      </c>
      <c r="Q50" s="56" t="s">
        <v>2426</v>
      </c>
      <c r="R50" s="55">
        <v>625</v>
      </c>
      <c r="S50" s="55">
        <v>5600</v>
      </c>
      <c r="T50" s="56">
        <v>0.1116</v>
      </c>
      <c r="U50" s="55">
        <v>625</v>
      </c>
      <c r="V50" s="55">
        <v>5600</v>
      </c>
      <c r="W50" s="56">
        <v>0.1116</v>
      </c>
      <c r="X50" s="56">
        <v>0.22320000000000001</v>
      </c>
      <c r="Y50" s="56">
        <v>0.38840000000000002</v>
      </c>
      <c r="Z50" s="60"/>
      <c r="AA50" s="56" t="s">
        <v>2427</v>
      </c>
      <c r="AB50" s="56" t="s">
        <v>2428</v>
      </c>
      <c r="AC50" s="55">
        <v>1411</v>
      </c>
      <c r="AD50" s="55">
        <v>5600</v>
      </c>
      <c r="AE50" s="56">
        <v>0.252</v>
      </c>
      <c r="AF50" s="55">
        <v>2036</v>
      </c>
      <c r="AG50" s="55">
        <v>5600</v>
      </c>
      <c r="AH50" s="56">
        <v>0.36359999999999998</v>
      </c>
      <c r="AI50" s="56">
        <v>0.72719999999999996</v>
      </c>
      <c r="AJ50" s="56">
        <v>0.13639999999999999</v>
      </c>
      <c r="AK50" s="60"/>
      <c r="AL50" s="56"/>
      <c r="AM50" s="56"/>
      <c r="AN50" s="55">
        <v>1120</v>
      </c>
      <c r="AO50" s="55">
        <v>5600</v>
      </c>
      <c r="AP50" s="56">
        <v>0.2</v>
      </c>
      <c r="AQ50" s="55">
        <v>3156</v>
      </c>
      <c r="AR50" s="55">
        <v>5600</v>
      </c>
      <c r="AS50" s="56">
        <v>0.56359999999999999</v>
      </c>
      <c r="AT50" s="56">
        <v>1.1272</v>
      </c>
      <c r="AU50" s="56">
        <v>0</v>
      </c>
      <c r="AV50" s="60"/>
      <c r="AW50" s="56" t="s">
        <v>94</v>
      </c>
      <c r="AX50" s="56" t="s">
        <v>94</v>
      </c>
      <c r="AY50" s="55">
        <v>0</v>
      </c>
      <c r="AZ50" s="55">
        <v>0</v>
      </c>
      <c r="BA50" s="56">
        <v>0</v>
      </c>
      <c r="BB50" s="55">
        <v>0</v>
      </c>
      <c r="BC50" s="55">
        <v>0</v>
      </c>
      <c r="BD50" s="56">
        <v>0</v>
      </c>
      <c r="BE50" s="56">
        <v>0</v>
      </c>
      <c r="BF50" s="56">
        <v>0</v>
      </c>
      <c r="BG50" s="60"/>
      <c r="BL50" s="4"/>
      <c r="BM50" s="5"/>
      <c r="BN50" s="5"/>
    </row>
    <row r="51" spans="2:66">
      <c r="B51" s="62"/>
      <c r="C51" s="62"/>
      <c r="D51" s="62"/>
      <c r="E51" s="62"/>
      <c r="F51" s="62"/>
      <c r="G51" s="62"/>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ht="135" customHeight="1">
      <c r="B53" s="64" t="s">
        <v>280</v>
      </c>
      <c r="C53" s="65" t="s">
        <v>1120</v>
      </c>
      <c r="D53" s="65" t="s">
        <v>81</v>
      </c>
      <c r="E53" s="65" t="s">
        <v>138</v>
      </c>
      <c r="F53" s="65" t="s">
        <v>995</v>
      </c>
      <c r="G53" s="122" t="s">
        <v>2435</v>
      </c>
      <c r="H53" s="59">
        <v>6</v>
      </c>
      <c r="I53" s="56">
        <v>5.2600000000000001E-2</v>
      </c>
      <c r="J53" s="59" t="s">
        <v>83</v>
      </c>
      <c r="K53" s="63" t="s">
        <v>2436</v>
      </c>
      <c r="L53" s="59" t="s">
        <v>2437</v>
      </c>
      <c r="M53" s="59" t="s">
        <v>2438</v>
      </c>
      <c r="N53" s="61">
        <v>4</v>
      </c>
      <c r="O53" s="59" t="s">
        <v>111</v>
      </c>
      <c r="P53" s="56" t="s">
        <v>2439</v>
      </c>
      <c r="Q53" s="56" t="s">
        <v>1370</v>
      </c>
      <c r="R53" s="55">
        <v>0</v>
      </c>
      <c r="S53" s="55">
        <v>4</v>
      </c>
      <c r="T53" s="61">
        <v>0</v>
      </c>
      <c r="U53" s="55">
        <v>0</v>
      </c>
      <c r="V53" s="55">
        <v>4</v>
      </c>
      <c r="W53" s="61">
        <v>0</v>
      </c>
      <c r="X53" s="56">
        <v>0</v>
      </c>
      <c r="Y53" s="61">
        <v>4</v>
      </c>
      <c r="Z53" s="60">
        <v>0.125</v>
      </c>
      <c r="AA53" s="56" t="s">
        <v>2440</v>
      </c>
      <c r="AB53" s="56" t="s">
        <v>2441</v>
      </c>
      <c r="AC53" s="55">
        <v>3</v>
      </c>
      <c r="AD53" s="55">
        <v>1</v>
      </c>
      <c r="AE53" s="61">
        <v>3</v>
      </c>
      <c r="AF53" s="55">
        <v>3</v>
      </c>
      <c r="AG53" s="55">
        <v>1</v>
      </c>
      <c r="AH53" s="61">
        <v>3</v>
      </c>
      <c r="AI53" s="56">
        <v>0.75</v>
      </c>
      <c r="AJ53" s="61">
        <v>1</v>
      </c>
      <c r="AK53" s="60">
        <v>0.625</v>
      </c>
      <c r="AL53" s="56" t="s">
        <v>2442</v>
      </c>
      <c r="AM53" s="56" t="s">
        <v>2443</v>
      </c>
      <c r="AN53" s="55">
        <v>1</v>
      </c>
      <c r="AO53" s="55">
        <v>1</v>
      </c>
      <c r="AP53" s="61">
        <v>1</v>
      </c>
      <c r="AQ53" s="55">
        <v>4</v>
      </c>
      <c r="AR53" s="55">
        <v>1</v>
      </c>
      <c r="AS53" s="61">
        <v>4</v>
      </c>
      <c r="AT53" s="56">
        <v>1</v>
      </c>
      <c r="AU53" s="61">
        <v>0</v>
      </c>
      <c r="AV53" s="60">
        <v>0.875</v>
      </c>
      <c r="AW53" s="56" t="s">
        <v>94</v>
      </c>
      <c r="AX53" s="56" t="s">
        <v>94</v>
      </c>
      <c r="AY53" s="55">
        <v>0</v>
      </c>
      <c r="AZ53" s="55">
        <v>0</v>
      </c>
      <c r="BA53" s="61">
        <v>0</v>
      </c>
      <c r="BB53" s="55">
        <v>0</v>
      </c>
      <c r="BC53" s="55">
        <v>0</v>
      </c>
      <c r="BD53" s="61">
        <v>0</v>
      </c>
      <c r="BE53" s="56">
        <v>0</v>
      </c>
      <c r="BF53" s="61">
        <v>0</v>
      </c>
      <c r="BG53" s="60">
        <v>0</v>
      </c>
      <c r="BL53" s="4"/>
      <c r="BM53" s="5"/>
      <c r="BN53" s="5"/>
    </row>
    <row r="54" spans="2:66">
      <c r="B54" s="64"/>
      <c r="C54" s="65"/>
      <c r="D54" s="65"/>
      <c r="E54" s="65"/>
      <c r="F54" s="65"/>
      <c r="G54" s="122"/>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55"/>
      <c r="AO54" s="55"/>
      <c r="AP54" s="61"/>
      <c r="AQ54" s="55"/>
      <c r="AR54" s="55"/>
      <c r="AS54" s="61"/>
      <c r="AT54" s="56"/>
      <c r="AU54" s="61"/>
      <c r="AV54" s="60"/>
      <c r="AW54" s="56"/>
      <c r="AX54" s="56"/>
      <c r="AY54" s="55"/>
      <c r="AZ54" s="55"/>
      <c r="BA54" s="61"/>
      <c r="BB54" s="55"/>
      <c r="BC54" s="55"/>
      <c r="BD54" s="61"/>
      <c r="BE54" s="56"/>
      <c r="BF54" s="61"/>
      <c r="BG54" s="60"/>
      <c r="BL54" s="4"/>
      <c r="BM54" s="5"/>
      <c r="BN54" s="5"/>
    </row>
    <row r="55" spans="2:66">
      <c r="B55" s="64"/>
      <c r="C55" s="65"/>
      <c r="D55" s="65"/>
      <c r="E55" s="65"/>
      <c r="F55" s="65"/>
      <c r="G55" s="12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55"/>
      <c r="AO55" s="55"/>
      <c r="AP55" s="61"/>
      <c r="AQ55" s="55"/>
      <c r="AR55" s="55"/>
      <c r="AS55" s="61"/>
      <c r="AT55" s="56"/>
      <c r="AU55" s="61"/>
      <c r="AV55" s="60"/>
      <c r="AW55" s="56"/>
      <c r="AX55" s="56"/>
      <c r="AY55" s="55"/>
      <c r="AZ55" s="55"/>
      <c r="BA55" s="61"/>
      <c r="BB55" s="55"/>
      <c r="BC55" s="55"/>
      <c r="BD55" s="61"/>
      <c r="BE55" s="56"/>
      <c r="BF55" s="61"/>
      <c r="BG55" s="60"/>
      <c r="BL55" s="4"/>
      <c r="BM55" s="5"/>
      <c r="BN55" s="5"/>
    </row>
    <row r="56" spans="2:66">
      <c r="B56" s="64"/>
      <c r="C56" s="65"/>
      <c r="D56" s="65"/>
      <c r="E56" s="65"/>
      <c r="F56" s="65" t="s">
        <v>2444</v>
      </c>
      <c r="G56" s="65" t="s">
        <v>81</v>
      </c>
      <c r="H56" s="59"/>
      <c r="I56" s="56"/>
      <c r="J56" s="59"/>
      <c r="K56" s="63"/>
      <c r="L56" s="59"/>
      <c r="M56" s="59"/>
      <c r="N56" s="61"/>
      <c r="O56" s="59"/>
      <c r="P56" s="56"/>
      <c r="Q56" s="56"/>
      <c r="R56" s="55"/>
      <c r="S56" s="55"/>
      <c r="T56" s="61"/>
      <c r="U56" s="55"/>
      <c r="V56" s="55"/>
      <c r="W56" s="61"/>
      <c r="X56" s="56"/>
      <c r="Y56" s="61"/>
      <c r="Z56" s="60"/>
      <c r="AA56" s="56"/>
      <c r="AB56" s="56"/>
      <c r="AC56" s="55"/>
      <c r="AD56" s="55"/>
      <c r="AE56" s="61"/>
      <c r="AF56" s="55"/>
      <c r="AG56" s="55"/>
      <c r="AH56" s="61"/>
      <c r="AI56" s="56"/>
      <c r="AJ56" s="61"/>
      <c r="AK56" s="60"/>
      <c r="AL56" s="56"/>
      <c r="AM56" s="56"/>
      <c r="AN56" s="55"/>
      <c r="AO56" s="55"/>
      <c r="AP56" s="61"/>
      <c r="AQ56" s="55"/>
      <c r="AR56" s="55"/>
      <c r="AS56" s="61"/>
      <c r="AT56" s="56"/>
      <c r="AU56" s="61"/>
      <c r="AV56" s="60"/>
      <c r="AW56" s="56"/>
      <c r="AX56" s="56"/>
      <c r="AY56" s="55"/>
      <c r="AZ56" s="55"/>
      <c r="BA56" s="61"/>
      <c r="BB56" s="55"/>
      <c r="BC56" s="55"/>
      <c r="BD56" s="61"/>
      <c r="BE56" s="56"/>
      <c r="BF56" s="61"/>
      <c r="BG56" s="60"/>
      <c r="BL56" s="4"/>
      <c r="BM56" s="5"/>
      <c r="BN56" s="5"/>
    </row>
    <row r="57" spans="2:66">
      <c r="B57" s="64"/>
      <c r="C57" s="65"/>
      <c r="D57" s="65"/>
      <c r="E57" s="65"/>
      <c r="F57" s="65"/>
      <c r="G57" s="65"/>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56"/>
      <c r="AM57" s="56"/>
      <c r="AN57" s="55"/>
      <c r="AO57" s="55"/>
      <c r="AP57" s="61"/>
      <c r="AQ57" s="55"/>
      <c r="AR57" s="55"/>
      <c r="AS57" s="61"/>
      <c r="AT57" s="56"/>
      <c r="AU57" s="61"/>
      <c r="AV57" s="60"/>
      <c r="AW57" s="56"/>
      <c r="AX57" s="56"/>
      <c r="AY57" s="55"/>
      <c r="AZ57" s="55"/>
      <c r="BA57" s="61"/>
      <c r="BB57" s="55"/>
      <c r="BC57" s="55"/>
      <c r="BD57" s="61"/>
      <c r="BE57" s="56"/>
      <c r="BF57" s="61"/>
      <c r="BG57" s="60"/>
      <c r="BL57" s="4"/>
      <c r="BM57" s="5"/>
      <c r="BN57" s="5"/>
    </row>
    <row r="58" spans="2:66">
      <c r="B58" s="62"/>
      <c r="C58" s="62"/>
      <c r="D58" s="62"/>
      <c r="E58" s="62"/>
      <c r="F58" s="62"/>
      <c r="G58" s="62"/>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56"/>
      <c r="AM58" s="56"/>
      <c r="AN58" s="55"/>
      <c r="AO58" s="55"/>
      <c r="AP58" s="61"/>
      <c r="AQ58" s="55"/>
      <c r="AR58" s="55"/>
      <c r="AS58" s="61"/>
      <c r="AT58" s="56"/>
      <c r="AU58" s="61"/>
      <c r="AV58" s="60"/>
      <c r="AW58" s="56"/>
      <c r="AX58" s="56"/>
      <c r="AY58" s="55"/>
      <c r="AZ58" s="55"/>
      <c r="BA58" s="61"/>
      <c r="BB58" s="55"/>
      <c r="BC58" s="55"/>
      <c r="BD58" s="61"/>
      <c r="BE58" s="56"/>
      <c r="BF58" s="61"/>
      <c r="BG58" s="60"/>
      <c r="BL58" s="4"/>
      <c r="BM58" s="5"/>
      <c r="BN58" s="5"/>
    </row>
    <row r="59" spans="2:66">
      <c r="B59" s="62"/>
      <c r="C59" s="62"/>
      <c r="D59" s="62"/>
      <c r="E59" s="62"/>
      <c r="F59" s="62"/>
      <c r="G59" s="62"/>
      <c r="H59" s="59"/>
      <c r="I59" s="56"/>
      <c r="J59" s="59"/>
      <c r="K59" s="63"/>
      <c r="L59" s="59" t="s">
        <v>2445</v>
      </c>
      <c r="M59" s="59" t="s">
        <v>2446</v>
      </c>
      <c r="N59" s="56">
        <v>1</v>
      </c>
      <c r="O59" s="59" t="s">
        <v>87</v>
      </c>
      <c r="P59" s="56" t="s">
        <v>2439</v>
      </c>
      <c r="Q59" s="56" t="s">
        <v>1370</v>
      </c>
      <c r="R59" s="55">
        <v>1</v>
      </c>
      <c r="S59" s="55">
        <v>4</v>
      </c>
      <c r="T59" s="56">
        <v>0.25</v>
      </c>
      <c r="U59" s="55">
        <v>1</v>
      </c>
      <c r="V59" s="55">
        <v>4</v>
      </c>
      <c r="W59" s="56">
        <v>0.25</v>
      </c>
      <c r="X59" s="56">
        <v>0.25</v>
      </c>
      <c r="Y59" s="56">
        <v>0.75</v>
      </c>
      <c r="Z59" s="60"/>
      <c r="AA59" s="56" t="s">
        <v>2440</v>
      </c>
      <c r="AB59" s="56" t="s">
        <v>2441</v>
      </c>
      <c r="AC59" s="55">
        <v>1</v>
      </c>
      <c r="AD59" s="55">
        <v>4</v>
      </c>
      <c r="AE59" s="56">
        <v>0.25</v>
      </c>
      <c r="AF59" s="55">
        <v>2</v>
      </c>
      <c r="AG59" s="55">
        <v>4</v>
      </c>
      <c r="AH59" s="56">
        <v>0.5</v>
      </c>
      <c r="AI59" s="56">
        <v>0.5</v>
      </c>
      <c r="AJ59" s="56">
        <v>0.5</v>
      </c>
      <c r="AK59" s="60"/>
      <c r="AL59" s="56"/>
      <c r="AM59" s="56"/>
      <c r="AN59" s="55">
        <v>1</v>
      </c>
      <c r="AO59" s="55">
        <v>4</v>
      </c>
      <c r="AP59" s="56">
        <v>0.25</v>
      </c>
      <c r="AQ59" s="55">
        <v>3</v>
      </c>
      <c r="AR59" s="55">
        <v>4</v>
      </c>
      <c r="AS59" s="56">
        <v>0.75</v>
      </c>
      <c r="AT59" s="56">
        <v>0.75</v>
      </c>
      <c r="AU59" s="56">
        <v>0.25</v>
      </c>
      <c r="AV59" s="60"/>
      <c r="AW59" s="56" t="s">
        <v>94</v>
      </c>
      <c r="AX59" s="56" t="s">
        <v>94</v>
      </c>
      <c r="AY59" s="55">
        <v>0</v>
      </c>
      <c r="AZ59" s="55">
        <v>0</v>
      </c>
      <c r="BA59" s="56">
        <v>0</v>
      </c>
      <c r="BB59" s="55">
        <v>0</v>
      </c>
      <c r="BC59" s="55">
        <v>0</v>
      </c>
      <c r="BD59" s="56">
        <v>0</v>
      </c>
      <c r="BE59" s="56">
        <v>0</v>
      </c>
      <c r="BF59" s="56">
        <v>0</v>
      </c>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62"/>
      <c r="C62" s="62"/>
      <c r="D62" s="62"/>
      <c r="E62" s="62"/>
      <c r="F62" s="62"/>
      <c r="G62" s="62"/>
      <c r="H62" s="59"/>
      <c r="I62" s="56"/>
      <c r="J62" s="59"/>
      <c r="K62" s="63"/>
      <c r="L62" s="59"/>
      <c r="M62" s="59"/>
      <c r="N62" s="56"/>
      <c r="O62" s="59"/>
      <c r="P62" s="56"/>
      <c r="Q62" s="56"/>
      <c r="R62" s="55"/>
      <c r="S62" s="55"/>
      <c r="T62" s="56"/>
      <c r="U62" s="55"/>
      <c r="V62" s="55"/>
      <c r="W62" s="56"/>
      <c r="X62" s="56"/>
      <c r="Y62" s="56"/>
      <c r="Z62" s="60"/>
      <c r="AA62" s="56"/>
      <c r="AB62" s="56"/>
      <c r="AC62" s="55"/>
      <c r="AD62" s="55"/>
      <c r="AE62" s="56"/>
      <c r="AF62" s="55"/>
      <c r="AG62" s="55"/>
      <c r="AH62" s="56"/>
      <c r="AI62" s="56"/>
      <c r="AJ62" s="56"/>
      <c r="AK62" s="60"/>
      <c r="AL62" s="56"/>
      <c r="AM62" s="56"/>
      <c r="AN62" s="55"/>
      <c r="AO62" s="55"/>
      <c r="AP62" s="56"/>
      <c r="AQ62" s="55"/>
      <c r="AR62" s="55"/>
      <c r="AS62" s="56"/>
      <c r="AT62" s="56"/>
      <c r="AU62" s="56"/>
      <c r="AV62" s="60"/>
      <c r="AW62" s="56"/>
      <c r="AX62" s="56"/>
      <c r="AY62" s="55"/>
      <c r="AZ62" s="55"/>
      <c r="BA62" s="56"/>
      <c r="BB62" s="55"/>
      <c r="BC62" s="55"/>
      <c r="BD62" s="56"/>
      <c r="BE62" s="56"/>
      <c r="BF62" s="56"/>
      <c r="BG62" s="60"/>
      <c r="BL62" s="4"/>
      <c r="BM62" s="5"/>
      <c r="BN62" s="5"/>
    </row>
    <row r="63" spans="2:66">
      <c r="B63" s="62"/>
      <c r="C63" s="62"/>
      <c r="D63" s="62"/>
      <c r="E63" s="62"/>
      <c r="F63" s="62"/>
      <c r="G63" s="62"/>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ht="135" customHeight="1">
      <c r="B65" s="62" t="s">
        <v>107</v>
      </c>
      <c r="C65" s="59" t="s">
        <v>137</v>
      </c>
      <c r="D65" s="59" t="s">
        <v>81</v>
      </c>
      <c r="E65" s="59" t="s">
        <v>138</v>
      </c>
      <c r="F65" s="59" t="s">
        <v>995</v>
      </c>
      <c r="G65" s="59" t="s">
        <v>81</v>
      </c>
      <c r="H65" s="59">
        <v>7</v>
      </c>
      <c r="I65" s="56">
        <v>5.2900000000000003E-2</v>
      </c>
      <c r="J65" s="59" t="s">
        <v>83</v>
      </c>
      <c r="K65" s="63" t="s">
        <v>2447</v>
      </c>
      <c r="L65" s="59" t="s">
        <v>2448</v>
      </c>
      <c r="M65" s="59" t="s">
        <v>2449</v>
      </c>
      <c r="N65" s="56">
        <v>0.4</v>
      </c>
      <c r="O65" s="59" t="s">
        <v>87</v>
      </c>
      <c r="P65" s="56" t="s">
        <v>2450</v>
      </c>
      <c r="Q65" s="56" t="s">
        <v>2451</v>
      </c>
      <c r="R65" s="55">
        <v>669</v>
      </c>
      <c r="S65" s="55">
        <v>7840</v>
      </c>
      <c r="T65" s="56">
        <v>8.5300000000000001E-2</v>
      </c>
      <c r="U65" s="55">
        <v>669</v>
      </c>
      <c r="V65" s="55">
        <v>7840</v>
      </c>
      <c r="W65" s="56">
        <v>8.5300000000000001E-2</v>
      </c>
      <c r="X65" s="56">
        <v>0.21329999999999999</v>
      </c>
      <c r="Y65" s="56">
        <v>0.31469999999999998</v>
      </c>
      <c r="Z65" s="60">
        <v>0.121</v>
      </c>
      <c r="AA65" s="56" t="s">
        <v>2452</v>
      </c>
      <c r="AB65" s="56" t="s">
        <v>2453</v>
      </c>
      <c r="AC65" s="55">
        <v>1121</v>
      </c>
      <c r="AD65" s="55">
        <v>7840</v>
      </c>
      <c r="AE65" s="56">
        <v>0.14299999999999999</v>
      </c>
      <c r="AF65" s="55">
        <v>1790</v>
      </c>
      <c r="AG65" s="55">
        <v>7840</v>
      </c>
      <c r="AH65" s="56">
        <v>0.2283</v>
      </c>
      <c r="AI65" s="56">
        <v>0.57079999999999997</v>
      </c>
      <c r="AJ65" s="56">
        <v>0.17169999999999999</v>
      </c>
      <c r="AK65" s="60">
        <v>0.42899999999999999</v>
      </c>
      <c r="AL65" s="56" t="s">
        <v>2454</v>
      </c>
      <c r="AM65" s="56" t="s">
        <v>2455</v>
      </c>
      <c r="AN65" s="55">
        <v>1080</v>
      </c>
      <c r="AO65" s="55">
        <v>7840</v>
      </c>
      <c r="AP65" s="56">
        <v>0.13780000000000001</v>
      </c>
      <c r="AQ65" s="55">
        <v>2870</v>
      </c>
      <c r="AR65" s="55">
        <v>7840</v>
      </c>
      <c r="AS65" s="56">
        <v>0.36609999999999998</v>
      </c>
      <c r="AT65" s="56">
        <v>0.91520000000000001</v>
      </c>
      <c r="AU65" s="56">
        <v>3.39E-2</v>
      </c>
      <c r="AV65" s="60">
        <v>0.9</v>
      </c>
      <c r="AW65" s="56" t="s">
        <v>94</v>
      </c>
      <c r="AX65" s="56" t="s">
        <v>94</v>
      </c>
      <c r="AY65" s="55">
        <v>0</v>
      </c>
      <c r="AZ65" s="55">
        <v>0</v>
      </c>
      <c r="BA65" s="56">
        <v>0</v>
      </c>
      <c r="BB65" s="55">
        <v>0</v>
      </c>
      <c r="BC65" s="55">
        <v>0</v>
      </c>
      <c r="BD65" s="56">
        <v>0</v>
      </c>
      <c r="BE65" s="56">
        <v>0</v>
      </c>
      <c r="BF65" s="56">
        <v>0</v>
      </c>
      <c r="BG65" s="60">
        <v>0</v>
      </c>
      <c r="BL65" s="4"/>
      <c r="BM65" s="5"/>
      <c r="BN65" s="5"/>
    </row>
    <row r="66" spans="2:66">
      <c r="B66" s="62"/>
      <c r="C66" s="59"/>
      <c r="D66" s="59"/>
      <c r="E66" s="59"/>
      <c r="F66" s="59"/>
      <c r="G66" s="59"/>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62"/>
      <c r="D67" s="62"/>
      <c r="E67" s="62"/>
      <c r="F67" s="62"/>
      <c r="G67" s="6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c r="B68" s="62"/>
      <c r="C68" s="62"/>
      <c r="D68" s="62"/>
      <c r="E68" s="62"/>
      <c r="F68" s="62"/>
      <c r="G68" s="62"/>
      <c r="H68" s="59"/>
      <c r="I68" s="56"/>
      <c r="J68" s="59"/>
      <c r="K68" s="63"/>
      <c r="L68" s="59" t="s">
        <v>2456</v>
      </c>
      <c r="M68" s="59" t="s">
        <v>2457</v>
      </c>
      <c r="N68" s="56">
        <v>0.4</v>
      </c>
      <c r="O68" s="59" t="s">
        <v>87</v>
      </c>
      <c r="P68" s="56" t="s">
        <v>2450</v>
      </c>
      <c r="Q68" s="56" t="s">
        <v>2451</v>
      </c>
      <c r="R68" s="55">
        <v>1344</v>
      </c>
      <c r="S68" s="55">
        <v>28837</v>
      </c>
      <c r="T68" s="56">
        <v>4.6600000000000003E-2</v>
      </c>
      <c r="U68" s="55">
        <v>1344</v>
      </c>
      <c r="V68" s="55">
        <v>28837</v>
      </c>
      <c r="W68" s="56">
        <v>1.165169747199778E-2</v>
      </c>
      <c r="X68" s="56">
        <v>2.9129243679994449E-2</v>
      </c>
      <c r="Y68" s="56">
        <v>0.35339999999999999</v>
      </c>
      <c r="Z68" s="60"/>
      <c r="AA68" s="56" t="s">
        <v>2452</v>
      </c>
      <c r="AB68" s="56" t="s">
        <v>2453</v>
      </c>
      <c r="AC68" s="55">
        <v>5304</v>
      </c>
      <c r="AD68" s="55">
        <v>1</v>
      </c>
      <c r="AE68" s="56">
        <v>5304</v>
      </c>
      <c r="AF68" s="55">
        <v>6648</v>
      </c>
      <c r="AG68" s="55">
        <v>28838</v>
      </c>
      <c r="AH68" s="56">
        <v>0.11526458145502462</v>
      </c>
      <c r="AI68" s="56">
        <v>0.28816145363756157</v>
      </c>
      <c r="AJ68" s="56">
        <v>0.16950000000000001</v>
      </c>
      <c r="AK68" s="60"/>
      <c r="AL68" s="56"/>
      <c r="AM68" s="56"/>
      <c r="AN68" s="55">
        <v>6981</v>
      </c>
      <c r="AO68" s="55">
        <v>1</v>
      </c>
      <c r="AP68" s="56">
        <v>6981</v>
      </c>
      <c r="AQ68" s="55">
        <v>13629</v>
      </c>
      <c r="AR68" s="55">
        <v>28839</v>
      </c>
      <c r="AS68" s="56">
        <v>0.35444190159159472</v>
      </c>
      <c r="AT68" s="56">
        <v>0.8861047539789868</v>
      </c>
      <c r="AU68" s="56">
        <v>0</v>
      </c>
      <c r="AV68" s="60"/>
      <c r="AW68" s="56" t="s">
        <v>94</v>
      </c>
      <c r="AX68" s="56" t="s">
        <v>94</v>
      </c>
      <c r="AY68" s="55">
        <v>0</v>
      </c>
      <c r="AZ68" s="55">
        <v>0</v>
      </c>
      <c r="BA68" s="56">
        <v>0</v>
      </c>
      <c r="BB68" s="55">
        <v>0</v>
      </c>
      <c r="BC68" s="55">
        <v>0</v>
      </c>
      <c r="BD68" s="56">
        <v>0</v>
      </c>
      <c r="BE68" s="56">
        <v>0</v>
      </c>
      <c r="BF68" s="56">
        <v>0</v>
      </c>
      <c r="BG68" s="60"/>
      <c r="BL68" s="4"/>
      <c r="BM68" s="5"/>
      <c r="BN68" s="5"/>
    </row>
    <row r="69" spans="2:66">
      <c r="B69" s="62"/>
      <c r="C69" s="62"/>
      <c r="D69" s="62"/>
      <c r="E69" s="62"/>
      <c r="F69" s="62"/>
      <c r="G69" s="62"/>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2"/>
      <c r="C70" s="62"/>
      <c r="D70" s="62"/>
      <c r="E70" s="62"/>
      <c r="F70" s="62"/>
      <c r="G70" s="6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ht="135" customHeight="1">
      <c r="B71" s="64" t="s">
        <v>107</v>
      </c>
      <c r="C71" s="65" t="s">
        <v>137</v>
      </c>
      <c r="D71" s="65" t="s">
        <v>81</v>
      </c>
      <c r="E71" s="65" t="s">
        <v>138</v>
      </c>
      <c r="F71" s="65" t="s">
        <v>995</v>
      </c>
      <c r="G71" s="65" t="s">
        <v>81</v>
      </c>
      <c r="H71" s="59">
        <v>8</v>
      </c>
      <c r="I71" s="56">
        <v>5.2600000000000001E-2</v>
      </c>
      <c r="J71" s="59" t="s">
        <v>83</v>
      </c>
      <c r="K71" s="63" t="s">
        <v>2458</v>
      </c>
      <c r="L71" s="59" t="s">
        <v>2459</v>
      </c>
      <c r="M71" s="59" t="s">
        <v>2460</v>
      </c>
      <c r="N71" s="61">
        <v>12</v>
      </c>
      <c r="O71" s="59" t="s">
        <v>111</v>
      </c>
      <c r="P71" s="56" t="s">
        <v>2461</v>
      </c>
      <c r="Q71" s="56" t="s">
        <v>2462</v>
      </c>
      <c r="R71" s="55">
        <v>0</v>
      </c>
      <c r="S71" s="55">
        <v>12</v>
      </c>
      <c r="T71" s="61">
        <v>0</v>
      </c>
      <c r="U71" s="55">
        <v>0</v>
      </c>
      <c r="V71" s="55">
        <v>12</v>
      </c>
      <c r="W71" s="61">
        <v>0</v>
      </c>
      <c r="X71" s="56">
        <v>0</v>
      </c>
      <c r="Y71" s="61">
        <v>12</v>
      </c>
      <c r="Z71" s="60">
        <v>0</v>
      </c>
      <c r="AA71" s="56" t="s">
        <v>2463</v>
      </c>
      <c r="AB71" s="56" t="s">
        <v>2464</v>
      </c>
      <c r="AC71" s="55">
        <v>5</v>
      </c>
      <c r="AD71" s="55">
        <v>1</v>
      </c>
      <c r="AE71" s="61">
        <v>5</v>
      </c>
      <c r="AF71" s="55">
        <v>5</v>
      </c>
      <c r="AG71" s="55">
        <v>1</v>
      </c>
      <c r="AH71" s="61">
        <v>5</v>
      </c>
      <c r="AI71" s="56">
        <v>0.41699999999999998</v>
      </c>
      <c r="AJ71" s="61">
        <v>7</v>
      </c>
      <c r="AK71" s="60">
        <v>0.46800000000000003</v>
      </c>
      <c r="AL71" s="56" t="s">
        <v>2465</v>
      </c>
      <c r="AM71" s="56" t="s">
        <v>2466</v>
      </c>
      <c r="AN71" s="55">
        <v>10</v>
      </c>
      <c r="AO71" s="55">
        <v>1</v>
      </c>
      <c r="AP71" s="61">
        <v>10</v>
      </c>
      <c r="AQ71" s="55">
        <v>15</v>
      </c>
      <c r="AR71" s="55">
        <v>1</v>
      </c>
      <c r="AS71" s="61">
        <v>15</v>
      </c>
      <c r="AT71" s="56">
        <v>1.25</v>
      </c>
      <c r="AU71" s="61">
        <v>0</v>
      </c>
      <c r="AV71" s="60">
        <v>0.79300000000000004</v>
      </c>
      <c r="AW71" s="56" t="s">
        <v>94</v>
      </c>
      <c r="AX71" s="56" t="s">
        <v>94</v>
      </c>
      <c r="AY71" s="55">
        <v>0</v>
      </c>
      <c r="AZ71" s="55">
        <v>0</v>
      </c>
      <c r="BA71" s="61">
        <v>0</v>
      </c>
      <c r="BB71" s="55">
        <v>0</v>
      </c>
      <c r="BC71" s="55">
        <v>0</v>
      </c>
      <c r="BD71" s="61">
        <v>0</v>
      </c>
      <c r="BE71" s="56">
        <v>0</v>
      </c>
      <c r="BF71" s="61">
        <v>0</v>
      </c>
      <c r="BG71" s="60">
        <v>0</v>
      </c>
      <c r="BL71" s="4"/>
      <c r="BM71" s="5"/>
      <c r="BN71" s="5"/>
    </row>
    <row r="72" spans="2:66">
      <c r="B72" s="64"/>
      <c r="C72" s="65"/>
      <c r="D72" s="65"/>
      <c r="E72" s="65"/>
      <c r="F72" s="65"/>
      <c r="G72" s="65"/>
      <c r="H72" s="59"/>
      <c r="I72" s="56"/>
      <c r="J72" s="59"/>
      <c r="K72" s="63"/>
      <c r="L72" s="59"/>
      <c r="M72" s="59"/>
      <c r="N72" s="61"/>
      <c r="O72" s="59"/>
      <c r="P72" s="56"/>
      <c r="Q72" s="56"/>
      <c r="R72" s="55"/>
      <c r="S72" s="55"/>
      <c r="T72" s="61"/>
      <c r="U72" s="55"/>
      <c r="V72" s="55"/>
      <c r="W72" s="61"/>
      <c r="X72" s="56"/>
      <c r="Y72" s="61"/>
      <c r="Z72" s="60"/>
      <c r="AA72" s="56"/>
      <c r="AB72" s="56"/>
      <c r="AC72" s="55"/>
      <c r="AD72" s="55"/>
      <c r="AE72" s="61"/>
      <c r="AF72" s="55"/>
      <c r="AG72" s="55"/>
      <c r="AH72" s="61"/>
      <c r="AI72" s="56"/>
      <c r="AJ72" s="61"/>
      <c r="AK72" s="60"/>
      <c r="AL72" s="56"/>
      <c r="AM72" s="56"/>
      <c r="AN72" s="55"/>
      <c r="AO72" s="55"/>
      <c r="AP72" s="61"/>
      <c r="AQ72" s="55"/>
      <c r="AR72" s="55"/>
      <c r="AS72" s="61"/>
      <c r="AT72" s="56"/>
      <c r="AU72" s="61"/>
      <c r="AV72" s="60"/>
      <c r="AW72" s="56"/>
      <c r="AX72" s="56"/>
      <c r="AY72" s="55"/>
      <c r="AZ72" s="55"/>
      <c r="BA72" s="61"/>
      <c r="BB72" s="55"/>
      <c r="BC72" s="55"/>
      <c r="BD72" s="61"/>
      <c r="BE72" s="56"/>
      <c r="BF72" s="61"/>
      <c r="BG72" s="60"/>
      <c r="BL72" s="4"/>
      <c r="BM72" s="5"/>
      <c r="BN72" s="5"/>
    </row>
    <row r="73" spans="2:66">
      <c r="B73" s="62"/>
      <c r="C73" s="62"/>
      <c r="D73" s="62"/>
      <c r="E73" s="62"/>
      <c r="F73" s="62"/>
      <c r="G73" s="62"/>
      <c r="H73" s="59"/>
      <c r="I73" s="56"/>
      <c r="J73" s="59"/>
      <c r="K73" s="63"/>
      <c r="L73" s="59"/>
      <c r="M73" s="59"/>
      <c r="N73" s="61"/>
      <c r="O73" s="59"/>
      <c r="P73" s="56"/>
      <c r="Q73" s="56"/>
      <c r="R73" s="55"/>
      <c r="S73" s="55"/>
      <c r="T73" s="61"/>
      <c r="U73" s="55"/>
      <c r="V73" s="55"/>
      <c r="W73" s="61"/>
      <c r="X73" s="56"/>
      <c r="Y73" s="61"/>
      <c r="Z73" s="60"/>
      <c r="AA73" s="56"/>
      <c r="AB73" s="56"/>
      <c r="AC73" s="55"/>
      <c r="AD73" s="55"/>
      <c r="AE73" s="61"/>
      <c r="AF73" s="55"/>
      <c r="AG73" s="55"/>
      <c r="AH73" s="61"/>
      <c r="AI73" s="56"/>
      <c r="AJ73" s="61"/>
      <c r="AK73" s="60"/>
      <c r="AL73" s="56"/>
      <c r="AM73" s="56"/>
      <c r="AN73" s="55"/>
      <c r="AO73" s="55"/>
      <c r="AP73" s="61"/>
      <c r="AQ73" s="55"/>
      <c r="AR73" s="55"/>
      <c r="AS73" s="61"/>
      <c r="AT73" s="56"/>
      <c r="AU73" s="61"/>
      <c r="AV73" s="60"/>
      <c r="AW73" s="56"/>
      <c r="AX73" s="56"/>
      <c r="AY73" s="55"/>
      <c r="AZ73" s="55"/>
      <c r="BA73" s="61"/>
      <c r="BB73" s="55"/>
      <c r="BC73" s="55"/>
      <c r="BD73" s="61"/>
      <c r="BE73" s="56"/>
      <c r="BF73" s="61"/>
      <c r="BG73" s="60"/>
      <c r="BL73" s="4"/>
      <c r="BM73" s="5"/>
      <c r="BN73" s="5"/>
    </row>
    <row r="74" spans="2:66">
      <c r="B74" s="62"/>
      <c r="C74" s="62"/>
      <c r="D74" s="62"/>
      <c r="E74" s="62"/>
      <c r="F74" s="62"/>
      <c r="G74" s="62"/>
      <c r="H74" s="59"/>
      <c r="I74" s="56"/>
      <c r="J74" s="59"/>
      <c r="K74" s="63"/>
      <c r="L74" s="59" t="s">
        <v>2467</v>
      </c>
      <c r="M74" s="59" t="s">
        <v>2468</v>
      </c>
      <c r="N74" s="56">
        <v>0.2</v>
      </c>
      <c r="O74" s="59" t="s">
        <v>87</v>
      </c>
      <c r="P74" s="56" t="s">
        <v>2461</v>
      </c>
      <c r="Q74" s="56" t="s">
        <v>2462</v>
      </c>
      <c r="R74" s="55">
        <v>21</v>
      </c>
      <c r="S74" s="55">
        <v>28837</v>
      </c>
      <c r="T74" s="56">
        <v>6.9999999999999999E-4</v>
      </c>
      <c r="U74" s="55">
        <v>21</v>
      </c>
      <c r="V74" s="55">
        <v>28837</v>
      </c>
      <c r="W74" s="56">
        <v>1.8205777299996532E-4</v>
      </c>
      <c r="X74" s="56">
        <v>9.1028886499982652E-4</v>
      </c>
      <c r="Y74" s="56">
        <v>0.1993</v>
      </c>
      <c r="Z74" s="60"/>
      <c r="AA74" s="56" t="s">
        <v>2463</v>
      </c>
      <c r="AB74" s="56" t="s">
        <v>2464</v>
      </c>
      <c r="AC74" s="55">
        <v>2064</v>
      </c>
      <c r="AD74" s="55">
        <v>1</v>
      </c>
      <c r="AE74" s="56">
        <v>2064</v>
      </c>
      <c r="AF74" s="55">
        <v>2085</v>
      </c>
      <c r="AG74" s="55">
        <v>28838</v>
      </c>
      <c r="AH74" s="56">
        <v>3.6150218461751857E-2</v>
      </c>
      <c r="AI74" s="56">
        <v>0.1807510923087593</v>
      </c>
      <c r="AJ74" s="56">
        <v>0.12770000000000001</v>
      </c>
      <c r="AK74" s="60"/>
      <c r="AL74" s="56"/>
      <c r="AM74" s="56"/>
      <c r="AN74" s="55">
        <v>849</v>
      </c>
      <c r="AO74" s="55">
        <v>1</v>
      </c>
      <c r="AP74" s="56">
        <v>849</v>
      </c>
      <c r="AQ74" s="55">
        <v>2934</v>
      </c>
      <c r="AR74" s="55">
        <v>28839</v>
      </c>
      <c r="AS74" s="56">
        <v>7.6302923124934988E-2</v>
      </c>
      <c r="AT74" s="56">
        <v>0.38151461562467492</v>
      </c>
      <c r="AU74" s="56">
        <v>9.8299999999999998E-2</v>
      </c>
      <c r="AV74" s="60"/>
      <c r="AW74" s="56" t="s">
        <v>94</v>
      </c>
      <c r="AX74" s="56" t="s">
        <v>94</v>
      </c>
      <c r="AY74" s="55">
        <v>0</v>
      </c>
      <c r="AZ74" s="55">
        <v>0</v>
      </c>
      <c r="BA74" s="56">
        <v>0</v>
      </c>
      <c r="BB74" s="55">
        <v>0</v>
      </c>
      <c r="BC74" s="55">
        <v>0</v>
      </c>
      <c r="BD74" s="56">
        <v>0</v>
      </c>
      <c r="BE74" s="56">
        <v>0</v>
      </c>
      <c r="BF74" s="56">
        <v>0</v>
      </c>
      <c r="BG74" s="60"/>
      <c r="BL74" s="4"/>
      <c r="BM74" s="5"/>
      <c r="BN74" s="5"/>
    </row>
    <row r="75" spans="2:66">
      <c r="B75" s="62"/>
      <c r="C75" s="62"/>
      <c r="D75" s="62"/>
      <c r="E75" s="62"/>
      <c r="F75" s="62"/>
      <c r="G75" s="62"/>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2"/>
      <c r="C76" s="62"/>
      <c r="D76" s="62"/>
      <c r="E76" s="62"/>
      <c r="F76" s="62"/>
      <c r="G76" s="62"/>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c r="B77" s="62"/>
      <c r="C77" s="62"/>
      <c r="D77" s="62"/>
      <c r="E77" s="62"/>
      <c r="F77" s="62"/>
      <c r="G77" s="62"/>
      <c r="H77" s="59"/>
      <c r="I77" s="56"/>
      <c r="J77" s="59"/>
      <c r="K77" s="63"/>
      <c r="L77" s="59" t="s">
        <v>2469</v>
      </c>
      <c r="M77" s="59" t="s">
        <v>2470</v>
      </c>
      <c r="N77" s="56">
        <v>1</v>
      </c>
      <c r="O77" s="59" t="s">
        <v>87</v>
      </c>
      <c r="P77" s="56" t="s">
        <v>2461</v>
      </c>
      <c r="Q77" s="56" t="s">
        <v>2462</v>
      </c>
      <c r="R77" s="55">
        <v>0</v>
      </c>
      <c r="S77" s="55">
        <v>135</v>
      </c>
      <c r="T77" s="56">
        <v>0</v>
      </c>
      <c r="U77" s="55">
        <v>0</v>
      </c>
      <c r="V77" s="55">
        <v>135</v>
      </c>
      <c r="W77" s="56">
        <v>0</v>
      </c>
      <c r="X77" s="56">
        <v>0</v>
      </c>
      <c r="Y77" s="56">
        <v>1</v>
      </c>
      <c r="Z77" s="60"/>
      <c r="AA77" s="56" t="s">
        <v>2463</v>
      </c>
      <c r="AB77" s="56" t="s">
        <v>2464</v>
      </c>
      <c r="AC77" s="55">
        <v>109</v>
      </c>
      <c r="AD77" s="55">
        <v>135</v>
      </c>
      <c r="AE77" s="56">
        <v>0.80740000000000001</v>
      </c>
      <c r="AF77" s="55">
        <v>109</v>
      </c>
      <c r="AG77" s="55">
        <v>135</v>
      </c>
      <c r="AH77" s="56">
        <v>0.80740000000000001</v>
      </c>
      <c r="AI77" s="56">
        <v>0.80740000000000001</v>
      </c>
      <c r="AJ77" s="56">
        <v>0.19259999999999999</v>
      </c>
      <c r="AK77" s="60"/>
      <c r="AL77" s="56"/>
      <c r="AM77" s="56"/>
      <c r="AN77" s="55">
        <v>32</v>
      </c>
      <c r="AO77" s="55">
        <v>135</v>
      </c>
      <c r="AP77" s="56">
        <v>0.23699999999999999</v>
      </c>
      <c r="AQ77" s="55">
        <v>141</v>
      </c>
      <c r="AR77" s="55">
        <v>135</v>
      </c>
      <c r="AS77" s="56">
        <v>1.0444</v>
      </c>
      <c r="AT77" s="56">
        <v>1.0444</v>
      </c>
      <c r="AU77" s="56">
        <v>0</v>
      </c>
      <c r="AV77" s="60"/>
      <c r="AW77" s="56" t="s">
        <v>94</v>
      </c>
      <c r="AX77" s="56" t="s">
        <v>94</v>
      </c>
      <c r="AY77" s="55">
        <v>0</v>
      </c>
      <c r="AZ77" s="55">
        <v>0</v>
      </c>
      <c r="BA77" s="56">
        <v>0</v>
      </c>
      <c r="BB77" s="55">
        <v>0</v>
      </c>
      <c r="BC77" s="55">
        <v>0</v>
      </c>
      <c r="BD77" s="56">
        <v>0</v>
      </c>
      <c r="BE77" s="56">
        <v>0</v>
      </c>
      <c r="BF77" s="56">
        <v>0</v>
      </c>
      <c r="BG77" s="60"/>
      <c r="BL77" s="4"/>
      <c r="BM77" s="5"/>
      <c r="BN77" s="5"/>
    </row>
    <row r="78" spans="2:66">
      <c r="B78" s="62"/>
      <c r="C78" s="62"/>
      <c r="D78" s="62"/>
      <c r="E78" s="62"/>
      <c r="F78" s="62"/>
      <c r="G78" s="62"/>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2"/>
      <c r="C79" s="62"/>
      <c r="D79" s="62"/>
      <c r="E79" s="62"/>
      <c r="F79" s="62"/>
      <c r="G79" s="62"/>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ht="135" customHeight="1">
      <c r="B80" s="62" t="s">
        <v>107</v>
      </c>
      <c r="C80" s="59" t="s">
        <v>137</v>
      </c>
      <c r="D80" s="59" t="s">
        <v>81</v>
      </c>
      <c r="E80" s="59" t="s">
        <v>138</v>
      </c>
      <c r="F80" s="59" t="s">
        <v>995</v>
      </c>
      <c r="G80" s="59" t="s">
        <v>81</v>
      </c>
      <c r="H80" s="59">
        <v>9</v>
      </c>
      <c r="I80" s="56">
        <v>5.2600000000000001E-2</v>
      </c>
      <c r="J80" s="59" t="s">
        <v>83</v>
      </c>
      <c r="K80" s="63" t="s">
        <v>2471</v>
      </c>
      <c r="L80" s="59" t="s">
        <v>2472</v>
      </c>
      <c r="M80" s="59" t="s">
        <v>2473</v>
      </c>
      <c r="N80" s="56">
        <v>1</v>
      </c>
      <c r="O80" s="59" t="s">
        <v>87</v>
      </c>
      <c r="P80" s="56" t="s">
        <v>2474</v>
      </c>
      <c r="Q80" s="56" t="s">
        <v>2475</v>
      </c>
      <c r="R80" s="55">
        <v>60</v>
      </c>
      <c r="S80" s="55">
        <v>60</v>
      </c>
      <c r="T80" s="56">
        <v>1</v>
      </c>
      <c r="U80" s="55">
        <v>60</v>
      </c>
      <c r="V80" s="55">
        <v>60</v>
      </c>
      <c r="W80" s="56">
        <v>1</v>
      </c>
      <c r="X80" s="56">
        <v>1</v>
      </c>
      <c r="Y80" s="56">
        <v>0</v>
      </c>
      <c r="Z80" s="60">
        <v>0.34499999999999997</v>
      </c>
      <c r="AA80" s="56" t="s">
        <v>2476</v>
      </c>
      <c r="AB80" s="56" t="s">
        <v>2477</v>
      </c>
      <c r="AC80" s="55">
        <v>70</v>
      </c>
      <c r="AD80" s="55">
        <v>70</v>
      </c>
      <c r="AE80" s="56">
        <v>1</v>
      </c>
      <c r="AF80" s="55">
        <v>130</v>
      </c>
      <c r="AG80" s="55">
        <v>130</v>
      </c>
      <c r="AH80" s="56">
        <v>0.5</v>
      </c>
      <c r="AI80" s="56">
        <v>0.5</v>
      </c>
      <c r="AJ80" s="56">
        <v>0</v>
      </c>
      <c r="AK80" s="60">
        <v>0.45800000000000002</v>
      </c>
      <c r="AL80" s="56" t="s">
        <v>2478</v>
      </c>
      <c r="AM80" s="56" t="s">
        <v>2479</v>
      </c>
      <c r="AN80" s="55">
        <v>83</v>
      </c>
      <c r="AO80" s="55">
        <v>83</v>
      </c>
      <c r="AP80" s="56">
        <v>1</v>
      </c>
      <c r="AQ80" s="55">
        <v>213</v>
      </c>
      <c r="AR80" s="55">
        <v>213</v>
      </c>
      <c r="AS80" s="56">
        <v>0.75</v>
      </c>
      <c r="AT80" s="56">
        <v>0.75</v>
      </c>
      <c r="AU80" s="56">
        <v>0</v>
      </c>
      <c r="AV80" s="60">
        <v>0.81</v>
      </c>
      <c r="AW80" s="56" t="s">
        <v>94</v>
      </c>
      <c r="AX80" s="56" t="s">
        <v>94</v>
      </c>
      <c r="AY80" s="55">
        <v>0</v>
      </c>
      <c r="AZ80" s="55">
        <v>0</v>
      </c>
      <c r="BA80" s="56">
        <v>0</v>
      </c>
      <c r="BB80" s="55">
        <v>0</v>
      </c>
      <c r="BC80" s="55">
        <v>0</v>
      </c>
      <c r="BD80" s="56">
        <v>0</v>
      </c>
      <c r="BE80" s="56">
        <v>0</v>
      </c>
      <c r="BF80" s="56">
        <v>0</v>
      </c>
      <c r="BG80" s="60">
        <v>0</v>
      </c>
      <c r="BL80" s="4"/>
      <c r="BM80" s="5"/>
      <c r="BN80" s="5"/>
    </row>
    <row r="81" spans="2:66">
      <c r="B81" s="62"/>
      <c r="C81" s="59"/>
      <c r="D81" s="59"/>
      <c r="E81" s="59"/>
      <c r="F81" s="59"/>
      <c r="G81" s="59"/>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56"/>
      <c r="AM81" s="56"/>
      <c r="AN81" s="55"/>
      <c r="AO81" s="55"/>
      <c r="AP81" s="56"/>
      <c r="AQ81" s="55"/>
      <c r="AR81" s="55"/>
      <c r="AS81" s="56"/>
      <c r="AT81" s="56"/>
      <c r="AU81" s="56"/>
      <c r="AV81" s="60"/>
      <c r="AW81" s="56"/>
      <c r="AX81" s="56"/>
      <c r="AY81" s="55"/>
      <c r="AZ81" s="55"/>
      <c r="BA81" s="56"/>
      <c r="BB81" s="55"/>
      <c r="BC81" s="55"/>
      <c r="BD81" s="56"/>
      <c r="BE81" s="56"/>
      <c r="BF81" s="56"/>
      <c r="BG81" s="60"/>
      <c r="BL81" s="4"/>
      <c r="BM81" s="5"/>
      <c r="BN81" s="5"/>
    </row>
    <row r="82" spans="2:66" ht="75">
      <c r="B82" s="62"/>
      <c r="C82" s="59"/>
      <c r="D82" s="59"/>
      <c r="E82" s="59"/>
      <c r="F82" s="59" t="s">
        <v>1466</v>
      </c>
      <c r="G82" s="2" t="s">
        <v>2480</v>
      </c>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56"/>
      <c r="AM82" s="56"/>
      <c r="AN82" s="55"/>
      <c r="AO82" s="55"/>
      <c r="AP82" s="56"/>
      <c r="AQ82" s="55"/>
      <c r="AR82" s="55"/>
      <c r="AS82" s="56"/>
      <c r="AT82" s="56"/>
      <c r="AU82" s="56"/>
      <c r="AV82" s="60"/>
      <c r="AW82" s="56"/>
      <c r="AX82" s="56"/>
      <c r="AY82" s="55"/>
      <c r="AZ82" s="55"/>
      <c r="BA82" s="56"/>
      <c r="BB82" s="55"/>
      <c r="BC82" s="55"/>
      <c r="BD82" s="56"/>
      <c r="BE82" s="56"/>
      <c r="BF82" s="56"/>
      <c r="BG82" s="60"/>
      <c r="BL82" s="4"/>
      <c r="BM82" s="5"/>
      <c r="BN82" s="5"/>
    </row>
    <row r="83" spans="2:66" ht="60">
      <c r="B83" s="62" t="s">
        <v>280</v>
      </c>
      <c r="C83" s="59" t="s">
        <v>1437</v>
      </c>
      <c r="D83" s="59" t="s">
        <v>81</v>
      </c>
      <c r="E83" s="59"/>
      <c r="F83" s="59"/>
      <c r="G83" s="2" t="s">
        <v>2481</v>
      </c>
      <c r="H83" s="59"/>
      <c r="I83" s="56"/>
      <c r="J83" s="59"/>
      <c r="K83" s="63"/>
      <c r="L83" s="59"/>
      <c r="M83" s="59"/>
      <c r="N83" s="56"/>
      <c r="O83" s="59"/>
      <c r="P83" s="56"/>
      <c r="Q83" s="56"/>
      <c r="R83" s="55"/>
      <c r="S83" s="55"/>
      <c r="T83" s="56"/>
      <c r="U83" s="55"/>
      <c r="V83" s="55"/>
      <c r="W83" s="56"/>
      <c r="X83" s="56"/>
      <c r="Y83" s="56"/>
      <c r="Z83" s="60"/>
      <c r="AA83" s="56"/>
      <c r="AB83" s="56"/>
      <c r="AC83" s="55"/>
      <c r="AD83" s="55"/>
      <c r="AE83" s="56"/>
      <c r="AF83" s="55"/>
      <c r="AG83" s="55"/>
      <c r="AH83" s="56"/>
      <c r="AI83" s="56"/>
      <c r="AJ83" s="56"/>
      <c r="AK83" s="60"/>
      <c r="AL83" s="56"/>
      <c r="AM83" s="56"/>
      <c r="AN83" s="55"/>
      <c r="AO83" s="55"/>
      <c r="AP83" s="56"/>
      <c r="AQ83" s="55"/>
      <c r="AR83" s="55"/>
      <c r="AS83" s="56"/>
      <c r="AT83" s="56"/>
      <c r="AU83" s="56"/>
      <c r="AV83" s="60"/>
      <c r="AW83" s="56"/>
      <c r="AX83" s="56"/>
      <c r="AY83" s="55"/>
      <c r="AZ83" s="55"/>
      <c r="BA83" s="56"/>
      <c r="BB83" s="55"/>
      <c r="BC83" s="55"/>
      <c r="BD83" s="56"/>
      <c r="BE83" s="56"/>
      <c r="BF83" s="56"/>
      <c r="BG83" s="60"/>
      <c r="BL83" s="4"/>
      <c r="BM83" s="5"/>
      <c r="BN83" s="5"/>
    </row>
    <row r="84" spans="2:66" ht="90">
      <c r="B84" s="62"/>
      <c r="C84" s="59"/>
      <c r="D84" s="59"/>
      <c r="E84" s="59"/>
      <c r="F84" s="59" t="s">
        <v>2482</v>
      </c>
      <c r="G84" s="2" t="s">
        <v>2483</v>
      </c>
      <c r="H84" s="59"/>
      <c r="I84" s="56"/>
      <c r="J84" s="59"/>
      <c r="K84" s="63"/>
      <c r="L84" s="59"/>
      <c r="M84" s="59"/>
      <c r="N84" s="56"/>
      <c r="O84" s="59"/>
      <c r="P84" s="56"/>
      <c r="Q84" s="56"/>
      <c r="R84" s="55"/>
      <c r="S84" s="55"/>
      <c r="T84" s="56"/>
      <c r="U84" s="55"/>
      <c r="V84" s="55"/>
      <c r="W84" s="56"/>
      <c r="X84" s="56"/>
      <c r="Y84" s="56"/>
      <c r="Z84" s="60"/>
      <c r="AA84" s="56"/>
      <c r="AB84" s="56"/>
      <c r="AC84" s="55"/>
      <c r="AD84" s="55"/>
      <c r="AE84" s="56"/>
      <c r="AF84" s="55"/>
      <c r="AG84" s="55"/>
      <c r="AH84" s="56"/>
      <c r="AI84" s="56"/>
      <c r="AJ84" s="56"/>
      <c r="AK84" s="60"/>
      <c r="AL84" s="56"/>
      <c r="AM84" s="56"/>
      <c r="AN84" s="55"/>
      <c r="AO84" s="55"/>
      <c r="AP84" s="56"/>
      <c r="AQ84" s="55"/>
      <c r="AR84" s="55"/>
      <c r="AS84" s="56"/>
      <c r="AT84" s="56"/>
      <c r="AU84" s="56"/>
      <c r="AV84" s="60"/>
      <c r="AW84" s="56"/>
      <c r="AX84" s="56"/>
      <c r="AY84" s="55"/>
      <c r="AZ84" s="55"/>
      <c r="BA84" s="56"/>
      <c r="BB84" s="55"/>
      <c r="BC84" s="55"/>
      <c r="BD84" s="56"/>
      <c r="BE84" s="56"/>
      <c r="BF84" s="56"/>
      <c r="BG84" s="60"/>
      <c r="BL84" s="4"/>
      <c r="BM84" s="5"/>
      <c r="BN84" s="5"/>
    </row>
    <row r="85" spans="2:66">
      <c r="B85" s="62"/>
      <c r="C85" s="62"/>
      <c r="D85" s="62"/>
      <c r="E85" s="62"/>
      <c r="F85" s="62"/>
      <c r="G85" s="62" t="s">
        <v>2484</v>
      </c>
      <c r="H85" s="59"/>
      <c r="I85" s="56"/>
      <c r="J85" s="59"/>
      <c r="K85" s="63"/>
      <c r="L85" s="59"/>
      <c r="M85" s="59"/>
      <c r="N85" s="56"/>
      <c r="O85" s="59"/>
      <c r="P85" s="56"/>
      <c r="Q85" s="56"/>
      <c r="R85" s="55"/>
      <c r="S85" s="55"/>
      <c r="T85" s="56"/>
      <c r="U85" s="55"/>
      <c r="V85" s="55"/>
      <c r="W85" s="56"/>
      <c r="X85" s="56"/>
      <c r="Y85" s="56"/>
      <c r="Z85" s="60"/>
      <c r="AA85" s="56"/>
      <c r="AB85" s="56"/>
      <c r="AC85" s="55"/>
      <c r="AD85" s="55"/>
      <c r="AE85" s="56"/>
      <c r="AF85" s="55"/>
      <c r="AG85" s="55"/>
      <c r="AH85" s="56"/>
      <c r="AI85" s="56"/>
      <c r="AJ85" s="56"/>
      <c r="AK85" s="60"/>
      <c r="AL85" s="56"/>
      <c r="AM85" s="56"/>
      <c r="AN85" s="55"/>
      <c r="AO85" s="55"/>
      <c r="AP85" s="56"/>
      <c r="AQ85" s="55"/>
      <c r="AR85" s="55"/>
      <c r="AS85" s="56"/>
      <c r="AT85" s="56"/>
      <c r="AU85" s="56"/>
      <c r="AV85" s="60"/>
      <c r="AW85" s="56"/>
      <c r="AX85" s="56"/>
      <c r="AY85" s="55"/>
      <c r="AZ85" s="55"/>
      <c r="BA85" s="56"/>
      <c r="BB85" s="55"/>
      <c r="BC85" s="55"/>
      <c r="BD85" s="56"/>
      <c r="BE85" s="56"/>
      <c r="BF85" s="56"/>
      <c r="BG85" s="60"/>
      <c r="BL85" s="4"/>
      <c r="BM85" s="5"/>
      <c r="BN85" s="5"/>
    </row>
    <row r="86" spans="2:66">
      <c r="B86" s="62"/>
      <c r="C86" s="62"/>
      <c r="D86" s="62"/>
      <c r="E86" s="62"/>
      <c r="F86" s="62"/>
      <c r="G86" s="62"/>
      <c r="H86" s="59"/>
      <c r="I86" s="56"/>
      <c r="J86" s="59"/>
      <c r="K86" s="63"/>
      <c r="L86" s="59" t="s">
        <v>2485</v>
      </c>
      <c r="M86" s="59" t="s">
        <v>2486</v>
      </c>
      <c r="N86" s="56">
        <v>1</v>
      </c>
      <c r="O86" s="59" t="s">
        <v>87</v>
      </c>
      <c r="P86" s="56" t="s">
        <v>2474</v>
      </c>
      <c r="Q86" s="56" t="s">
        <v>2475</v>
      </c>
      <c r="R86" s="55">
        <v>5</v>
      </c>
      <c r="S86" s="55">
        <v>150</v>
      </c>
      <c r="T86" s="56">
        <v>3.3300000000000003E-2</v>
      </c>
      <c r="U86" s="55">
        <v>5</v>
      </c>
      <c r="V86" s="55">
        <v>150</v>
      </c>
      <c r="W86" s="56">
        <v>3.3300000000000003E-2</v>
      </c>
      <c r="X86" s="56">
        <v>3.3300000000000003E-2</v>
      </c>
      <c r="Y86" s="56">
        <v>0.9667</v>
      </c>
      <c r="Z86" s="60"/>
      <c r="AA86" s="56" t="s">
        <v>2476</v>
      </c>
      <c r="AB86" s="56" t="s">
        <v>2477</v>
      </c>
      <c r="AC86" s="55">
        <v>60</v>
      </c>
      <c r="AD86" s="55">
        <v>150</v>
      </c>
      <c r="AE86" s="56">
        <v>0.4</v>
      </c>
      <c r="AF86" s="55">
        <v>65</v>
      </c>
      <c r="AG86" s="55">
        <v>150</v>
      </c>
      <c r="AH86" s="56">
        <v>0.43330000000000002</v>
      </c>
      <c r="AI86" s="56">
        <v>0.43330000000000002</v>
      </c>
      <c r="AJ86" s="56">
        <v>0.56669999999999998</v>
      </c>
      <c r="AK86" s="60"/>
      <c r="AL86" s="56"/>
      <c r="AM86" s="56"/>
      <c r="AN86" s="55">
        <v>37</v>
      </c>
      <c r="AO86" s="55">
        <v>150</v>
      </c>
      <c r="AP86" s="56">
        <v>0.2467</v>
      </c>
      <c r="AQ86" s="55">
        <v>102</v>
      </c>
      <c r="AR86" s="55">
        <v>150</v>
      </c>
      <c r="AS86" s="56">
        <v>0.68</v>
      </c>
      <c r="AT86" s="56">
        <v>0.68</v>
      </c>
      <c r="AU86" s="56">
        <v>0.32</v>
      </c>
      <c r="AV86" s="60"/>
      <c r="AW86" s="56" t="s">
        <v>94</v>
      </c>
      <c r="AX86" s="56" t="s">
        <v>94</v>
      </c>
      <c r="AY86" s="55">
        <v>0</v>
      </c>
      <c r="AZ86" s="55">
        <v>0</v>
      </c>
      <c r="BA86" s="56">
        <v>0</v>
      </c>
      <c r="BB86" s="55">
        <v>0</v>
      </c>
      <c r="BC86" s="55">
        <v>0</v>
      </c>
      <c r="BD86" s="56">
        <v>0</v>
      </c>
      <c r="BE86" s="56">
        <v>0</v>
      </c>
      <c r="BF86" s="56">
        <v>0</v>
      </c>
      <c r="BG86" s="60"/>
      <c r="BL86" s="4"/>
      <c r="BM86" s="5"/>
      <c r="BN86" s="5"/>
    </row>
    <row r="87" spans="2:66">
      <c r="B87" s="62"/>
      <c r="C87" s="62"/>
      <c r="D87" s="62"/>
      <c r="E87" s="62"/>
      <c r="F87" s="62"/>
      <c r="G87" s="62"/>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c r="B89" s="62"/>
      <c r="C89" s="62"/>
      <c r="D89" s="62"/>
      <c r="E89" s="62"/>
      <c r="F89" s="62"/>
      <c r="G89" s="62"/>
      <c r="H89" s="59"/>
      <c r="I89" s="56"/>
      <c r="J89" s="59"/>
      <c r="K89" s="63"/>
      <c r="L89" s="59"/>
      <c r="M89" s="59"/>
      <c r="N89" s="56"/>
      <c r="O89" s="59"/>
      <c r="P89" s="56"/>
      <c r="Q89" s="56"/>
      <c r="R89" s="55"/>
      <c r="S89" s="55"/>
      <c r="T89" s="56"/>
      <c r="U89" s="55"/>
      <c r="V89" s="55"/>
      <c r="W89" s="56"/>
      <c r="X89" s="56"/>
      <c r="Y89" s="56"/>
      <c r="Z89" s="60"/>
      <c r="AA89" s="56"/>
      <c r="AB89" s="56"/>
      <c r="AC89" s="55"/>
      <c r="AD89" s="55"/>
      <c r="AE89" s="56"/>
      <c r="AF89" s="55"/>
      <c r="AG89" s="55"/>
      <c r="AH89" s="56"/>
      <c r="AI89" s="56"/>
      <c r="AJ89" s="56"/>
      <c r="AK89" s="60"/>
      <c r="AL89" s="56"/>
      <c r="AM89" s="56"/>
      <c r="AN89" s="55"/>
      <c r="AO89" s="55"/>
      <c r="AP89" s="56"/>
      <c r="AQ89" s="55"/>
      <c r="AR89" s="55"/>
      <c r="AS89" s="56"/>
      <c r="AT89" s="56"/>
      <c r="AU89" s="56"/>
      <c r="AV89" s="60"/>
      <c r="AW89" s="56"/>
      <c r="AX89" s="56"/>
      <c r="AY89" s="55"/>
      <c r="AZ89" s="55"/>
      <c r="BA89" s="56"/>
      <c r="BB89" s="55"/>
      <c r="BC89" s="55"/>
      <c r="BD89" s="56"/>
      <c r="BE89" s="56"/>
      <c r="BF89" s="56"/>
      <c r="BG89" s="60"/>
      <c r="BL89" s="4"/>
      <c r="BM89" s="5"/>
      <c r="BN89" s="5"/>
    </row>
    <row r="90" spans="2:66">
      <c r="B90" s="62"/>
      <c r="C90" s="62"/>
      <c r="D90" s="62"/>
      <c r="E90" s="62"/>
      <c r="F90" s="62"/>
      <c r="G90" s="62"/>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c r="B92" s="62"/>
      <c r="C92" s="62"/>
      <c r="D92" s="62"/>
      <c r="E92" s="62"/>
      <c r="F92" s="62"/>
      <c r="G92" s="62"/>
      <c r="H92" s="59"/>
      <c r="I92" s="56"/>
      <c r="J92" s="59"/>
      <c r="K92" s="63"/>
      <c r="L92" s="59" t="s">
        <v>2487</v>
      </c>
      <c r="M92" s="59" t="s">
        <v>2488</v>
      </c>
      <c r="N92" s="56">
        <v>0.05</v>
      </c>
      <c r="O92" s="59" t="s">
        <v>87</v>
      </c>
      <c r="P92" s="56" t="s">
        <v>2474</v>
      </c>
      <c r="Q92" s="56" t="s">
        <v>2475</v>
      </c>
      <c r="R92" s="55">
        <v>27</v>
      </c>
      <c r="S92" s="55">
        <v>28837</v>
      </c>
      <c r="T92" s="56">
        <v>8.9999999999999998E-4</v>
      </c>
      <c r="U92" s="55">
        <v>27</v>
      </c>
      <c r="V92" s="55">
        <v>28837</v>
      </c>
      <c r="W92" s="56">
        <v>2.34074279571384E-4</v>
      </c>
      <c r="X92" s="56">
        <v>4.6814855914276803E-3</v>
      </c>
      <c r="Y92" s="56">
        <v>4.9099999999999998E-2</v>
      </c>
      <c r="Z92" s="60"/>
      <c r="AA92" s="56" t="s">
        <v>2476</v>
      </c>
      <c r="AB92" s="56" t="s">
        <v>2477</v>
      </c>
      <c r="AC92" s="55">
        <v>1244</v>
      </c>
      <c r="AD92" s="55">
        <v>1</v>
      </c>
      <c r="AE92" s="56">
        <v>1244</v>
      </c>
      <c r="AF92" s="55">
        <v>1271</v>
      </c>
      <c r="AG92" s="55">
        <v>28838</v>
      </c>
      <c r="AH92" s="56">
        <v>2.2036895762535542E-2</v>
      </c>
      <c r="AI92" s="56">
        <v>0.44073791525071088</v>
      </c>
      <c r="AJ92" s="56">
        <v>5.8999999999999999E-3</v>
      </c>
      <c r="AK92" s="60"/>
      <c r="AL92" s="56"/>
      <c r="AM92" s="56"/>
      <c r="AN92" s="55">
        <v>674</v>
      </c>
      <c r="AO92" s="55">
        <v>1</v>
      </c>
      <c r="AP92" s="56">
        <v>674</v>
      </c>
      <c r="AQ92" s="55">
        <v>1945</v>
      </c>
      <c r="AR92" s="55">
        <v>28839</v>
      </c>
      <c r="AS92" s="56">
        <v>5.0582544471028813E-2</v>
      </c>
      <c r="AT92" s="56">
        <v>1.0116508894205762</v>
      </c>
      <c r="AU92" s="56">
        <v>0</v>
      </c>
      <c r="AV92" s="60"/>
      <c r="AW92" s="56" t="s">
        <v>94</v>
      </c>
      <c r="AX92" s="56" t="s">
        <v>94</v>
      </c>
      <c r="AY92" s="55">
        <v>0</v>
      </c>
      <c r="AZ92" s="55">
        <v>0</v>
      </c>
      <c r="BA92" s="56">
        <v>0</v>
      </c>
      <c r="BB92" s="55">
        <v>0</v>
      </c>
      <c r="BC92" s="55">
        <v>0</v>
      </c>
      <c r="BD92" s="56">
        <v>0</v>
      </c>
      <c r="BE92" s="56">
        <v>0</v>
      </c>
      <c r="BF92" s="56">
        <v>0</v>
      </c>
      <c r="BG92" s="60"/>
      <c r="BL92" s="4"/>
      <c r="BM92" s="5"/>
      <c r="BN92" s="5"/>
    </row>
    <row r="93" spans="2:66">
      <c r="B93" s="62"/>
      <c r="C93" s="62"/>
      <c r="D93" s="62"/>
      <c r="E93" s="62"/>
      <c r="F93" s="62"/>
      <c r="G93" s="62"/>
      <c r="H93" s="59"/>
      <c r="I93" s="56"/>
      <c r="J93" s="59"/>
      <c r="K93" s="63"/>
      <c r="L93" s="59"/>
      <c r="M93" s="59"/>
      <c r="N93" s="56"/>
      <c r="O93" s="59"/>
      <c r="P93" s="56"/>
      <c r="Q93" s="56"/>
      <c r="R93" s="55"/>
      <c r="S93" s="55"/>
      <c r="T93" s="56"/>
      <c r="U93" s="55"/>
      <c r="V93" s="55"/>
      <c r="W93" s="56"/>
      <c r="X93" s="56"/>
      <c r="Y93" s="56"/>
      <c r="Z93" s="60"/>
      <c r="AA93" s="56"/>
      <c r="AB93" s="56"/>
      <c r="AC93" s="55"/>
      <c r="AD93" s="55"/>
      <c r="AE93" s="56"/>
      <c r="AF93" s="55"/>
      <c r="AG93" s="55"/>
      <c r="AH93" s="56"/>
      <c r="AI93" s="56"/>
      <c r="AJ93" s="56"/>
      <c r="AK93" s="60"/>
      <c r="AL93" s="56"/>
      <c r="AM93" s="56"/>
      <c r="AN93" s="55"/>
      <c r="AO93" s="55"/>
      <c r="AP93" s="56"/>
      <c r="AQ93" s="55"/>
      <c r="AR93" s="55"/>
      <c r="AS93" s="56"/>
      <c r="AT93" s="56"/>
      <c r="AU93" s="56"/>
      <c r="AV93" s="60"/>
      <c r="AW93" s="56"/>
      <c r="AX93" s="56"/>
      <c r="AY93" s="55"/>
      <c r="AZ93" s="55"/>
      <c r="BA93" s="56"/>
      <c r="BB93" s="55"/>
      <c r="BC93" s="55"/>
      <c r="BD93" s="56"/>
      <c r="BE93" s="56"/>
      <c r="BF93" s="56"/>
      <c r="BG93" s="60"/>
      <c r="BL93" s="4"/>
      <c r="BM93" s="5"/>
      <c r="BN93" s="5"/>
    </row>
    <row r="94" spans="2:66">
      <c r="B94" s="62"/>
      <c r="C94" s="62"/>
      <c r="D94" s="62"/>
      <c r="E94" s="62"/>
      <c r="F94" s="62"/>
      <c r="G94" s="62"/>
      <c r="H94" s="59"/>
      <c r="I94" s="56"/>
      <c r="J94" s="59"/>
      <c r="K94" s="63"/>
      <c r="L94" s="59"/>
      <c r="M94" s="59"/>
      <c r="N94" s="56"/>
      <c r="O94" s="59"/>
      <c r="P94" s="56"/>
      <c r="Q94" s="56"/>
      <c r="R94" s="55"/>
      <c r="S94" s="55"/>
      <c r="T94" s="56"/>
      <c r="U94" s="55"/>
      <c r="V94" s="55"/>
      <c r="W94" s="56"/>
      <c r="X94" s="56"/>
      <c r="Y94" s="56"/>
      <c r="Z94" s="60"/>
      <c r="AA94" s="56"/>
      <c r="AB94" s="56"/>
      <c r="AC94" s="55"/>
      <c r="AD94" s="55"/>
      <c r="AE94" s="56"/>
      <c r="AF94" s="55"/>
      <c r="AG94" s="55"/>
      <c r="AH94" s="56"/>
      <c r="AI94" s="56"/>
      <c r="AJ94" s="56"/>
      <c r="AK94" s="60"/>
      <c r="AL94" s="56"/>
      <c r="AM94" s="56"/>
      <c r="AN94" s="55"/>
      <c r="AO94" s="55"/>
      <c r="AP94" s="56"/>
      <c r="AQ94" s="55"/>
      <c r="AR94" s="55"/>
      <c r="AS94" s="56"/>
      <c r="AT94" s="56"/>
      <c r="AU94" s="56"/>
      <c r="AV94" s="60"/>
      <c r="AW94" s="56"/>
      <c r="AX94" s="56"/>
      <c r="AY94" s="55"/>
      <c r="AZ94" s="55"/>
      <c r="BA94" s="56"/>
      <c r="BB94" s="55"/>
      <c r="BC94" s="55"/>
      <c r="BD94" s="56"/>
      <c r="BE94" s="56"/>
      <c r="BF94" s="56"/>
      <c r="BG94" s="60"/>
      <c r="BL94" s="4"/>
      <c r="BM94" s="5"/>
      <c r="BN94" s="5"/>
    </row>
    <row r="95" spans="2:66">
      <c r="B95" s="62"/>
      <c r="C95" s="62"/>
      <c r="D95" s="62"/>
      <c r="E95" s="62"/>
      <c r="F95" s="62"/>
      <c r="G95" s="62"/>
      <c r="H95" s="59"/>
      <c r="I95" s="56"/>
      <c r="J95" s="59"/>
      <c r="K95" s="63"/>
      <c r="L95" s="59"/>
      <c r="M95" s="59"/>
      <c r="N95" s="56"/>
      <c r="O95" s="59"/>
      <c r="P95" s="56"/>
      <c r="Q95" s="56"/>
      <c r="R95" s="55"/>
      <c r="S95" s="55"/>
      <c r="T95" s="56"/>
      <c r="U95" s="55"/>
      <c r="V95" s="55"/>
      <c r="W95" s="56"/>
      <c r="X95" s="56"/>
      <c r="Y95" s="56"/>
      <c r="Z95" s="60"/>
      <c r="AA95" s="56"/>
      <c r="AB95" s="56"/>
      <c r="AC95" s="55"/>
      <c r="AD95" s="55"/>
      <c r="AE95" s="56"/>
      <c r="AF95" s="55"/>
      <c r="AG95" s="55"/>
      <c r="AH95" s="56"/>
      <c r="AI95" s="56"/>
      <c r="AJ95" s="56"/>
      <c r="AK95" s="60"/>
      <c r="AL95" s="56"/>
      <c r="AM95" s="56"/>
      <c r="AN95" s="55"/>
      <c r="AO95" s="55"/>
      <c r="AP95" s="56"/>
      <c r="AQ95" s="55"/>
      <c r="AR95" s="55"/>
      <c r="AS95" s="56"/>
      <c r="AT95" s="56"/>
      <c r="AU95" s="56"/>
      <c r="AV95" s="60"/>
      <c r="AW95" s="56"/>
      <c r="AX95" s="56"/>
      <c r="AY95" s="55"/>
      <c r="AZ95" s="55"/>
      <c r="BA95" s="56"/>
      <c r="BB95" s="55"/>
      <c r="BC95" s="55"/>
      <c r="BD95" s="56"/>
      <c r="BE95" s="56"/>
      <c r="BF95" s="56"/>
      <c r="BG95" s="60"/>
      <c r="BL95" s="4"/>
      <c r="BM95" s="5"/>
      <c r="BN95" s="5"/>
    </row>
    <row r="96" spans="2:66">
      <c r="B96" s="62"/>
      <c r="C96" s="62"/>
      <c r="D96" s="62"/>
      <c r="E96" s="62"/>
      <c r="F96" s="62"/>
      <c r="G96" s="62"/>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2"/>
      <c r="C97" s="62"/>
      <c r="D97" s="62"/>
      <c r="E97" s="62"/>
      <c r="F97" s="62"/>
      <c r="G97" s="62"/>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ht="135" customHeight="1">
      <c r="B98" s="64" t="s">
        <v>107</v>
      </c>
      <c r="C98" s="65" t="s">
        <v>137</v>
      </c>
      <c r="D98" s="65" t="s">
        <v>81</v>
      </c>
      <c r="E98" s="65" t="s">
        <v>138</v>
      </c>
      <c r="F98" s="65" t="s">
        <v>995</v>
      </c>
      <c r="G98" s="65" t="s">
        <v>81</v>
      </c>
      <c r="H98" s="59">
        <v>10</v>
      </c>
      <c r="I98" s="56">
        <v>5.2600000000000001E-2</v>
      </c>
      <c r="J98" s="59" t="s">
        <v>83</v>
      </c>
      <c r="K98" s="63" t="s">
        <v>2489</v>
      </c>
      <c r="L98" s="59" t="s">
        <v>2490</v>
      </c>
      <c r="M98" s="59" t="s">
        <v>2491</v>
      </c>
      <c r="N98" s="56">
        <v>0.4</v>
      </c>
      <c r="O98" s="59" t="s">
        <v>87</v>
      </c>
      <c r="P98" s="56" t="s">
        <v>2492</v>
      </c>
      <c r="Q98" s="56" t="s">
        <v>2493</v>
      </c>
      <c r="R98" s="55">
        <v>528</v>
      </c>
      <c r="S98" s="55">
        <v>28837</v>
      </c>
      <c r="T98" s="56">
        <v>1.83E-2</v>
      </c>
      <c r="U98" s="55">
        <v>528</v>
      </c>
      <c r="V98" s="55">
        <v>28837</v>
      </c>
      <c r="W98" s="56">
        <v>1.83E-2</v>
      </c>
      <c r="X98" s="56">
        <v>4.58E-2</v>
      </c>
      <c r="Y98" s="56">
        <v>0.38169999999999998</v>
      </c>
      <c r="Z98" s="60">
        <v>4.4999999999999998E-2</v>
      </c>
      <c r="AA98" s="56" t="s">
        <v>2494</v>
      </c>
      <c r="AB98" s="56" t="s">
        <v>2495</v>
      </c>
      <c r="AC98" s="55">
        <v>3657</v>
      </c>
      <c r="AD98" s="55">
        <v>1</v>
      </c>
      <c r="AE98" s="56">
        <v>3657</v>
      </c>
      <c r="AF98" s="55">
        <v>4185</v>
      </c>
      <c r="AG98" s="55">
        <v>28838</v>
      </c>
      <c r="AH98" s="56">
        <v>7.2560510437617035E-2</v>
      </c>
      <c r="AI98" s="56">
        <v>0.18140127609404261</v>
      </c>
      <c r="AJ98" s="56">
        <v>0.25490000000000002</v>
      </c>
      <c r="AK98" s="60">
        <v>0.18099999999999999</v>
      </c>
      <c r="AL98" s="56" t="s">
        <v>2496</v>
      </c>
      <c r="AM98" s="56" t="s">
        <v>2497</v>
      </c>
      <c r="AN98" s="55">
        <v>3631</v>
      </c>
      <c r="AO98" s="55">
        <v>1</v>
      </c>
      <c r="AP98" s="56">
        <v>3631</v>
      </c>
      <c r="AQ98" s="55">
        <v>7816</v>
      </c>
      <c r="AR98" s="55">
        <v>28839</v>
      </c>
      <c r="AS98" s="56">
        <v>0.20326641006969728</v>
      </c>
      <c r="AT98" s="56">
        <v>0.50816602517424325</v>
      </c>
      <c r="AU98" s="56">
        <v>0.129</v>
      </c>
      <c r="AV98" s="60">
        <v>0.50800000000000001</v>
      </c>
      <c r="AW98" s="56" t="s">
        <v>94</v>
      </c>
      <c r="AX98" s="56" t="s">
        <v>94</v>
      </c>
      <c r="AY98" s="55">
        <v>0</v>
      </c>
      <c r="AZ98" s="55">
        <v>0</v>
      </c>
      <c r="BA98" s="56">
        <v>0</v>
      </c>
      <c r="BB98" s="55">
        <v>0</v>
      </c>
      <c r="BC98" s="55">
        <v>0</v>
      </c>
      <c r="BD98" s="56">
        <v>0</v>
      </c>
      <c r="BE98" s="56">
        <v>0</v>
      </c>
      <c r="BF98" s="56">
        <v>0</v>
      </c>
      <c r="BG98" s="60">
        <v>0</v>
      </c>
      <c r="BL98" s="4"/>
      <c r="BM98" s="5"/>
      <c r="BN98" s="5"/>
    </row>
    <row r="99" spans="2:66">
      <c r="B99" s="64"/>
      <c r="C99" s="65"/>
      <c r="D99" s="65"/>
      <c r="E99" s="65"/>
      <c r="F99" s="65"/>
      <c r="G99" s="65"/>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56"/>
      <c r="AM99" s="56"/>
      <c r="AN99" s="55"/>
      <c r="AO99" s="55"/>
      <c r="AP99" s="56"/>
      <c r="AQ99" s="55"/>
      <c r="AR99" s="55"/>
      <c r="AS99" s="56"/>
      <c r="AT99" s="56"/>
      <c r="AU99" s="56"/>
      <c r="AV99" s="60"/>
      <c r="AW99" s="56"/>
      <c r="AX99" s="56"/>
      <c r="AY99" s="55"/>
      <c r="AZ99" s="55"/>
      <c r="BA99" s="56"/>
      <c r="BB99" s="55"/>
      <c r="BC99" s="55"/>
      <c r="BD99" s="56"/>
      <c r="BE99" s="56"/>
      <c r="BF99" s="56"/>
      <c r="BG99" s="60"/>
      <c r="BL99" s="4"/>
      <c r="BM99" s="5"/>
      <c r="BN99" s="5"/>
    </row>
    <row r="100" spans="2:66">
      <c r="B100" s="64"/>
      <c r="C100" s="65"/>
      <c r="D100" s="65"/>
      <c r="E100" s="65"/>
      <c r="F100" s="65"/>
      <c r="G100" s="65"/>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56"/>
      <c r="AM100" s="56"/>
      <c r="AN100" s="55"/>
      <c r="AO100" s="55"/>
      <c r="AP100" s="56"/>
      <c r="AQ100" s="55"/>
      <c r="AR100" s="55"/>
      <c r="AS100" s="56"/>
      <c r="AT100" s="56"/>
      <c r="AU100" s="56"/>
      <c r="AV100" s="60"/>
      <c r="AW100" s="56"/>
      <c r="AX100" s="56"/>
      <c r="AY100" s="55"/>
      <c r="AZ100" s="55"/>
      <c r="BA100" s="56"/>
      <c r="BB100" s="55"/>
      <c r="BC100" s="55"/>
      <c r="BD100" s="56"/>
      <c r="BE100" s="56"/>
      <c r="BF100" s="56"/>
      <c r="BG100" s="60"/>
      <c r="BL100" s="4"/>
      <c r="BM100" s="5"/>
      <c r="BN100" s="5"/>
    </row>
    <row r="101" spans="2:66" ht="135" customHeight="1">
      <c r="B101" s="62" t="s">
        <v>107</v>
      </c>
      <c r="C101" s="59" t="s">
        <v>137</v>
      </c>
      <c r="D101" s="59" t="s">
        <v>81</v>
      </c>
      <c r="E101" s="59" t="s">
        <v>138</v>
      </c>
      <c r="F101" s="59" t="s">
        <v>995</v>
      </c>
      <c r="G101" s="59" t="s">
        <v>81</v>
      </c>
      <c r="H101" s="59">
        <v>11</v>
      </c>
      <c r="I101" s="56">
        <v>5.2600000000000001E-2</v>
      </c>
      <c r="J101" s="59" t="s">
        <v>83</v>
      </c>
      <c r="K101" s="63" t="s">
        <v>2498</v>
      </c>
      <c r="L101" s="59" t="s">
        <v>2499</v>
      </c>
      <c r="M101" s="59" t="s">
        <v>2500</v>
      </c>
      <c r="N101" s="56">
        <v>0.4</v>
      </c>
      <c r="O101" s="59" t="s">
        <v>87</v>
      </c>
      <c r="P101" s="56" t="s">
        <v>2501</v>
      </c>
      <c r="Q101" s="56" t="s">
        <v>2493</v>
      </c>
      <c r="R101" s="55">
        <v>2669</v>
      </c>
      <c r="S101" s="55">
        <v>28837</v>
      </c>
      <c r="T101" s="56">
        <v>9.2600000000000002E-2</v>
      </c>
      <c r="U101" s="55">
        <v>2669</v>
      </c>
      <c r="V101" s="55">
        <v>28837</v>
      </c>
      <c r="W101" s="56">
        <v>9.2600000000000002E-2</v>
      </c>
      <c r="X101" s="56">
        <v>0.23150000000000001</v>
      </c>
      <c r="Y101" s="56">
        <v>0.30740000000000001</v>
      </c>
      <c r="Z101" s="60">
        <v>0.23100000000000001</v>
      </c>
      <c r="AA101" s="56" t="s">
        <v>2502</v>
      </c>
      <c r="AB101" s="56" t="s">
        <v>572</v>
      </c>
      <c r="AC101" s="55">
        <v>3944</v>
      </c>
      <c r="AD101" s="55">
        <v>1</v>
      </c>
      <c r="AE101" s="56">
        <v>3944</v>
      </c>
      <c r="AF101" s="55">
        <v>6613</v>
      </c>
      <c r="AG101" s="55">
        <v>28838</v>
      </c>
      <c r="AH101" s="56">
        <v>0.11465774325542687</v>
      </c>
      <c r="AI101" s="56">
        <v>0.28664435813856715</v>
      </c>
      <c r="AJ101" s="56">
        <v>0.17069999999999999</v>
      </c>
      <c r="AK101" s="60">
        <v>0.28599999999999998</v>
      </c>
      <c r="AL101" s="56" t="s">
        <v>2503</v>
      </c>
      <c r="AM101" s="56" t="s">
        <v>381</v>
      </c>
      <c r="AN101" s="55">
        <v>4292</v>
      </c>
      <c r="AO101" s="55">
        <v>1</v>
      </c>
      <c r="AP101" s="56">
        <v>4292</v>
      </c>
      <c r="AQ101" s="55">
        <v>10905</v>
      </c>
      <c r="AR101" s="55">
        <v>28839</v>
      </c>
      <c r="AS101" s="56">
        <v>0.28360033288255487</v>
      </c>
      <c r="AT101" s="56">
        <v>0.70900083220638721</v>
      </c>
      <c r="AU101" s="56">
        <v>2.1899999999999999E-2</v>
      </c>
      <c r="AV101" s="60">
        <v>0.70899999999999996</v>
      </c>
      <c r="AW101" s="56" t="s">
        <v>94</v>
      </c>
      <c r="AX101" s="56" t="s">
        <v>94</v>
      </c>
      <c r="AY101" s="55">
        <v>0</v>
      </c>
      <c r="AZ101" s="55">
        <v>0</v>
      </c>
      <c r="BA101" s="56">
        <v>0</v>
      </c>
      <c r="BB101" s="55">
        <v>0</v>
      </c>
      <c r="BC101" s="55">
        <v>0</v>
      </c>
      <c r="BD101" s="56">
        <v>0</v>
      </c>
      <c r="BE101" s="56">
        <v>0</v>
      </c>
      <c r="BF101" s="56">
        <v>0</v>
      </c>
      <c r="BG101" s="60">
        <v>0</v>
      </c>
      <c r="BL101" s="4"/>
      <c r="BM101" s="5"/>
      <c r="BN101" s="5"/>
    </row>
    <row r="102" spans="2:66">
      <c r="B102" s="62"/>
      <c r="C102" s="59"/>
      <c r="D102" s="59"/>
      <c r="E102" s="59"/>
      <c r="F102" s="59"/>
      <c r="G102" s="59"/>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56"/>
      <c r="AM102" s="56"/>
      <c r="AN102" s="55"/>
      <c r="AO102" s="55"/>
      <c r="AP102" s="56"/>
      <c r="AQ102" s="55"/>
      <c r="AR102" s="55"/>
      <c r="AS102" s="56"/>
      <c r="AT102" s="56"/>
      <c r="AU102" s="56"/>
      <c r="AV102" s="60"/>
      <c r="AW102" s="56"/>
      <c r="AX102" s="56"/>
      <c r="AY102" s="55"/>
      <c r="AZ102" s="55"/>
      <c r="BA102" s="56"/>
      <c r="BB102" s="55"/>
      <c r="BC102" s="55"/>
      <c r="BD102" s="56"/>
      <c r="BE102" s="56"/>
      <c r="BF102" s="56"/>
      <c r="BG102" s="60"/>
      <c r="BL102" s="4"/>
      <c r="BM102" s="5"/>
      <c r="BN102" s="5"/>
    </row>
    <row r="103" spans="2:66">
      <c r="B103" s="62"/>
      <c r="C103" s="59"/>
      <c r="D103" s="59"/>
      <c r="E103" s="59"/>
      <c r="F103" s="59"/>
      <c r="G103" s="59"/>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56"/>
      <c r="AM103" s="56"/>
      <c r="AN103" s="55"/>
      <c r="AO103" s="55"/>
      <c r="AP103" s="56"/>
      <c r="AQ103" s="55"/>
      <c r="AR103" s="55"/>
      <c r="AS103" s="56"/>
      <c r="AT103" s="56"/>
      <c r="AU103" s="56"/>
      <c r="AV103" s="60"/>
      <c r="AW103" s="56"/>
      <c r="AX103" s="56"/>
      <c r="AY103" s="55"/>
      <c r="AZ103" s="55"/>
      <c r="BA103" s="56"/>
      <c r="BB103" s="55"/>
      <c r="BC103" s="55"/>
      <c r="BD103" s="56"/>
      <c r="BE103" s="56"/>
      <c r="BF103" s="56"/>
      <c r="BG103" s="60"/>
      <c r="BL103" s="4"/>
      <c r="BM103" s="5"/>
      <c r="BN103" s="5"/>
    </row>
    <row r="104" spans="2:66" ht="135" customHeight="1">
      <c r="B104" s="64" t="s">
        <v>107</v>
      </c>
      <c r="C104" s="65" t="s">
        <v>81</v>
      </c>
      <c r="D104" s="65" t="s">
        <v>81</v>
      </c>
      <c r="E104" s="65" t="s">
        <v>138</v>
      </c>
      <c r="F104" s="65" t="s">
        <v>2256</v>
      </c>
      <c r="G104" s="65" t="s">
        <v>81</v>
      </c>
      <c r="H104" s="59">
        <v>12</v>
      </c>
      <c r="I104" s="56">
        <v>5.2600000000000001E-2</v>
      </c>
      <c r="J104" s="59" t="s">
        <v>83</v>
      </c>
      <c r="K104" s="63" t="s">
        <v>2504</v>
      </c>
      <c r="L104" s="59" t="s">
        <v>164</v>
      </c>
      <c r="M104" s="59" t="s">
        <v>201</v>
      </c>
      <c r="N104" s="56">
        <v>1</v>
      </c>
      <c r="O104" s="59" t="s">
        <v>87</v>
      </c>
      <c r="P104" s="56" t="s">
        <v>2505</v>
      </c>
      <c r="Q104" s="56" t="s">
        <v>2506</v>
      </c>
      <c r="R104" s="55">
        <v>17</v>
      </c>
      <c r="S104" s="55">
        <v>17</v>
      </c>
      <c r="T104" s="56">
        <v>1</v>
      </c>
      <c r="U104" s="55">
        <v>17</v>
      </c>
      <c r="V104" s="55">
        <v>17</v>
      </c>
      <c r="W104" s="56">
        <v>1</v>
      </c>
      <c r="X104" s="56">
        <v>1</v>
      </c>
      <c r="Y104" s="56">
        <v>0</v>
      </c>
      <c r="Z104" s="60">
        <v>1</v>
      </c>
      <c r="AA104" s="56" t="s">
        <v>2507</v>
      </c>
      <c r="AB104" s="56" t="s">
        <v>572</v>
      </c>
      <c r="AC104" s="55">
        <v>22</v>
      </c>
      <c r="AD104" s="55">
        <v>22</v>
      </c>
      <c r="AE104" s="56">
        <v>1</v>
      </c>
      <c r="AF104" s="55">
        <v>39</v>
      </c>
      <c r="AG104" s="55">
        <v>39</v>
      </c>
      <c r="AH104" s="56">
        <v>0.5</v>
      </c>
      <c r="AI104" s="56">
        <v>0.5</v>
      </c>
      <c r="AJ104" s="56">
        <v>0</v>
      </c>
      <c r="AK104" s="60">
        <v>0.5</v>
      </c>
      <c r="AL104" s="56" t="s">
        <v>2508</v>
      </c>
      <c r="AM104" s="56" t="s">
        <v>2509</v>
      </c>
      <c r="AN104" s="55">
        <v>32</v>
      </c>
      <c r="AO104" s="55">
        <v>32</v>
      </c>
      <c r="AP104" s="56">
        <v>1</v>
      </c>
      <c r="AQ104" s="55">
        <v>71</v>
      </c>
      <c r="AR104" s="55">
        <v>71</v>
      </c>
      <c r="AS104" s="56">
        <v>0.75</v>
      </c>
      <c r="AT104" s="56">
        <v>0.75</v>
      </c>
      <c r="AU104" s="56">
        <v>0</v>
      </c>
      <c r="AV104" s="60">
        <v>0.75</v>
      </c>
      <c r="AW104" s="56" t="s">
        <v>94</v>
      </c>
      <c r="AX104" s="56" t="s">
        <v>94</v>
      </c>
      <c r="AY104" s="55">
        <v>0</v>
      </c>
      <c r="AZ104" s="55">
        <v>0</v>
      </c>
      <c r="BA104" s="56">
        <v>0</v>
      </c>
      <c r="BB104" s="55">
        <v>0</v>
      </c>
      <c r="BC104" s="55">
        <v>0</v>
      </c>
      <c r="BD104" s="56">
        <v>0</v>
      </c>
      <c r="BE104" s="56">
        <v>0</v>
      </c>
      <c r="BF104" s="56">
        <v>0</v>
      </c>
      <c r="BG104" s="60">
        <v>0</v>
      </c>
      <c r="BL104" s="4"/>
      <c r="BM104" s="5"/>
      <c r="BN104" s="5"/>
    </row>
    <row r="105" spans="2:66">
      <c r="B105" s="64"/>
      <c r="C105" s="65"/>
      <c r="D105" s="65"/>
      <c r="E105" s="65"/>
      <c r="F105" s="65"/>
      <c r="G105" s="65"/>
      <c r="H105" s="59"/>
      <c r="I105" s="56"/>
      <c r="J105" s="59"/>
      <c r="K105" s="63"/>
      <c r="L105" s="59"/>
      <c r="M105" s="59"/>
      <c r="N105" s="56"/>
      <c r="O105" s="59"/>
      <c r="P105" s="56"/>
      <c r="Q105" s="56"/>
      <c r="R105" s="55"/>
      <c r="S105" s="55"/>
      <c r="T105" s="56"/>
      <c r="U105" s="55"/>
      <c r="V105" s="55"/>
      <c r="W105" s="56"/>
      <c r="X105" s="56"/>
      <c r="Y105" s="56"/>
      <c r="Z105" s="60"/>
      <c r="AA105" s="56"/>
      <c r="AB105" s="56"/>
      <c r="AC105" s="55"/>
      <c r="AD105" s="55"/>
      <c r="AE105" s="56"/>
      <c r="AF105" s="55"/>
      <c r="AG105" s="55"/>
      <c r="AH105" s="56"/>
      <c r="AI105" s="56"/>
      <c r="AJ105" s="56"/>
      <c r="AK105" s="60"/>
      <c r="AL105" s="56"/>
      <c r="AM105" s="56"/>
      <c r="AN105" s="55"/>
      <c r="AO105" s="55"/>
      <c r="AP105" s="56"/>
      <c r="AQ105" s="55"/>
      <c r="AR105" s="55"/>
      <c r="AS105" s="56"/>
      <c r="AT105" s="56"/>
      <c r="AU105" s="56"/>
      <c r="AV105" s="60"/>
      <c r="AW105" s="56"/>
      <c r="AX105" s="56"/>
      <c r="AY105" s="55"/>
      <c r="AZ105" s="55"/>
      <c r="BA105" s="56"/>
      <c r="BB105" s="55"/>
      <c r="BC105" s="55"/>
      <c r="BD105" s="56"/>
      <c r="BE105" s="56"/>
      <c r="BF105" s="56"/>
      <c r="BG105" s="60"/>
      <c r="BL105" s="4"/>
      <c r="BM105" s="5"/>
      <c r="BN105" s="5"/>
    </row>
    <row r="106" spans="2:66">
      <c r="B106" s="64"/>
      <c r="C106" s="65"/>
      <c r="D106" s="65"/>
      <c r="E106" s="65"/>
      <c r="F106" s="65"/>
      <c r="G106" s="65"/>
      <c r="H106" s="59"/>
      <c r="I106" s="56"/>
      <c r="J106" s="59"/>
      <c r="K106" s="63"/>
      <c r="L106" s="59"/>
      <c r="M106" s="59"/>
      <c r="N106" s="56"/>
      <c r="O106" s="59"/>
      <c r="P106" s="56"/>
      <c r="Q106" s="56"/>
      <c r="R106" s="55"/>
      <c r="S106" s="55"/>
      <c r="T106" s="56"/>
      <c r="U106" s="55"/>
      <c r="V106" s="55"/>
      <c r="W106" s="56"/>
      <c r="X106" s="56"/>
      <c r="Y106" s="56"/>
      <c r="Z106" s="60"/>
      <c r="AA106" s="56"/>
      <c r="AB106" s="56"/>
      <c r="AC106" s="55"/>
      <c r="AD106" s="55"/>
      <c r="AE106" s="56"/>
      <c r="AF106" s="55"/>
      <c r="AG106" s="55"/>
      <c r="AH106" s="56"/>
      <c r="AI106" s="56"/>
      <c r="AJ106" s="56"/>
      <c r="AK106" s="60"/>
      <c r="AL106" s="56"/>
      <c r="AM106" s="56"/>
      <c r="AN106" s="55"/>
      <c r="AO106" s="55"/>
      <c r="AP106" s="56"/>
      <c r="AQ106" s="55"/>
      <c r="AR106" s="55"/>
      <c r="AS106" s="56"/>
      <c r="AT106" s="56"/>
      <c r="AU106" s="56"/>
      <c r="AV106" s="60"/>
      <c r="AW106" s="56"/>
      <c r="AX106" s="56"/>
      <c r="AY106" s="55"/>
      <c r="AZ106" s="55"/>
      <c r="BA106" s="56"/>
      <c r="BB106" s="55"/>
      <c r="BC106" s="55"/>
      <c r="BD106" s="56"/>
      <c r="BE106" s="56"/>
      <c r="BF106" s="56"/>
      <c r="BG106" s="60"/>
      <c r="BL106" s="4"/>
      <c r="BM106" s="5"/>
      <c r="BN106" s="5"/>
    </row>
    <row r="107" spans="2:66">
      <c r="B107" s="64"/>
      <c r="C107" s="65"/>
      <c r="D107" s="65"/>
      <c r="E107" s="65"/>
      <c r="F107" s="65"/>
      <c r="G107" s="65"/>
      <c r="H107" s="59"/>
      <c r="I107" s="56"/>
      <c r="J107" s="59"/>
      <c r="K107" s="63"/>
      <c r="L107" s="59"/>
      <c r="M107" s="59"/>
      <c r="N107" s="56"/>
      <c r="O107" s="59"/>
      <c r="P107" s="56"/>
      <c r="Q107" s="56"/>
      <c r="R107" s="55"/>
      <c r="S107" s="55"/>
      <c r="T107" s="56"/>
      <c r="U107" s="55"/>
      <c r="V107" s="55"/>
      <c r="W107" s="56"/>
      <c r="X107" s="56"/>
      <c r="Y107" s="56"/>
      <c r="Z107" s="60"/>
      <c r="AA107" s="56"/>
      <c r="AB107" s="56"/>
      <c r="AC107" s="55"/>
      <c r="AD107" s="55"/>
      <c r="AE107" s="56"/>
      <c r="AF107" s="55"/>
      <c r="AG107" s="55"/>
      <c r="AH107" s="56"/>
      <c r="AI107" s="56"/>
      <c r="AJ107" s="56"/>
      <c r="AK107" s="60"/>
      <c r="AL107" s="56"/>
      <c r="AM107" s="56"/>
      <c r="AN107" s="55"/>
      <c r="AO107" s="55"/>
      <c r="AP107" s="56"/>
      <c r="AQ107" s="55"/>
      <c r="AR107" s="55"/>
      <c r="AS107" s="56"/>
      <c r="AT107" s="56"/>
      <c r="AU107" s="56"/>
      <c r="AV107" s="60"/>
      <c r="AW107" s="56"/>
      <c r="AX107" s="56"/>
      <c r="AY107" s="55"/>
      <c r="AZ107" s="55"/>
      <c r="BA107" s="56"/>
      <c r="BB107" s="55"/>
      <c r="BC107" s="55"/>
      <c r="BD107" s="56"/>
      <c r="BE107" s="56"/>
      <c r="BF107" s="56"/>
      <c r="BG107" s="60"/>
      <c r="BL107" s="4"/>
      <c r="BM107" s="5"/>
      <c r="BN107" s="5"/>
    </row>
    <row r="108" spans="2:66">
      <c r="B108" s="64"/>
      <c r="C108" s="65"/>
      <c r="D108" s="65"/>
      <c r="E108" s="65"/>
      <c r="F108" s="65"/>
      <c r="G108" s="65"/>
      <c r="H108" s="59"/>
      <c r="I108" s="56"/>
      <c r="J108" s="59"/>
      <c r="K108" s="63"/>
      <c r="L108" s="59"/>
      <c r="M108" s="59"/>
      <c r="N108" s="56"/>
      <c r="O108" s="59"/>
      <c r="P108" s="56"/>
      <c r="Q108" s="56"/>
      <c r="R108" s="55"/>
      <c r="S108" s="55"/>
      <c r="T108" s="56"/>
      <c r="U108" s="55"/>
      <c r="V108" s="55"/>
      <c r="W108" s="56"/>
      <c r="X108" s="56"/>
      <c r="Y108" s="56"/>
      <c r="Z108" s="60"/>
      <c r="AA108" s="56"/>
      <c r="AB108" s="56"/>
      <c r="AC108" s="55"/>
      <c r="AD108" s="55"/>
      <c r="AE108" s="56"/>
      <c r="AF108" s="55"/>
      <c r="AG108" s="55"/>
      <c r="AH108" s="56"/>
      <c r="AI108" s="56"/>
      <c r="AJ108" s="56"/>
      <c r="AK108" s="60"/>
      <c r="AL108" s="56"/>
      <c r="AM108" s="56"/>
      <c r="AN108" s="55"/>
      <c r="AO108" s="55"/>
      <c r="AP108" s="56"/>
      <c r="AQ108" s="55"/>
      <c r="AR108" s="55"/>
      <c r="AS108" s="56"/>
      <c r="AT108" s="56"/>
      <c r="AU108" s="56"/>
      <c r="AV108" s="60"/>
      <c r="AW108" s="56"/>
      <c r="AX108" s="56"/>
      <c r="AY108" s="55"/>
      <c r="AZ108" s="55"/>
      <c r="BA108" s="56"/>
      <c r="BB108" s="55"/>
      <c r="BC108" s="55"/>
      <c r="BD108" s="56"/>
      <c r="BE108" s="56"/>
      <c r="BF108" s="56"/>
      <c r="BG108" s="60"/>
      <c r="BL108" s="4"/>
      <c r="BM108" s="5"/>
      <c r="BN108" s="5"/>
    </row>
    <row r="109" spans="2:66">
      <c r="B109" s="64"/>
      <c r="C109" s="65"/>
      <c r="D109" s="65"/>
      <c r="E109" s="65"/>
      <c r="F109" s="65"/>
      <c r="G109" s="65"/>
      <c r="H109" s="59"/>
      <c r="I109" s="56"/>
      <c r="J109" s="59"/>
      <c r="K109" s="63"/>
      <c r="L109" s="59"/>
      <c r="M109" s="59"/>
      <c r="N109" s="56"/>
      <c r="O109" s="59"/>
      <c r="P109" s="56"/>
      <c r="Q109" s="56"/>
      <c r="R109" s="55"/>
      <c r="S109" s="55"/>
      <c r="T109" s="56"/>
      <c r="U109" s="55"/>
      <c r="V109" s="55"/>
      <c r="W109" s="56"/>
      <c r="X109" s="56"/>
      <c r="Y109" s="56"/>
      <c r="Z109" s="60"/>
      <c r="AA109" s="56"/>
      <c r="AB109" s="56"/>
      <c r="AC109" s="55"/>
      <c r="AD109" s="55"/>
      <c r="AE109" s="56"/>
      <c r="AF109" s="55"/>
      <c r="AG109" s="55"/>
      <c r="AH109" s="56"/>
      <c r="AI109" s="56"/>
      <c r="AJ109" s="56"/>
      <c r="AK109" s="60"/>
      <c r="AL109" s="56"/>
      <c r="AM109" s="56"/>
      <c r="AN109" s="55"/>
      <c r="AO109" s="55"/>
      <c r="AP109" s="56"/>
      <c r="AQ109" s="55"/>
      <c r="AR109" s="55"/>
      <c r="AS109" s="56"/>
      <c r="AT109" s="56"/>
      <c r="AU109" s="56"/>
      <c r="AV109" s="60"/>
      <c r="AW109" s="56"/>
      <c r="AX109" s="56"/>
      <c r="AY109" s="55"/>
      <c r="AZ109" s="55"/>
      <c r="BA109" s="56"/>
      <c r="BB109" s="55"/>
      <c r="BC109" s="55"/>
      <c r="BD109" s="56"/>
      <c r="BE109" s="56"/>
      <c r="BF109" s="56"/>
      <c r="BG109" s="60"/>
      <c r="BL109" s="4"/>
      <c r="BM109" s="5"/>
      <c r="BN109" s="5"/>
    </row>
    <row r="110" spans="2:66">
      <c r="B110" s="64" t="s">
        <v>80</v>
      </c>
      <c r="C110" s="65" t="s">
        <v>81</v>
      </c>
      <c r="D110" s="65" t="s">
        <v>81</v>
      </c>
      <c r="E110" s="65"/>
      <c r="F110" s="65"/>
      <c r="G110" s="65"/>
      <c r="H110" s="59"/>
      <c r="I110" s="56"/>
      <c r="J110" s="59"/>
      <c r="K110" s="63"/>
      <c r="L110" s="59"/>
      <c r="M110" s="59"/>
      <c r="N110" s="56"/>
      <c r="O110" s="59"/>
      <c r="P110" s="56"/>
      <c r="Q110" s="56"/>
      <c r="R110" s="55"/>
      <c r="S110" s="55"/>
      <c r="T110" s="56"/>
      <c r="U110" s="55"/>
      <c r="V110" s="55"/>
      <c r="W110" s="56"/>
      <c r="X110" s="56"/>
      <c r="Y110" s="56"/>
      <c r="Z110" s="60"/>
      <c r="AA110" s="56"/>
      <c r="AB110" s="56"/>
      <c r="AC110" s="55"/>
      <c r="AD110" s="55"/>
      <c r="AE110" s="56"/>
      <c r="AF110" s="55"/>
      <c r="AG110" s="55"/>
      <c r="AH110" s="56"/>
      <c r="AI110" s="56"/>
      <c r="AJ110" s="56"/>
      <c r="AK110" s="60"/>
      <c r="AL110" s="56"/>
      <c r="AM110" s="56"/>
      <c r="AN110" s="55"/>
      <c r="AO110" s="55"/>
      <c r="AP110" s="56"/>
      <c r="AQ110" s="55"/>
      <c r="AR110" s="55"/>
      <c r="AS110" s="56"/>
      <c r="AT110" s="56"/>
      <c r="AU110" s="56"/>
      <c r="AV110" s="60"/>
      <c r="AW110" s="56"/>
      <c r="AX110" s="56"/>
      <c r="AY110" s="55"/>
      <c r="AZ110" s="55"/>
      <c r="BA110" s="56"/>
      <c r="BB110" s="55"/>
      <c r="BC110" s="55"/>
      <c r="BD110" s="56"/>
      <c r="BE110" s="56"/>
      <c r="BF110" s="56"/>
      <c r="BG110" s="60"/>
      <c r="BL110" s="4"/>
      <c r="BM110" s="5"/>
      <c r="BN110" s="5"/>
    </row>
    <row r="111" spans="2:66">
      <c r="B111" s="64"/>
      <c r="C111" s="65"/>
      <c r="D111" s="65"/>
      <c r="E111" s="65"/>
      <c r="F111" s="65"/>
      <c r="G111" s="65"/>
      <c r="H111" s="59"/>
      <c r="I111" s="56"/>
      <c r="J111" s="59"/>
      <c r="K111" s="63"/>
      <c r="L111" s="59"/>
      <c r="M111" s="59"/>
      <c r="N111" s="56"/>
      <c r="O111" s="59"/>
      <c r="P111" s="56"/>
      <c r="Q111" s="56"/>
      <c r="R111" s="55"/>
      <c r="S111" s="55"/>
      <c r="T111" s="56"/>
      <c r="U111" s="55"/>
      <c r="V111" s="55"/>
      <c r="W111" s="56"/>
      <c r="X111" s="56"/>
      <c r="Y111" s="56"/>
      <c r="Z111" s="60"/>
      <c r="AA111" s="56"/>
      <c r="AB111" s="56"/>
      <c r="AC111" s="55"/>
      <c r="AD111" s="55"/>
      <c r="AE111" s="56"/>
      <c r="AF111" s="55"/>
      <c r="AG111" s="55"/>
      <c r="AH111" s="56"/>
      <c r="AI111" s="56"/>
      <c r="AJ111" s="56"/>
      <c r="AK111" s="60"/>
      <c r="AL111" s="56"/>
      <c r="AM111" s="56"/>
      <c r="AN111" s="55"/>
      <c r="AO111" s="55"/>
      <c r="AP111" s="56"/>
      <c r="AQ111" s="55"/>
      <c r="AR111" s="55"/>
      <c r="AS111" s="56"/>
      <c r="AT111" s="56"/>
      <c r="AU111" s="56"/>
      <c r="AV111" s="60"/>
      <c r="AW111" s="56"/>
      <c r="AX111" s="56"/>
      <c r="AY111" s="55"/>
      <c r="AZ111" s="55"/>
      <c r="BA111" s="56"/>
      <c r="BB111" s="55"/>
      <c r="BC111" s="55"/>
      <c r="BD111" s="56"/>
      <c r="BE111" s="56"/>
      <c r="BF111" s="56"/>
      <c r="BG111" s="60"/>
      <c r="BL111" s="4"/>
      <c r="BM111" s="5"/>
      <c r="BN111" s="5"/>
    </row>
    <row r="112" spans="2:66">
      <c r="B112" s="64"/>
      <c r="C112" s="65"/>
      <c r="D112" s="65"/>
      <c r="E112" s="65"/>
      <c r="F112" s="65"/>
      <c r="G112" s="65"/>
      <c r="H112" s="59"/>
      <c r="I112" s="56"/>
      <c r="J112" s="59"/>
      <c r="K112" s="63"/>
      <c r="L112" s="59"/>
      <c r="M112" s="59"/>
      <c r="N112" s="56"/>
      <c r="O112" s="59"/>
      <c r="P112" s="56"/>
      <c r="Q112" s="56"/>
      <c r="R112" s="55"/>
      <c r="S112" s="55"/>
      <c r="T112" s="56"/>
      <c r="U112" s="55"/>
      <c r="V112" s="55"/>
      <c r="W112" s="56"/>
      <c r="X112" s="56"/>
      <c r="Y112" s="56"/>
      <c r="Z112" s="60"/>
      <c r="AA112" s="56"/>
      <c r="AB112" s="56"/>
      <c r="AC112" s="55"/>
      <c r="AD112" s="55"/>
      <c r="AE112" s="56"/>
      <c r="AF112" s="55"/>
      <c r="AG112" s="55"/>
      <c r="AH112" s="56"/>
      <c r="AI112" s="56"/>
      <c r="AJ112" s="56"/>
      <c r="AK112" s="60"/>
      <c r="AL112" s="56"/>
      <c r="AM112" s="56"/>
      <c r="AN112" s="55"/>
      <c r="AO112" s="55"/>
      <c r="AP112" s="56"/>
      <c r="AQ112" s="55"/>
      <c r="AR112" s="55"/>
      <c r="AS112" s="56"/>
      <c r="AT112" s="56"/>
      <c r="AU112" s="56"/>
      <c r="AV112" s="60"/>
      <c r="AW112" s="56"/>
      <c r="AX112" s="56"/>
      <c r="AY112" s="55"/>
      <c r="AZ112" s="55"/>
      <c r="BA112" s="56"/>
      <c r="BB112" s="55"/>
      <c r="BC112" s="55"/>
      <c r="BD112" s="56"/>
      <c r="BE112" s="56"/>
      <c r="BF112" s="56"/>
      <c r="BG112" s="60"/>
      <c r="BL112" s="4"/>
      <c r="BM112" s="5"/>
      <c r="BN112" s="5"/>
    </row>
    <row r="113" spans="2:66">
      <c r="B113" s="64"/>
      <c r="C113" s="65"/>
      <c r="D113" s="65"/>
      <c r="E113" s="65"/>
      <c r="F113" s="65"/>
      <c r="G113" s="65"/>
      <c r="H113" s="59"/>
      <c r="I113" s="56"/>
      <c r="J113" s="59"/>
      <c r="K113" s="63"/>
      <c r="L113" s="59"/>
      <c r="M113" s="59"/>
      <c r="N113" s="56"/>
      <c r="O113" s="59"/>
      <c r="P113" s="56"/>
      <c r="Q113" s="56"/>
      <c r="R113" s="55"/>
      <c r="S113" s="55"/>
      <c r="T113" s="56"/>
      <c r="U113" s="55"/>
      <c r="V113" s="55"/>
      <c r="W113" s="56"/>
      <c r="X113" s="56"/>
      <c r="Y113" s="56"/>
      <c r="Z113" s="60"/>
      <c r="AA113" s="56"/>
      <c r="AB113" s="56"/>
      <c r="AC113" s="55"/>
      <c r="AD113" s="55"/>
      <c r="AE113" s="56"/>
      <c r="AF113" s="55"/>
      <c r="AG113" s="55"/>
      <c r="AH113" s="56"/>
      <c r="AI113" s="56"/>
      <c r="AJ113" s="56"/>
      <c r="AK113" s="60"/>
      <c r="AL113" s="56"/>
      <c r="AM113" s="56"/>
      <c r="AN113" s="55"/>
      <c r="AO113" s="55"/>
      <c r="AP113" s="56"/>
      <c r="AQ113" s="55"/>
      <c r="AR113" s="55"/>
      <c r="AS113" s="56"/>
      <c r="AT113" s="56"/>
      <c r="AU113" s="56"/>
      <c r="AV113" s="60"/>
      <c r="AW113" s="56"/>
      <c r="AX113" s="56"/>
      <c r="AY113" s="55"/>
      <c r="AZ113" s="55"/>
      <c r="BA113" s="56"/>
      <c r="BB113" s="55"/>
      <c r="BC113" s="55"/>
      <c r="BD113" s="56"/>
      <c r="BE113" s="56"/>
      <c r="BF113" s="56"/>
      <c r="BG113" s="60"/>
      <c r="BL113" s="4"/>
      <c r="BM113" s="5"/>
      <c r="BN113" s="5"/>
    </row>
    <row r="114" spans="2:66">
      <c r="B114" s="64"/>
      <c r="C114" s="65"/>
      <c r="D114" s="65"/>
      <c r="E114" s="65"/>
      <c r="F114" s="65"/>
      <c r="G114" s="65"/>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4"/>
      <c r="C115" s="65"/>
      <c r="D115" s="65"/>
      <c r="E115" s="65"/>
      <c r="F115" s="65"/>
      <c r="G115" s="65"/>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c r="B116" s="64" t="s">
        <v>280</v>
      </c>
      <c r="C116" s="65" t="s">
        <v>1120</v>
      </c>
      <c r="D116" s="65" t="s">
        <v>81</v>
      </c>
      <c r="E116" s="65"/>
      <c r="F116" s="65" t="s">
        <v>995</v>
      </c>
      <c r="G116" s="122" t="s">
        <v>2510</v>
      </c>
      <c r="H116" s="59"/>
      <c r="I116" s="56"/>
      <c r="J116" s="59"/>
      <c r="K116" s="63"/>
      <c r="L116" s="59"/>
      <c r="M116" s="59"/>
      <c r="N116" s="56"/>
      <c r="O116" s="59"/>
      <c r="P116" s="56"/>
      <c r="Q116" s="56"/>
      <c r="R116" s="55"/>
      <c r="S116" s="55"/>
      <c r="T116" s="56"/>
      <c r="U116" s="55"/>
      <c r="V116" s="55"/>
      <c r="W116" s="56"/>
      <c r="X116" s="56"/>
      <c r="Y116" s="56"/>
      <c r="Z116" s="60"/>
      <c r="AA116" s="56"/>
      <c r="AB116" s="56"/>
      <c r="AC116" s="55"/>
      <c r="AD116" s="55"/>
      <c r="AE116" s="56"/>
      <c r="AF116" s="55"/>
      <c r="AG116" s="55"/>
      <c r="AH116" s="56"/>
      <c r="AI116" s="56"/>
      <c r="AJ116" s="56"/>
      <c r="AK116" s="60"/>
      <c r="AL116" s="56"/>
      <c r="AM116" s="56"/>
      <c r="AN116" s="55"/>
      <c r="AO116" s="55"/>
      <c r="AP116" s="56"/>
      <c r="AQ116" s="55"/>
      <c r="AR116" s="55"/>
      <c r="AS116" s="56"/>
      <c r="AT116" s="56"/>
      <c r="AU116" s="56"/>
      <c r="AV116" s="60"/>
      <c r="AW116" s="56"/>
      <c r="AX116" s="56"/>
      <c r="AY116" s="55"/>
      <c r="AZ116" s="55"/>
      <c r="BA116" s="56"/>
      <c r="BB116" s="55"/>
      <c r="BC116" s="55"/>
      <c r="BD116" s="56"/>
      <c r="BE116" s="56"/>
      <c r="BF116" s="56"/>
      <c r="BG116" s="60"/>
      <c r="BL116" s="4"/>
      <c r="BM116" s="5"/>
      <c r="BN116" s="5"/>
    </row>
    <row r="117" spans="2:66">
      <c r="B117" s="64"/>
      <c r="C117" s="65"/>
      <c r="D117" s="65"/>
      <c r="E117" s="65"/>
      <c r="F117" s="65"/>
      <c r="G117" s="122"/>
      <c r="H117" s="59"/>
      <c r="I117" s="56"/>
      <c r="J117" s="59"/>
      <c r="K117" s="63"/>
      <c r="L117" s="59"/>
      <c r="M117" s="59"/>
      <c r="N117" s="56"/>
      <c r="O117" s="59"/>
      <c r="P117" s="56"/>
      <c r="Q117" s="56"/>
      <c r="R117" s="55"/>
      <c r="S117" s="55"/>
      <c r="T117" s="56"/>
      <c r="U117" s="55"/>
      <c r="V117" s="55"/>
      <c r="W117" s="56"/>
      <c r="X117" s="56"/>
      <c r="Y117" s="56"/>
      <c r="Z117" s="60"/>
      <c r="AA117" s="56"/>
      <c r="AB117" s="56"/>
      <c r="AC117" s="55"/>
      <c r="AD117" s="55"/>
      <c r="AE117" s="56"/>
      <c r="AF117" s="55"/>
      <c r="AG117" s="55"/>
      <c r="AH117" s="56"/>
      <c r="AI117" s="56"/>
      <c r="AJ117" s="56"/>
      <c r="AK117" s="60"/>
      <c r="AL117" s="56"/>
      <c r="AM117" s="56"/>
      <c r="AN117" s="55"/>
      <c r="AO117" s="55"/>
      <c r="AP117" s="56"/>
      <c r="AQ117" s="55"/>
      <c r="AR117" s="55"/>
      <c r="AS117" s="56"/>
      <c r="AT117" s="56"/>
      <c r="AU117" s="56"/>
      <c r="AV117" s="60"/>
      <c r="AW117" s="56"/>
      <c r="AX117" s="56"/>
      <c r="AY117" s="55"/>
      <c r="AZ117" s="55"/>
      <c r="BA117" s="56"/>
      <c r="BB117" s="55"/>
      <c r="BC117" s="55"/>
      <c r="BD117" s="56"/>
      <c r="BE117" s="56"/>
      <c r="BF117" s="56"/>
      <c r="BG117" s="60"/>
      <c r="BL117" s="4"/>
      <c r="BM117" s="5"/>
      <c r="BN117" s="5"/>
    </row>
    <row r="118" spans="2:66">
      <c r="B118" s="64"/>
      <c r="C118" s="65"/>
      <c r="D118" s="65"/>
      <c r="E118" s="65"/>
      <c r="F118" s="65"/>
      <c r="G118" s="122"/>
      <c r="H118" s="59"/>
      <c r="I118" s="56"/>
      <c r="J118" s="59"/>
      <c r="K118" s="63"/>
      <c r="L118" s="59"/>
      <c r="M118" s="59"/>
      <c r="N118" s="56"/>
      <c r="O118" s="59"/>
      <c r="P118" s="56"/>
      <c r="Q118" s="56"/>
      <c r="R118" s="55"/>
      <c r="S118" s="55"/>
      <c r="T118" s="56"/>
      <c r="U118" s="55"/>
      <c r="V118" s="55"/>
      <c r="W118" s="56"/>
      <c r="X118" s="56"/>
      <c r="Y118" s="56"/>
      <c r="Z118" s="60"/>
      <c r="AA118" s="56"/>
      <c r="AB118" s="56"/>
      <c r="AC118" s="55"/>
      <c r="AD118" s="55"/>
      <c r="AE118" s="56"/>
      <c r="AF118" s="55"/>
      <c r="AG118" s="55"/>
      <c r="AH118" s="56"/>
      <c r="AI118" s="56"/>
      <c r="AJ118" s="56"/>
      <c r="AK118" s="60"/>
      <c r="AL118" s="56"/>
      <c r="AM118" s="56"/>
      <c r="AN118" s="55"/>
      <c r="AO118" s="55"/>
      <c r="AP118" s="56"/>
      <c r="AQ118" s="55"/>
      <c r="AR118" s="55"/>
      <c r="AS118" s="56"/>
      <c r="AT118" s="56"/>
      <c r="AU118" s="56"/>
      <c r="AV118" s="60"/>
      <c r="AW118" s="56"/>
      <c r="AX118" s="56"/>
      <c r="AY118" s="55"/>
      <c r="AZ118" s="55"/>
      <c r="BA118" s="56"/>
      <c r="BB118" s="55"/>
      <c r="BC118" s="55"/>
      <c r="BD118" s="56"/>
      <c r="BE118" s="56"/>
      <c r="BF118" s="56"/>
      <c r="BG118" s="60"/>
      <c r="BL118" s="4"/>
      <c r="BM118" s="5"/>
      <c r="BN118" s="5"/>
    </row>
    <row r="119" spans="2:66">
      <c r="B119" s="64"/>
      <c r="C119" s="65"/>
      <c r="D119" s="65"/>
      <c r="E119" s="65"/>
      <c r="F119" s="65"/>
      <c r="G119" s="122"/>
      <c r="H119" s="59"/>
      <c r="I119" s="56"/>
      <c r="J119" s="59"/>
      <c r="K119" s="63"/>
      <c r="L119" s="59"/>
      <c r="M119" s="59"/>
      <c r="N119" s="56"/>
      <c r="O119" s="59"/>
      <c r="P119" s="56"/>
      <c r="Q119" s="56"/>
      <c r="R119" s="55"/>
      <c r="S119" s="55"/>
      <c r="T119" s="56"/>
      <c r="U119" s="55"/>
      <c r="V119" s="55"/>
      <c r="W119" s="56"/>
      <c r="X119" s="56"/>
      <c r="Y119" s="56"/>
      <c r="Z119" s="60"/>
      <c r="AA119" s="56"/>
      <c r="AB119" s="56"/>
      <c r="AC119" s="55"/>
      <c r="AD119" s="55"/>
      <c r="AE119" s="56"/>
      <c r="AF119" s="55"/>
      <c r="AG119" s="55"/>
      <c r="AH119" s="56"/>
      <c r="AI119" s="56"/>
      <c r="AJ119" s="56"/>
      <c r="AK119" s="60"/>
      <c r="AL119" s="56"/>
      <c r="AM119" s="56"/>
      <c r="AN119" s="55"/>
      <c r="AO119" s="55"/>
      <c r="AP119" s="56"/>
      <c r="AQ119" s="55"/>
      <c r="AR119" s="55"/>
      <c r="AS119" s="56"/>
      <c r="AT119" s="56"/>
      <c r="AU119" s="56"/>
      <c r="AV119" s="60"/>
      <c r="AW119" s="56"/>
      <c r="AX119" s="56"/>
      <c r="AY119" s="55"/>
      <c r="AZ119" s="55"/>
      <c r="BA119" s="56"/>
      <c r="BB119" s="55"/>
      <c r="BC119" s="55"/>
      <c r="BD119" s="56"/>
      <c r="BE119" s="56"/>
      <c r="BF119" s="56"/>
      <c r="BG119" s="60"/>
      <c r="BL119" s="4"/>
      <c r="BM119" s="5"/>
      <c r="BN119" s="5"/>
    </row>
    <row r="120" spans="2:66">
      <c r="B120" s="64"/>
      <c r="C120" s="65"/>
      <c r="D120" s="65"/>
      <c r="E120" s="65"/>
      <c r="F120" s="65"/>
      <c r="G120" s="122"/>
      <c r="H120" s="59"/>
      <c r="I120" s="56"/>
      <c r="J120" s="59"/>
      <c r="K120" s="63"/>
      <c r="L120" s="59"/>
      <c r="M120" s="59"/>
      <c r="N120" s="56"/>
      <c r="O120" s="59"/>
      <c r="P120" s="56"/>
      <c r="Q120" s="56"/>
      <c r="R120" s="55"/>
      <c r="S120" s="55"/>
      <c r="T120" s="56"/>
      <c r="U120" s="55"/>
      <c r="V120" s="55"/>
      <c r="W120" s="56"/>
      <c r="X120" s="56"/>
      <c r="Y120" s="56"/>
      <c r="Z120" s="60"/>
      <c r="AA120" s="56"/>
      <c r="AB120" s="56"/>
      <c r="AC120" s="55"/>
      <c r="AD120" s="55"/>
      <c r="AE120" s="56"/>
      <c r="AF120" s="55"/>
      <c r="AG120" s="55"/>
      <c r="AH120" s="56"/>
      <c r="AI120" s="56"/>
      <c r="AJ120" s="56"/>
      <c r="AK120" s="60"/>
      <c r="AL120" s="56"/>
      <c r="AM120" s="56"/>
      <c r="AN120" s="55"/>
      <c r="AO120" s="55"/>
      <c r="AP120" s="56"/>
      <c r="AQ120" s="55"/>
      <c r="AR120" s="55"/>
      <c r="AS120" s="56"/>
      <c r="AT120" s="56"/>
      <c r="AU120" s="56"/>
      <c r="AV120" s="60"/>
      <c r="AW120" s="56"/>
      <c r="AX120" s="56"/>
      <c r="AY120" s="55"/>
      <c r="AZ120" s="55"/>
      <c r="BA120" s="56"/>
      <c r="BB120" s="55"/>
      <c r="BC120" s="55"/>
      <c r="BD120" s="56"/>
      <c r="BE120" s="56"/>
      <c r="BF120" s="56"/>
      <c r="BG120" s="60"/>
      <c r="BL120" s="4"/>
      <c r="BM120" s="5"/>
      <c r="BN120" s="5"/>
    </row>
    <row r="121" spans="2:66">
      <c r="B121" s="64"/>
      <c r="C121" s="65"/>
      <c r="D121" s="65"/>
      <c r="E121" s="65"/>
      <c r="F121" s="65"/>
      <c r="G121" s="122"/>
      <c r="H121" s="59"/>
      <c r="I121" s="56"/>
      <c r="J121" s="59"/>
      <c r="K121" s="63"/>
      <c r="L121" s="59"/>
      <c r="M121" s="59"/>
      <c r="N121" s="56"/>
      <c r="O121" s="59"/>
      <c r="P121" s="56"/>
      <c r="Q121" s="56"/>
      <c r="R121" s="55"/>
      <c r="S121" s="55"/>
      <c r="T121" s="56"/>
      <c r="U121" s="55"/>
      <c r="V121" s="55"/>
      <c r="W121" s="56"/>
      <c r="X121" s="56"/>
      <c r="Y121" s="56"/>
      <c r="Z121" s="60"/>
      <c r="AA121" s="56"/>
      <c r="AB121" s="56"/>
      <c r="AC121" s="55"/>
      <c r="AD121" s="55"/>
      <c r="AE121" s="56"/>
      <c r="AF121" s="55"/>
      <c r="AG121" s="55"/>
      <c r="AH121" s="56"/>
      <c r="AI121" s="56"/>
      <c r="AJ121" s="56"/>
      <c r="AK121" s="60"/>
      <c r="AL121" s="56"/>
      <c r="AM121" s="56"/>
      <c r="AN121" s="55"/>
      <c r="AO121" s="55"/>
      <c r="AP121" s="56"/>
      <c r="AQ121" s="55"/>
      <c r="AR121" s="55"/>
      <c r="AS121" s="56"/>
      <c r="AT121" s="56"/>
      <c r="AU121" s="56"/>
      <c r="AV121" s="60"/>
      <c r="AW121" s="56"/>
      <c r="AX121" s="56"/>
      <c r="AY121" s="55"/>
      <c r="AZ121" s="55"/>
      <c r="BA121" s="56"/>
      <c r="BB121" s="55"/>
      <c r="BC121" s="55"/>
      <c r="BD121" s="56"/>
      <c r="BE121" s="56"/>
      <c r="BF121" s="56"/>
      <c r="BG121" s="60"/>
      <c r="BL121" s="4"/>
      <c r="BM121" s="5"/>
      <c r="BN121" s="5"/>
    </row>
    <row r="122" spans="2:66">
      <c r="B122" s="64" t="s">
        <v>114</v>
      </c>
      <c r="C122" s="65" t="s">
        <v>162</v>
      </c>
      <c r="D122" s="65" t="s">
        <v>81</v>
      </c>
      <c r="E122" s="65"/>
      <c r="F122" s="65"/>
      <c r="G122" s="122"/>
      <c r="H122" s="59"/>
      <c r="I122" s="56"/>
      <c r="J122" s="59"/>
      <c r="K122" s="63"/>
      <c r="L122" s="59"/>
      <c r="M122" s="59"/>
      <c r="N122" s="56"/>
      <c r="O122" s="59"/>
      <c r="P122" s="56"/>
      <c r="Q122" s="56"/>
      <c r="R122" s="55"/>
      <c r="S122" s="55"/>
      <c r="T122" s="56"/>
      <c r="U122" s="55"/>
      <c r="V122" s="55"/>
      <c r="W122" s="56"/>
      <c r="X122" s="56"/>
      <c r="Y122" s="56"/>
      <c r="Z122" s="60"/>
      <c r="AA122" s="56"/>
      <c r="AB122" s="56"/>
      <c r="AC122" s="55"/>
      <c r="AD122" s="55"/>
      <c r="AE122" s="56"/>
      <c r="AF122" s="55"/>
      <c r="AG122" s="55"/>
      <c r="AH122" s="56"/>
      <c r="AI122" s="56"/>
      <c r="AJ122" s="56"/>
      <c r="AK122" s="60"/>
      <c r="AL122" s="56"/>
      <c r="AM122" s="56"/>
      <c r="AN122" s="55"/>
      <c r="AO122" s="55"/>
      <c r="AP122" s="56"/>
      <c r="AQ122" s="55"/>
      <c r="AR122" s="55"/>
      <c r="AS122" s="56"/>
      <c r="AT122" s="56"/>
      <c r="AU122" s="56"/>
      <c r="AV122" s="60"/>
      <c r="AW122" s="56"/>
      <c r="AX122" s="56"/>
      <c r="AY122" s="55"/>
      <c r="AZ122" s="55"/>
      <c r="BA122" s="56"/>
      <c r="BB122" s="55"/>
      <c r="BC122" s="55"/>
      <c r="BD122" s="56"/>
      <c r="BE122" s="56"/>
      <c r="BF122" s="56"/>
      <c r="BG122" s="60"/>
      <c r="BL122" s="4"/>
      <c r="BM122" s="5"/>
      <c r="BN122" s="5"/>
    </row>
    <row r="123" spans="2:66">
      <c r="B123" s="64"/>
      <c r="C123" s="65"/>
      <c r="D123" s="65"/>
      <c r="E123" s="65"/>
      <c r="F123" s="65"/>
      <c r="G123" s="122"/>
      <c r="H123" s="59"/>
      <c r="I123" s="56"/>
      <c r="J123" s="59"/>
      <c r="K123" s="63"/>
      <c r="L123" s="59"/>
      <c r="M123" s="59"/>
      <c r="N123" s="56"/>
      <c r="O123" s="59"/>
      <c r="P123" s="56"/>
      <c r="Q123" s="56"/>
      <c r="R123" s="55"/>
      <c r="S123" s="55"/>
      <c r="T123" s="56"/>
      <c r="U123" s="55"/>
      <c r="V123" s="55"/>
      <c r="W123" s="56"/>
      <c r="X123" s="56"/>
      <c r="Y123" s="56"/>
      <c r="Z123" s="60"/>
      <c r="AA123" s="56"/>
      <c r="AB123" s="56"/>
      <c r="AC123" s="55"/>
      <c r="AD123" s="55"/>
      <c r="AE123" s="56"/>
      <c r="AF123" s="55"/>
      <c r="AG123" s="55"/>
      <c r="AH123" s="56"/>
      <c r="AI123" s="56"/>
      <c r="AJ123" s="56"/>
      <c r="AK123" s="60"/>
      <c r="AL123" s="56"/>
      <c r="AM123" s="56"/>
      <c r="AN123" s="55"/>
      <c r="AO123" s="55"/>
      <c r="AP123" s="56"/>
      <c r="AQ123" s="55"/>
      <c r="AR123" s="55"/>
      <c r="AS123" s="56"/>
      <c r="AT123" s="56"/>
      <c r="AU123" s="56"/>
      <c r="AV123" s="60"/>
      <c r="AW123" s="56"/>
      <c r="AX123" s="56"/>
      <c r="AY123" s="55"/>
      <c r="AZ123" s="55"/>
      <c r="BA123" s="56"/>
      <c r="BB123" s="55"/>
      <c r="BC123" s="55"/>
      <c r="BD123" s="56"/>
      <c r="BE123" s="56"/>
      <c r="BF123" s="56"/>
      <c r="BG123" s="60"/>
      <c r="BL123" s="4"/>
      <c r="BM123" s="5"/>
      <c r="BN123" s="5"/>
    </row>
    <row r="124" spans="2:66">
      <c r="B124" s="64"/>
      <c r="C124" s="65"/>
      <c r="D124" s="65"/>
      <c r="E124" s="65"/>
      <c r="F124" s="65"/>
      <c r="G124" s="122"/>
      <c r="H124" s="59"/>
      <c r="I124" s="56"/>
      <c r="J124" s="59"/>
      <c r="K124" s="63"/>
      <c r="L124" s="59"/>
      <c r="M124" s="59"/>
      <c r="N124" s="56"/>
      <c r="O124" s="59"/>
      <c r="P124" s="56"/>
      <c r="Q124" s="56"/>
      <c r="R124" s="55"/>
      <c r="S124" s="55"/>
      <c r="T124" s="56"/>
      <c r="U124" s="55"/>
      <c r="V124" s="55"/>
      <c r="W124" s="56"/>
      <c r="X124" s="56"/>
      <c r="Y124" s="56"/>
      <c r="Z124" s="60"/>
      <c r="AA124" s="56"/>
      <c r="AB124" s="56"/>
      <c r="AC124" s="55"/>
      <c r="AD124" s="55"/>
      <c r="AE124" s="56"/>
      <c r="AF124" s="55"/>
      <c r="AG124" s="55"/>
      <c r="AH124" s="56"/>
      <c r="AI124" s="56"/>
      <c r="AJ124" s="56"/>
      <c r="AK124" s="60"/>
      <c r="AL124" s="56"/>
      <c r="AM124" s="56"/>
      <c r="AN124" s="55"/>
      <c r="AO124" s="55"/>
      <c r="AP124" s="56"/>
      <c r="AQ124" s="55"/>
      <c r="AR124" s="55"/>
      <c r="AS124" s="56"/>
      <c r="AT124" s="56"/>
      <c r="AU124" s="56"/>
      <c r="AV124" s="60"/>
      <c r="AW124" s="56"/>
      <c r="AX124" s="56"/>
      <c r="AY124" s="55"/>
      <c r="AZ124" s="55"/>
      <c r="BA124" s="56"/>
      <c r="BB124" s="55"/>
      <c r="BC124" s="55"/>
      <c r="BD124" s="56"/>
      <c r="BE124" s="56"/>
      <c r="BF124" s="56"/>
      <c r="BG124" s="60"/>
      <c r="BL124" s="4"/>
      <c r="BM124" s="5"/>
      <c r="BN124" s="5"/>
    </row>
    <row r="125" spans="2:66">
      <c r="B125" s="64"/>
      <c r="C125" s="65" t="s">
        <v>124</v>
      </c>
      <c r="D125" s="65" t="s">
        <v>81</v>
      </c>
      <c r="E125" s="65"/>
      <c r="F125" s="65"/>
      <c r="G125" s="122"/>
      <c r="H125" s="59"/>
      <c r="I125" s="56"/>
      <c r="J125" s="59"/>
      <c r="K125" s="63"/>
      <c r="L125" s="59"/>
      <c r="M125" s="59"/>
      <c r="N125" s="56"/>
      <c r="O125" s="59"/>
      <c r="P125" s="56"/>
      <c r="Q125" s="56"/>
      <c r="R125" s="55"/>
      <c r="S125" s="55"/>
      <c r="T125" s="56"/>
      <c r="U125" s="55"/>
      <c r="V125" s="55"/>
      <c r="W125" s="56"/>
      <c r="X125" s="56"/>
      <c r="Y125" s="56"/>
      <c r="Z125" s="60"/>
      <c r="AA125" s="56"/>
      <c r="AB125" s="56"/>
      <c r="AC125" s="55"/>
      <c r="AD125" s="55"/>
      <c r="AE125" s="56"/>
      <c r="AF125" s="55"/>
      <c r="AG125" s="55"/>
      <c r="AH125" s="56"/>
      <c r="AI125" s="56"/>
      <c r="AJ125" s="56"/>
      <c r="AK125" s="60"/>
      <c r="AL125" s="56"/>
      <c r="AM125" s="56"/>
      <c r="AN125" s="55"/>
      <c r="AO125" s="55"/>
      <c r="AP125" s="56"/>
      <c r="AQ125" s="55"/>
      <c r="AR125" s="55"/>
      <c r="AS125" s="56"/>
      <c r="AT125" s="56"/>
      <c r="AU125" s="56"/>
      <c r="AV125" s="60"/>
      <c r="AW125" s="56"/>
      <c r="AX125" s="56"/>
      <c r="AY125" s="55"/>
      <c r="AZ125" s="55"/>
      <c r="BA125" s="56"/>
      <c r="BB125" s="55"/>
      <c r="BC125" s="55"/>
      <c r="BD125" s="56"/>
      <c r="BE125" s="56"/>
      <c r="BF125" s="56"/>
      <c r="BG125" s="60"/>
      <c r="BL125" s="4"/>
      <c r="BM125" s="5"/>
      <c r="BN125" s="5"/>
    </row>
    <row r="126" spans="2:66">
      <c r="B126" s="64"/>
      <c r="C126" s="65"/>
      <c r="D126" s="65"/>
      <c r="E126" s="65"/>
      <c r="F126" s="65"/>
      <c r="G126" s="122"/>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56"/>
      <c r="AM126" s="56"/>
      <c r="AN126" s="55"/>
      <c r="AO126" s="55"/>
      <c r="AP126" s="56"/>
      <c r="AQ126" s="55"/>
      <c r="AR126" s="55"/>
      <c r="AS126" s="56"/>
      <c r="AT126" s="56"/>
      <c r="AU126" s="56"/>
      <c r="AV126" s="60"/>
      <c r="AW126" s="56"/>
      <c r="AX126" s="56"/>
      <c r="AY126" s="55"/>
      <c r="AZ126" s="55"/>
      <c r="BA126" s="56"/>
      <c r="BB126" s="55"/>
      <c r="BC126" s="55"/>
      <c r="BD126" s="56"/>
      <c r="BE126" s="56"/>
      <c r="BF126" s="56"/>
      <c r="BG126" s="60"/>
      <c r="BL126" s="4"/>
      <c r="BM126" s="5"/>
      <c r="BN126" s="5"/>
    </row>
    <row r="127" spans="2:66">
      <c r="B127" s="64"/>
      <c r="C127" s="65"/>
      <c r="D127" s="65"/>
      <c r="E127" s="65"/>
      <c r="F127" s="65"/>
      <c r="G127" s="122"/>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56"/>
      <c r="AM127" s="56"/>
      <c r="AN127" s="55"/>
      <c r="AO127" s="55"/>
      <c r="AP127" s="56"/>
      <c r="AQ127" s="55"/>
      <c r="AR127" s="55"/>
      <c r="AS127" s="56"/>
      <c r="AT127" s="56"/>
      <c r="AU127" s="56"/>
      <c r="AV127" s="60"/>
      <c r="AW127" s="56"/>
      <c r="AX127" s="56"/>
      <c r="AY127" s="55"/>
      <c r="AZ127" s="55"/>
      <c r="BA127" s="56"/>
      <c r="BB127" s="55"/>
      <c r="BC127" s="55"/>
      <c r="BD127" s="56"/>
      <c r="BE127" s="56"/>
      <c r="BF127" s="56"/>
      <c r="BG127" s="60"/>
      <c r="BL127" s="4"/>
      <c r="BM127" s="5"/>
      <c r="BN127" s="5"/>
    </row>
    <row r="128" spans="2:66" ht="135" customHeight="1">
      <c r="B128" s="62" t="s">
        <v>107</v>
      </c>
      <c r="C128" s="59" t="s">
        <v>81</v>
      </c>
      <c r="D128" s="59" t="s">
        <v>81</v>
      </c>
      <c r="E128" s="59" t="s">
        <v>138</v>
      </c>
      <c r="F128" s="59" t="s">
        <v>995</v>
      </c>
      <c r="G128" s="59" t="s">
        <v>81</v>
      </c>
      <c r="H128" s="59">
        <v>13</v>
      </c>
      <c r="I128" s="56">
        <v>5.2600000000000001E-2</v>
      </c>
      <c r="J128" s="59" t="s">
        <v>83</v>
      </c>
      <c r="K128" s="63" t="s">
        <v>2511</v>
      </c>
      <c r="L128" s="59" t="s">
        <v>2512</v>
      </c>
      <c r="M128" s="59" t="s">
        <v>2513</v>
      </c>
      <c r="N128" s="56">
        <v>1</v>
      </c>
      <c r="O128" s="59" t="s">
        <v>87</v>
      </c>
      <c r="P128" s="56" t="s">
        <v>2514</v>
      </c>
      <c r="Q128" s="56" t="s">
        <v>2515</v>
      </c>
      <c r="R128" s="55">
        <v>16</v>
      </c>
      <c r="S128" s="55">
        <v>16</v>
      </c>
      <c r="T128" s="56">
        <v>1</v>
      </c>
      <c r="U128" s="55">
        <v>16</v>
      </c>
      <c r="V128" s="55">
        <v>16</v>
      </c>
      <c r="W128" s="56">
        <v>1</v>
      </c>
      <c r="X128" s="56">
        <v>1</v>
      </c>
      <c r="Y128" s="56">
        <v>0</v>
      </c>
      <c r="Z128" s="60">
        <v>1</v>
      </c>
      <c r="AA128" s="56" t="s">
        <v>2516</v>
      </c>
      <c r="AB128" s="56" t="s">
        <v>2517</v>
      </c>
      <c r="AC128" s="55">
        <v>16</v>
      </c>
      <c r="AD128" s="55">
        <v>16</v>
      </c>
      <c r="AE128" s="56">
        <v>1</v>
      </c>
      <c r="AF128" s="55">
        <v>32</v>
      </c>
      <c r="AG128" s="55">
        <v>32</v>
      </c>
      <c r="AH128" s="56">
        <v>0.5</v>
      </c>
      <c r="AI128" s="56">
        <v>0.5</v>
      </c>
      <c r="AJ128" s="56">
        <v>0</v>
      </c>
      <c r="AK128" s="60">
        <v>0.5</v>
      </c>
      <c r="AL128" s="56" t="s">
        <v>2518</v>
      </c>
      <c r="AM128" s="56" t="s">
        <v>2517</v>
      </c>
      <c r="AN128" s="55">
        <v>18</v>
      </c>
      <c r="AO128" s="55">
        <v>18</v>
      </c>
      <c r="AP128" s="56">
        <v>1</v>
      </c>
      <c r="AQ128" s="55">
        <v>50</v>
      </c>
      <c r="AR128" s="55">
        <v>50</v>
      </c>
      <c r="AS128" s="56">
        <v>0.75</v>
      </c>
      <c r="AT128" s="56">
        <v>0.75</v>
      </c>
      <c r="AU128" s="56">
        <v>0</v>
      </c>
      <c r="AV128" s="60">
        <v>0.75</v>
      </c>
      <c r="AW128" s="56" t="s">
        <v>94</v>
      </c>
      <c r="AX128" s="56" t="s">
        <v>94</v>
      </c>
      <c r="AY128" s="55">
        <v>0</v>
      </c>
      <c r="AZ128" s="55">
        <v>0</v>
      </c>
      <c r="BA128" s="56">
        <v>0</v>
      </c>
      <c r="BB128" s="55">
        <v>0</v>
      </c>
      <c r="BC128" s="55">
        <v>0</v>
      </c>
      <c r="BD128" s="56">
        <v>0</v>
      </c>
      <c r="BE128" s="56">
        <v>0</v>
      </c>
      <c r="BF128" s="56">
        <v>0</v>
      </c>
      <c r="BG128" s="60">
        <v>0</v>
      </c>
      <c r="BL128" s="4"/>
      <c r="BM128" s="5"/>
      <c r="BN128" s="5"/>
    </row>
    <row r="129" spans="2:66">
      <c r="B129" s="62"/>
      <c r="C129" s="59"/>
      <c r="D129" s="59"/>
      <c r="E129" s="59"/>
      <c r="F129" s="59"/>
      <c r="G129" s="59"/>
      <c r="H129" s="59"/>
      <c r="I129" s="56"/>
      <c r="J129" s="59"/>
      <c r="K129" s="63"/>
      <c r="L129" s="59"/>
      <c r="M129" s="59"/>
      <c r="N129" s="56"/>
      <c r="O129" s="59"/>
      <c r="P129" s="56"/>
      <c r="Q129" s="56"/>
      <c r="R129" s="55"/>
      <c r="S129" s="55"/>
      <c r="T129" s="56"/>
      <c r="U129" s="55"/>
      <c r="V129" s="55"/>
      <c r="W129" s="56"/>
      <c r="X129" s="56"/>
      <c r="Y129" s="56"/>
      <c r="Z129" s="60"/>
      <c r="AA129" s="56"/>
      <c r="AB129" s="56"/>
      <c r="AC129" s="55"/>
      <c r="AD129" s="55"/>
      <c r="AE129" s="56"/>
      <c r="AF129" s="55"/>
      <c r="AG129" s="55"/>
      <c r="AH129" s="56"/>
      <c r="AI129" s="56"/>
      <c r="AJ129" s="56"/>
      <c r="AK129" s="60"/>
      <c r="AL129" s="56"/>
      <c r="AM129" s="56"/>
      <c r="AN129" s="55"/>
      <c r="AO129" s="55"/>
      <c r="AP129" s="56"/>
      <c r="AQ129" s="55"/>
      <c r="AR129" s="55"/>
      <c r="AS129" s="56"/>
      <c r="AT129" s="56"/>
      <c r="AU129" s="56"/>
      <c r="AV129" s="60"/>
      <c r="AW129" s="56"/>
      <c r="AX129" s="56"/>
      <c r="AY129" s="55"/>
      <c r="AZ129" s="55"/>
      <c r="BA129" s="56"/>
      <c r="BB129" s="55"/>
      <c r="BC129" s="55"/>
      <c r="BD129" s="56"/>
      <c r="BE129" s="56"/>
      <c r="BF129" s="56"/>
      <c r="BG129" s="60"/>
      <c r="BL129" s="4"/>
      <c r="BM129" s="5"/>
      <c r="BN129" s="5"/>
    </row>
    <row r="130" spans="2:66">
      <c r="B130" s="62"/>
      <c r="C130" s="59"/>
      <c r="D130" s="59"/>
      <c r="E130" s="59"/>
      <c r="F130" s="59"/>
      <c r="G130" s="59"/>
      <c r="H130" s="59"/>
      <c r="I130" s="56"/>
      <c r="J130" s="59"/>
      <c r="K130" s="63"/>
      <c r="L130" s="59"/>
      <c r="M130" s="59"/>
      <c r="N130" s="56"/>
      <c r="O130" s="59"/>
      <c r="P130" s="56"/>
      <c r="Q130" s="56"/>
      <c r="R130" s="55"/>
      <c r="S130" s="55"/>
      <c r="T130" s="56"/>
      <c r="U130" s="55"/>
      <c r="V130" s="55"/>
      <c r="W130" s="56"/>
      <c r="X130" s="56"/>
      <c r="Y130" s="56"/>
      <c r="Z130" s="60"/>
      <c r="AA130" s="56"/>
      <c r="AB130" s="56"/>
      <c r="AC130" s="55"/>
      <c r="AD130" s="55"/>
      <c r="AE130" s="56"/>
      <c r="AF130" s="55"/>
      <c r="AG130" s="55"/>
      <c r="AH130" s="56"/>
      <c r="AI130" s="56"/>
      <c r="AJ130" s="56"/>
      <c r="AK130" s="60"/>
      <c r="AL130" s="56"/>
      <c r="AM130" s="56"/>
      <c r="AN130" s="55"/>
      <c r="AO130" s="55"/>
      <c r="AP130" s="56"/>
      <c r="AQ130" s="55"/>
      <c r="AR130" s="55"/>
      <c r="AS130" s="56"/>
      <c r="AT130" s="56"/>
      <c r="AU130" s="56"/>
      <c r="AV130" s="60"/>
      <c r="AW130" s="56"/>
      <c r="AX130" s="56"/>
      <c r="AY130" s="55"/>
      <c r="AZ130" s="55"/>
      <c r="BA130" s="56"/>
      <c r="BB130" s="55"/>
      <c r="BC130" s="55"/>
      <c r="BD130" s="56"/>
      <c r="BE130" s="56"/>
      <c r="BF130" s="56"/>
      <c r="BG130" s="60"/>
      <c r="BL130" s="4"/>
      <c r="BM130" s="5"/>
      <c r="BN130" s="5"/>
    </row>
    <row r="131" spans="2:66">
      <c r="B131" s="62" t="s">
        <v>280</v>
      </c>
      <c r="C131" s="59" t="s">
        <v>81</v>
      </c>
      <c r="D131" s="59" t="s">
        <v>81</v>
      </c>
      <c r="E131" s="59"/>
      <c r="F131" s="59" t="s">
        <v>2256</v>
      </c>
      <c r="G131" s="63" t="s">
        <v>2519</v>
      </c>
      <c r="H131" s="59"/>
      <c r="I131" s="56"/>
      <c r="J131" s="59"/>
      <c r="K131" s="63"/>
      <c r="L131" s="59"/>
      <c r="M131" s="59"/>
      <c r="N131" s="56"/>
      <c r="O131" s="59"/>
      <c r="P131" s="56"/>
      <c r="Q131" s="56"/>
      <c r="R131" s="55"/>
      <c r="S131" s="55"/>
      <c r="T131" s="56"/>
      <c r="U131" s="55"/>
      <c r="V131" s="55"/>
      <c r="W131" s="56"/>
      <c r="X131" s="56"/>
      <c r="Y131" s="56"/>
      <c r="Z131" s="60"/>
      <c r="AA131" s="56"/>
      <c r="AB131" s="56"/>
      <c r="AC131" s="55"/>
      <c r="AD131" s="55"/>
      <c r="AE131" s="56"/>
      <c r="AF131" s="55"/>
      <c r="AG131" s="55"/>
      <c r="AH131" s="56"/>
      <c r="AI131" s="56"/>
      <c r="AJ131" s="56"/>
      <c r="AK131" s="60"/>
      <c r="AL131" s="56"/>
      <c r="AM131" s="56"/>
      <c r="AN131" s="55"/>
      <c r="AO131" s="55"/>
      <c r="AP131" s="56"/>
      <c r="AQ131" s="55"/>
      <c r="AR131" s="55"/>
      <c r="AS131" s="56"/>
      <c r="AT131" s="56"/>
      <c r="AU131" s="56"/>
      <c r="AV131" s="60"/>
      <c r="AW131" s="56"/>
      <c r="AX131" s="56"/>
      <c r="AY131" s="55"/>
      <c r="AZ131" s="55"/>
      <c r="BA131" s="56"/>
      <c r="BB131" s="55"/>
      <c r="BC131" s="55"/>
      <c r="BD131" s="56"/>
      <c r="BE131" s="56"/>
      <c r="BF131" s="56"/>
      <c r="BG131" s="60"/>
      <c r="BL131" s="4"/>
      <c r="BM131" s="5"/>
      <c r="BN131" s="5"/>
    </row>
    <row r="132" spans="2:66">
      <c r="B132" s="62"/>
      <c r="C132" s="59"/>
      <c r="D132" s="59"/>
      <c r="E132" s="59"/>
      <c r="F132" s="59"/>
      <c r="G132" s="63"/>
      <c r="H132" s="59"/>
      <c r="I132" s="56"/>
      <c r="J132" s="59"/>
      <c r="K132" s="63"/>
      <c r="L132" s="59"/>
      <c r="M132" s="59"/>
      <c r="N132" s="56"/>
      <c r="O132" s="59"/>
      <c r="P132" s="56"/>
      <c r="Q132" s="56"/>
      <c r="R132" s="55"/>
      <c r="S132" s="55"/>
      <c r="T132" s="56"/>
      <c r="U132" s="55"/>
      <c r="V132" s="55"/>
      <c r="W132" s="56"/>
      <c r="X132" s="56"/>
      <c r="Y132" s="56"/>
      <c r="Z132" s="60"/>
      <c r="AA132" s="56"/>
      <c r="AB132" s="56"/>
      <c r="AC132" s="55"/>
      <c r="AD132" s="55"/>
      <c r="AE132" s="56"/>
      <c r="AF132" s="55"/>
      <c r="AG132" s="55"/>
      <c r="AH132" s="56"/>
      <c r="AI132" s="56"/>
      <c r="AJ132" s="56"/>
      <c r="AK132" s="60"/>
      <c r="AL132" s="56"/>
      <c r="AM132" s="56"/>
      <c r="AN132" s="55"/>
      <c r="AO132" s="55"/>
      <c r="AP132" s="56"/>
      <c r="AQ132" s="55"/>
      <c r="AR132" s="55"/>
      <c r="AS132" s="56"/>
      <c r="AT132" s="56"/>
      <c r="AU132" s="56"/>
      <c r="AV132" s="60"/>
      <c r="AW132" s="56"/>
      <c r="AX132" s="56"/>
      <c r="AY132" s="55"/>
      <c r="AZ132" s="55"/>
      <c r="BA132" s="56"/>
      <c r="BB132" s="55"/>
      <c r="BC132" s="55"/>
      <c r="BD132" s="56"/>
      <c r="BE132" s="56"/>
      <c r="BF132" s="56"/>
      <c r="BG132" s="60"/>
      <c r="BL132" s="4"/>
      <c r="BM132" s="5"/>
      <c r="BN132" s="5"/>
    </row>
    <row r="133" spans="2:66">
      <c r="B133" s="62"/>
      <c r="C133" s="59"/>
      <c r="D133" s="59"/>
      <c r="E133" s="59"/>
      <c r="F133" s="59"/>
      <c r="G133" s="63"/>
      <c r="H133" s="59"/>
      <c r="I133" s="56"/>
      <c r="J133" s="59"/>
      <c r="K133" s="63"/>
      <c r="L133" s="59"/>
      <c r="M133" s="59"/>
      <c r="N133" s="56"/>
      <c r="O133" s="59"/>
      <c r="P133" s="56"/>
      <c r="Q133" s="56"/>
      <c r="R133" s="55"/>
      <c r="S133" s="55"/>
      <c r="T133" s="56"/>
      <c r="U133" s="55"/>
      <c r="V133" s="55"/>
      <c r="W133" s="56"/>
      <c r="X133" s="56"/>
      <c r="Y133" s="56"/>
      <c r="Z133" s="60"/>
      <c r="AA133" s="56"/>
      <c r="AB133" s="56"/>
      <c r="AC133" s="55"/>
      <c r="AD133" s="55"/>
      <c r="AE133" s="56"/>
      <c r="AF133" s="55"/>
      <c r="AG133" s="55"/>
      <c r="AH133" s="56"/>
      <c r="AI133" s="56"/>
      <c r="AJ133" s="56"/>
      <c r="AK133" s="60"/>
      <c r="AL133" s="56"/>
      <c r="AM133" s="56"/>
      <c r="AN133" s="55"/>
      <c r="AO133" s="55"/>
      <c r="AP133" s="56"/>
      <c r="AQ133" s="55"/>
      <c r="AR133" s="55"/>
      <c r="AS133" s="56"/>
      <c r="AT133" s="56"/>
      <c r="AU133" s="56"/>
      <c r="AV133" s="60"/>
      <c r="AW133" s="56"/>
      <c r="AX133" s="56"/>
      <c r="AY133" s="55"/>
      <c r="AZ133" s="55"/>
      <c r="BA133" s="56"/>
      <c r="BB133" s="55"/>
      <c r="BC133" s="55"/>
      <c r="BD133" s="56"/>
      <c r="BE133" s="56"/>
      <c r="BF133" s="56"/>
      <c r="BG133" s="60"/>
      <c r="BL133" s="4"/>
      <c r="BM133" s="5"/>
      <c r="BN133" s="5"/>
    </row>
    <row r="134" spans="2:66" ht="135" customHeight="1">
      <c r="B134" s="64" t="s">
        <v>114</v>
      </c>
      <c r="C134" s="65" t="s">
        <v>178</v>
      </c>
      <c r="D134" s="65" t="s">
        <v>81</v>
      </c>
      <c r="E134" s="65" t="s">
        <v>82</v>
      </c>
      <c r="F134" s="65" t="s">
        <v>211</v>
      </c>
      <c r="G134" s="65" t="s">
        <v>81</v>
      </c>
      <c r="H134" s="59">
        <v>14</v>
      </c>
      <c r="I134" s="56">
        <v>5.2600000000000001E-2</v>
      </c>
      <c r="J134" s="59" t="s">
        <v>83</v>
      </c>
      <c r="K134" s="63" t="s">
        <v>2520</v>
      </c>
      <c r="L134" s="59" t="s">
        <v>206</v>
      </c>
      <c r="M134" s="59" t="s">
        <v>207</v>
      </c>
      <c r="N134" s="56">
        <v>1</v>
      </c>
      <c r="O134" s="59" t="s">
        <v>87</v>
      </c>
      <c r="P134" s="56" t="s">
        <v>2521</v>
      </c>
      <c r="Q134" s="56" t="s">
        <v>1370</v>
      </c>
      <c r="R134" s="55">
        <v>0</v>
      </c>
      <c r="S134" s="55">
        <v>25</v>
      </c>
      <c r="T134" s="56">
        <v>0</v>
      </c>
      <c r="U134" s="55">
        <v>0</v>
      </c>
      <c r="V134" s="55">
        <v>25</v>
      </c>
      <c r="W134" s="56">
        <v>0</v>
      </c>
      <c r="X134" s="56">
        <v>0</v>
      </c>
      <c r="Y134" s="56">
        <v>1</v>
      </c>
      <c r="Z134" s="60">
        <v>0</v>
      </c>
      <c r="AA134" s="56" t="s">
        <v>2522</v>
      </c>
      <c r="AB134" s="56" t="s">
        <v>2385</v>
      </c>
      <c r="AC134" s="55">
        <v>14</v>
      </c>
      <c r="AD134" s="55">
        <v>25</v>
      </c>
      <c r="AE134" s="56">
        <v>0.56000000000000005</v>
      </c>
      <c r="AF134" s="55">
        <v>14</v>
      </c>
      <c r="AG134" s="55">
        <v>25</v>
      </c>
      <c r="AH134" s="56">
        <v>0.56000000000000005</v>
      </c>
      <c r="AI134" s="56">
        <v>0.56000000000000005</v>
      </c>
      <c r="AJ134" s="56">
        <v>0.44</v>
      </c>
      <c r="AK134" s="60">
        <v>0.56000000000000005</v>
      </c>
      <c r="AL134" s="56" t="s">
        <v>2523</v>
      </c>
      <c r="AM134" s="56" t="s">
        <v>2524</v>
      </c>
      <c r="AN134" s="55">
        <v>5</v>
      </c>
      <c r="AO134" s="55">
        <v>25</v>
      </c>
      <c r="AP134" s="56">
        <v>0.2</v>
      </c>
      <c r="AQ134" s="55">
        <v>19</v>
      </c>
      <c r="AR134" s="55">
        <v>25</v>
      </c>
      <c r="AS134" s="56">
        <v>0.76</v>
      </c>
      <c r="AT134" s="56">
        <v>0.76</v>
      </c>
      <c r="AU134" s="56">
        <v>0.24</v>
      </c>
      <c r="AV134" s="60">
        <v>0.76</v>
      </c>
      <c r="AW134" s="56" t="s">
        <v>94</v>
      </c>
      <c r="AX134" s="56" t="s">
        <v>94</v>
      </c>
      <c r="AY134" s="55">
        <v>0</v>
      </c>
      <c r="AZ134" s="55">
        <v>0</v>
      </c>
      <c r="BA134" s="56">
        <v>0</v>
      </c>
      <c r="BB134" s="55">
        <v>0</v>
      </c>
      <c r="BC134" s="55">
        <v>0</v>
      </c>
      <c r="BD134" s="56">
        <v>0</v>
      </c>
      <c r="BE134" s="56">
        <v>0</v>
      </c>
      <c r="BF134" s="56">
        <v>0</v>
      </c>
      <c r="BG134" s="60">
        <v>0</v>
      </c>
      <c r="BL134" s="4"/>
      <c r="BM134" s="5"/>
      <c r="BN134" s="5"/>
    </row>
    <row r="135" spans="2:66">
      <c r="B135" s="64"/>
      <c r="C135" s="65"/>
      <c r="D135" s="65"/>
      <c r="E135" s="65"/>
      <c r="F135" s="65"/>
      <c r="G135" s="65"/>
      <c r="H135" s="59"/>
      <c r="I135" s="56"/>
      <c r="J135" s="59"/>
      <c r="K135" s="63"/>
      <c r="L135" s="59"/>
      <c r="M135" s="59"/>
      <c r="N135" s="56"/>
      <c r="O135" s="59"/>
      <c r="P135" s="56"/>
      <c r="Q135" s="56"/>
      <c r="R135" s="55"/>
      <c r="S135" s="55"/>
      <c r="T135" s="56"/>
      <c r="U135" s="55"/>
      <c r="V135" s="55"/>
      <c r="W135" s="56"/>
      <c r="X135" s="56"/>
      <c r="Y135" s="56"/>
      <c r="Z135" s="60"/>
      <c r="AA135" s="56"/>
      <c r="AB135" s="56"/>
      <c r="AC135" s="55"/>
      <c r="AD135" s="55"/>
      <c r="AE135" s="56"/>
      <c r="AF135" s="55"/>
      <c r="AG135" s="55"/>
      <c r="AH135" s="56"/>
      <c r="AI135" s="56"/>
      <c r="AJ135" s="56"/>
      <c r="AK135" s="60"/>
      <c r="AL135" s="56"/>
      <c r="AM135" s="56"/>
      <c r="AN135" s="55"/>
      <c r="AO135" s="55"/>
      <c r="AP135" s="56"/>
      <c r="AQ135" s="55"/>
      <c r="AR135" s="55"/>
      <c r="AS135" s="56"/>
      <c r="AT135" s="56"/>
      <c r="AU135" s="56"/>
      <c r="AV135" s="60"/>
      <c r="AW135" s="56"/>
      <c r="AX135" s="56"/>
      <c r="AY135" s="55"/>
      <c r="AZ135" s="55"/>
      <c r="BA135" s="56"/>
      <c r="BB135" s="55"/>
      <c r="BC135" s="55"/>
      <c r="BD135" s="56"/>
      <c r="BE135" s="56"/>
      <c r="BF135" s="56"/>
      <c r="BG135" s="60"/>
      <c r="BL135" s="4"/>
      <c r="BM135" s="5"/>
      <c r="BN135" s="5"/>
    </row>
    <row r="136" spans="2:66">
      <c r="B136" s="64"/>
      <c r="C136" s="65"/>
      <c r="D136" s="65"/>
      <c r="E136" s="65"/>
      <c r="F136" s="65"/>
      <c r="G136" s="65"/>
      <c r="H136" s="59"/>
      <c r="I136" s="56"/>
      <c r="J136" s="59"/>
      <c r="K136" s="63"/>
      <c r="L136" s="59"/>
      <c r="M136" s="59"/>
      <c r="N136" s="56"/>
      <c r="O136" s="59"/>
      <c r="P136" s="56"/>
      <c r="Q136" s="56"/>
      <c r="R136" s="55"/>
      <c r="S136" s="55"/>
      <c r="T136" s="56"/>
      <c r="U136" s="55"/>
      <c r="V136" s="55"/>
      <c r="W136" s="56"/>
      <c r="X136" s="56"/>
      <c r="Y136" s="56"/>
      <c r="Z136" s="60"/>
      <c r="AA136" s="56"/>
      <c r="AB136" s="56"/>
      <c r="AC136" s="55"/>
      <c r="AD136" s="55"/>
      <c r="AE136" s="56"/>
      <c r="AF136" s="55"/>
      <c r="AG136" s="55"/>
      <c r="AH136" s="56"/>
      <c r="AI136" s="56"/>
      <c r="AJ136" s="56"/>
      <c r="AK136" s="60"/>
      <c r="AL136" s="56"/>
      <c r="AM136" s="56"/>
      <c r="AN136" s="55"/>
      <c r="AO136" s="55"/>
      <c r="AP136" s="56"/>
      <c r="AQ136" s="55"/>
      <c r="AR136" s="55"/>
      <c r="AS136" s="56"/>
      <c r="AT136" s="56"/>
      <c r="AU136" s="56"/>
      <c r="AV136" s="60"/>
      <c r="AW136" s="56"/>
      <c r="AX136" s="56"/>
      <c r="AY136" s="55"/>
      <c r="AZ136" s="55"/>
      <c r="BA136" s="56"/>
      <c r="BB136" s="55"/>
      <c r="BC136" s="55"/>
      <c r="BD136" s="56"/>
      <c r="BE136" s="56"/>
      <c r="BF136" s="56"/>
      <c r="BG136" s="60"/>
      <c r="BL136" s="4"/>
      <c r="BM136" s="5"/>
      <c r="BN136" s="5"/>
    </row>
    <row r="137" spans="2:66" ht="135" customHeight="1">
      <c r="B137" s="62" t="s">
        <v>398</v>
      </c>
      <c r="C137" s="59" t="s">
        <v>969</v>
      </c>
      <c r="D137" s="59" t="s">
        <v>81</v>
      </c>
      <c r="E137" s="59" t="s">
        <v>138</v>
      </c>
      <c r="F137" s="59" t="s">
        <v>1652</v>
      </c>
      <c r="G137" s="63" t="s">
        <v>2525</v>
      </c>
      <c r="H137" s="59">
        <v>15</v>
      </c>
      <c r="I137" s="56">
        <v>5.2600000000000001E-2</v>
      </c>
      <c r="J137" s="59" t="s">
        <v>83</v>
      </c>
      <c r="K137" s="63" t="s">
        <v>2526</v>
      </c>
      <c r="L137" s="59" t="s">
        <v>2527</v>
      </c>
      <c r="M137" s="59" t="s">
        <v>2528</v>
      </c>
      <c r="N137" s="61">
        <v>3.8</v>
      </c>
      <c r="O137" s="59" t="s">
        <v>111</v>
      </c>
      <c r="P137" s="56" t="s">
        <v>2529</v>
      </c>
      <c r="Q137" s="56" t="s">
        <v>2530</v>
      </c>
      <c r="R137" s="55">
        <v>283</v>
      </c>
      <c r="S137" s="55">
        <v>67</v>
      </c>
      <c r="T137" s="61">
        <v>4</v>
      </c>
      <c r="U137" s="55">
        <v>283</v>
      </c>
      <c r="V137" s="55">
        <v>67</v>
      </c>
      <c r="W137" s="61">
        <v>4.22</v>
      </c>
      <c r="X137" s="56">
        <v>1.111</v>
      </c>
      <c r="Y137" s="61">
        <v>0</v>
      </c>
      <c r="Z137" s="60">
        <v>0.5</v>
      </c>
      <c r="AA137" s="56" t="s">
        <v>2531</v>
      </c>
      <c r="AB137" s="56" t="s">
        <v>2385</v>
      </c>
      <c r="AC137" s="55">
        <v>1503</v>
      </c>
      <c r="AD137" s="55">
        <v>353</v>
      </c>
      <c r="AE137" s="61">
        <v>4</v>
      </c>
      <c r="AF137" s="55">
        <v>1786</v>
      </c>
      <c r="AG137" s="55">
        <v>420</v>
      </c>
      <c r="AH137" s="61">
        <v>2.1261904761904762</v>
      </c>
      <c r="AI137" s="56">
        <v>55.952380952380956</v>
      </c>
      <c r="AJ137" s="61">
        <v>0</v>
      </c>
      <c r="AK137" s="60">
        <v>0.7</v>
      </c>
      <c r="AL137" s="56" t="s">
        <v>2532</v>
      </c>
      <c r="AM137" s="56" t="s">
        <v>2533</v>
      </c>
      <c r="AN137" s="55">
        <v>1461</v>
      </c>
      <c r="AO137" s="55">
        <v>356</v>
      </c>
      <c r="AP137" s="61">
        <v>4</v>
      </c>
      <c r="AQ137" s="55">
        <v>3247</v>
      </c>
      <c r="AR137" s="55">
        <v>776</v>
      </c>
      <c r="AS137" s="61">
        <v>3.138208762886598</v>
      </c>
      <c r="AT137" s="56">
        <v>82.58444112859469</v>
      </c>
      <c r="AU137" s="61">
        <v>0</v>
      </c>
      <c r="AV137" s="60">
        <v>0.8</v>
      </c>
      <c r="AW137" s="56" t="s">
        <v>94</v>
      </c>
      <c r="AX137" s="56" t="s">
        <v>94</v>
      </c>
      <c r="AY137" s="55">
        <v>0</v>
      </c>
      <c r="AZ137" s="55">
        <v>0</v>
      </c>
      <c r="BA137" s="61">
        <v>0</v>
      </c>
      <c r="BB137" s="55">
        <v>0</v>
      </c>
      <c r="BC137" s="55">
        <v>0</v>
      </c>
      <c r="BD137" s="61">
        <v>0</v>
      </c>
      <c r="BE137" s="56">
        <v>0</v>
      </c>
      <c r="BF137" s="61">
        <v>0</v>
      </c>
      <c r="BG137" s="60">
        <v>0</v>
      </c>
      <c r="BL137" s="4"/>
      <c r="BM137" s="5"/>
      <c r="BN137" s="5"/>
    </row>
    <row r="138" spans="2:66">
      <c r="B138" s="62"/>
      <c r="C138" s="59"/>
      <c r="D138" s="59"/>
      <c r="E138" s="59"/>
      <c r="F138" s="59"/>
      <c r="G138" s="63"/>
      <c r="H138" s="59"/>
      <c r="I138" s="56"/>
      <c r="J138" s="59"/>
      <c r="K138" s="63"/>
      <c r="L138" s="59"/>
      <c r="M138" s="59"/>
      <c r="N138" s="61"/>
      <c r="O138" s="59"/>
      <c r="P138" s="56"/>
      <c r="Q138" s="56"/>
      <c r="R138" s="55"/>
      <c r="S138" s="55"/>
      <c r="T138" s="61"/>
      <c r="U138" s="55"/>
      <c r="V138" s="55"/>
      <c r="W138" s="61"/>
      <c r="X138" s="56"/>
      <c r="Y138" s="61"/>
      <c r="Z138" s="60"/>
      <c r="AA138" s="56"/>
      <c r="AB138" s="56"/>
      <c r="AC138" s="55"/>
      <c r="AD138" s="55"/>
      <c r="AE138" s="61"/>
      <c r="AF138" s="55"/>
      <c r="AG138" s="55"/>
      <c r="AH138" s="61"/>
      <c r="AI138" s="56"/>
      <c r="AJ138" s="61"/>
      <c r="AK138" s="60"/>
      <c r="AL138" s="56"/>
      <c r="AM138" s="56"/>
      <c r="AN138" s="55"/>
      <c r="AO138" s="55"/>
      <c r="AP138" s="61"/>
      <c r="AQ138" s="55"/>
      <c r="AR138" s="55"/>
      <c r="AS138" s="61"/>
      <c r="AT138" s="56"/>
      <c r="AU138" s="61"/>
      <c r="AV138" s="60"/>
      <c r="AW138" s="56"/>
      <c r="AX138" s="56"/>
      <c r="AY138" s="55"/>
      <c r="AZ138" s="55"/>
      <c r="BA138" s="61"/>
      <c r="BB138" s="55"/>
      <c r="BC138" s="55"/>
      <c r="BD138" s="61"/>
      <c r="BE138" s="56"/>
      <c r="BF138" s="61"/>
      <c r="BG138" s="60"/>
      <c r="BL138" s="4"/>
      <c r="BM138" s="5"/>
      <c r="BN138" s="5"/>
    </row>
    <row r="139" spans="2:66">
      <c r="B139" s="62"/>
      <c r="C139" s="62"/>
      <c r="D139" s="62"/>
      <c r="E139" s="62"/>
      <c r="F139" s="62"/>
      <c r="G139" s="62"/>
      <c r="H139" s="59"/>
      <c r="I139" s="56"/>
      <c r="J139" s="59"/>
      <c r="K139" s="63"/>
      <c r="L139" s="59"/>
      <c r="M139" s="59"/>
      <c r="N139" s="61"/>
      <c r="O139" s="59"/>
      <c r="P139" s="56"/>
      <c r="Q139" s="56"/>
      <c r="R139" s="55"/>
      <c r="S139" s="55"/>
      <c r="T139" s="61"/>
      <c r="U139" s="55"/>
      <c r="V139" s="55"/>
      <c r="W139" s="61"/>
      <c r="X139" s="56"/>
      <c r="Y139" s="61"/>
      <c r="Z139" s="60"/>
      <c r="AA139" s="56"/>
      <c r="AB139" s="56"/>
      <c r="AC139" s="55"/>
      <c r="AD139" s="55"/>
      <c r="AE139" s="61"/>
      <c r="AF139" s="55"/>
      <c r="AG139" s="55"/>
      <c r="AH139" s="61"/>
      <c r="AI139" s="56"/>
      <c r="AJ139" s="61"/>
      <c r="AK139" s="60"/>
      <c r="AL139" s="56"/>
      <c r="AM139" s="56"/>
      <c r="AN139" s="55"/>
      <c r="AO139" s="55"/>
      <c r="AP139" s="61"/>
      <c r="AQ139" s="55"/>
      <c r="AR139" s="55"/>
      <c r="AS139" s="61"/>
      <c r="AT139" s="56"/>
      <c r="AU139" s="61"/>
      <c r="AV139" s="60"/>
      <c r="AW139" s="56"/>
      <c r="AX139" s="56"/>
      <c r="AY139" s="55"/>
      <c r="AZ139" s="55"/>
      <c r="BA139" s="61"/>
      <c r="BB139" s="55"/>
      <c r="BC139" s="55"/>
      <c r="BD139" s="61"/>
      <c r="BE139" s="56"/>
      <c r="BF139" s="61"/>
      <c r="BG139" s="60"/>
      <c r="BL139" s="4"/>
      <c r="BM139" s="5"/>
      <c r="BN139" s="5"/>
    </row>
    <row r="140" spans="2:66">
      <c r="B140" s="62"/>
      <c r="C140" s="62"/>
      <c r="D140" s="62"/>
      <c r="E140" s="62"/>
      <c r="F140" s="62"/>
      <c r="G140" s="62"/>
      <c r="H140" s="59"/>
      <c r="I140" s="56"/>
      <c r="J140" s="59"/>
      <c r="K140" s="63"/>
      <c r="L140" s="59" t="s">
        <v>2534</v>
      </c>
      <c r="M140" s="59" t="s">
        <v>2535</v>
      </c>
      <c r="N140" s="56">
        <v>1</v>
      </c>
      <c r="O140" s="59" t="s">
        <v>87</v>
      </c>
      <c r="P140" s="56" t="s">
        <v>2529</v>
      </c>
      <c r="Q140" s="56" t="s">
        <v>2530</v>
      </c>
      <c r="R140" s="55">
        <v>0</v>
      </c>
      <c r="S140" s="55">
        <v>5</v>
      </c>
      <c r="T140" s="56">
        <v>0</v>
      </c>
      <c r="U140" s="55">
        <v>0</v>
      </c>
      <c r="V140" s="55">
        <v>5</v>
      </c>
      <c r="W140" s="56">
        <v>0</v>
      </c>
      <c r="X140" s="56">
        <v>0</v>
      </c>
      <c r="Y140" s="56">
        <v>1</v>
      </c>
      <c r="Z140" s="60"/>
      <c r="AA140" s="56" t="s">
        <v>2531</v>
      </c>
      <c r="AB140" s="56" t="s">
        <v>2385</v>
      </c>
      <c r="AC140" s="55">
        <v>2</v>
      </c>
      <c r="AD140" s="55">
        <v>5</v>
      </c>
      <c r="AE140" s="56">
        <v>0.4</v>
      </c>
      <c r="AF140" s="55">
        <v>2</v>
      </c>
      <c r="AG140" s="55">
        <v>5</v>
      </c>
      <c r="AH140" s="56">
        <v>0.4</v>
      </c>
      <c r="AI140" s="56">
        <v>0.4</v>
      </c>
      <c r="AJ140" s="56">
        <v>0.6</v>
      </c>
      <c r="AK140" s="60"/>
      <c r="AL140" s="56"/>
      <c r="AM140" s="56"/>
      <c r="AN140" s="55">
        <v>1</v>
      </c>
      <c r="AO140" s="55">
        <v>5</v>
      </c>
      <c r="AP140" s="56">
        <v>0.2</v>
      </c>
      <c r="AQ140" s="55">
        <v>3</v>
      </c>
      <c r="AR140" s="55">
        <v>5</v>
      </c>
      <c r="AS140" s="56">
        <v>0.6</v>
      </c>
      <c r="AT140" s="56">
        <v>0.6</v>
      </c>
      <c r="AU140" s="56">
        <v>0.4</v>
      </c>
      <c r="AV140" s="60"/>
      <c r="AW140" s="56" t="s">
        <v>94</v>
      </c>
      <c r="AX140" s="56" t="s">
        <v>94</v>
      </c>
      <c r="AY140" s="55">
        <v>0</v>
      </c>
      <c r="AZ140" s="55">
        <v>0</v>
      </c>
      <c r="BA140" s="56">
        <v>0</v>
      </c>
      <c r="BB140" s="55">
        <v>0</v>
      </c>
      <c r="BC140" s="55">
        <v>0</v>
      </c>
      <c r="BD140" s="56">
        <v>0</v>
      </c>
      <c r="BE140" s="56">
        <v>0</v>
      </c>
      <c r="BF140" s="56">
        <v>0</v>
      </c>
      <c r="BG140" s="60"/>
      <c r="BL140" s="4"/>
      <c r="BM140" s="5"/>
      <c r="BN140" s="5"/>
    </row>
    <row r="141" spans="2:66">
      <c r="B141" s="62"/>
      <c r="C141" s="62"/>
      <c r="D141" s="62"/>
      <c r="E141" s="62"/>
      <c r="F141" s="62"/>
      <c r="G141" s="62"/>
      <c r="H141" s="59"/>
      <c r="I141" s="56"/>
      <c r="J141" s="59"/>
      <c r="K141" s="63"/>
      <c r="L141" s="59"/>
      <c r="M141" s="59"/>
      <c r="N141" s="56"/>
      <c r="O141" s="59"/>
      <c r="P141" s="56"/>
      <c r="Q141" s="56"/>
      <c r="R141" s="55"/>
      <c r="S141" s="55"/>
      <c r="T141" s="56"/>
      <c r="U141" s="55"/>
      <c r="V141" s="55"/>
      <c r="W141" s="56"/>
      <c r="X141" s="56"/>
      <c r="Y141" s="56"/>
      <c r="Z141" s="60"/>
      <c r="AA141" s="56"/>
      <c r="AB141" s="56"/>
      <c r="AC141" s="55"/>
      <c r="AD141" s="55"/>
      <c r="AE141" s="56"/>
      <c r="AF141" s="55"/>
      <c r="AG141" s="55"/>
      <c r="AH141" s="56"/>
      <c r="AI141" s="56"/>
      <c r="AJ141" s="56"/>
      <c r="AK141" s="60"/>
      <c r="AL141" s="56"/>
      <c r="AM141" s="56"/>
      <c r="AN141" s="55"/>
      <c r="AO141" s="55"/>
      <c r="AP141" s="56"/>
      <c r="AQ141" s="55"/>
      <c r="AR141" s="55"/>
      <c r="AS141" s="56"/>
      <c r="AT141" s="56"/>
      <c r="AU141" s="56"/>
      <c r="AV141" s="60"/>
      <c r="AW141" s="56"/>
      <c r="AX141" s="56"/>
      <c r="AY141" s="55"/>
      <c r="AZ141" s="55"/>
      <c r="BA141" s="56"/>
      <c r="BB141" s="55"/>
      <c r="BC141" s="55"/>
      <c r="BD141" s="56"/>
      <c r="BE141" s="56"/>
      <c r="BF141" s="56"/>
      <c r="BG141" s="60"/>
      <c r="BL141" s="4"/>
      <c r="BM141" s="5"/>
      <c r="BN141" s="5"/>
    </row>
    <row r="142" spans="2:66">
      <c r="B142" s="62"/>
      <c r="C142" s="62"/>
      <c r="D142" s="62"/>
      <c r="E142" s="62"/>
      <c r="F142" s="62"/>
      <c r="G142" s="62"/>
      <c r="H142" s="59"/>
      <c r="I142" s="56"/>
      <c r="J142" s="59"/>
      <c r="K142" s="63"/>
      <c r="L142" s="59"/>
      <c r="M142" s="59"/>
      <c r="N142" s="56"/>
      <c r="O142" s="59"/>
      <c r="P142" s="56"/>
      <c r="Q142" s="56"/>
      <c r="R142" s="55"/>
      <c r="S142" s="55"/>
      <c r="T142" s="56"/>
      <c r="U142" s="55"/>
      <c r="V142" s="55"/>
      <c r="W142" s="56"/>
      <c r="X142" s="56"/>
      <c r="Y142" s="56"/>
      <c r="Z142" s="60"/>
      <c r="AA142" s="56"/>
      <c r="AB142" s="56"/>
      <c r="AC142" s="55"/>
      <c r="AD142" s="55"/>
      <c r="AE142" s="56"/>
      <c r="AF142" s="55"/>
      <c r="AG142" s="55"/>
      <c r="AH142" s="56"/>
      <c r="AI142" s="56"/>
      <c r="AJ142" s="56"/>
      <c r="AK142" s="60"/>
      <c r="AL142" s="56"/>
      <c r="AM142" s="56"/>
      <c r="AN142" s="55"/>
      <c r="AO142" s="55"/>
      <c r="AP142" s="56"/>
      <c r="AQ142" s="55"/>
      <c r="AR142" s="55"/>
      <c r="AS142" s="56"/>
      <c r="AT142" s="56"/>
      <c r="AU142" s="56"/>
      <c r="AV142" s="60"/>
      <c r="AW142" s="56"/>
      <c r="AX142" s="56"/>
      <c r="AY142" s="55"/>
      <c r="AZ142" s="55"/>
      <c r="BA142" s="56"/>
      <c r="BB142" s="55"/>
      <c r="BC142" s="55"/>
      <c r="BD142" s="56"/>
      <c r="BE142" s="56"/>
      <c r="BF142" s="56"/>
      <c r="BG142" s="60"/>
      <c r="BL142" s="4"/>
      <c r="BM142" s="5"/>
      <c r="BN142" s="5"/>
    </row>
    <row r="143" spans="2:66" ht="135" customHeight="1">
      <c r="B143" s="64" t="s">
        <v>1350</v>
      </c>
      <c r="C143" s="65" t="s">
        <v>1120</v>
      </c>
      <c r="D143" s="65" t="s">
        <v>81</v>
      </c>
      <c r="E143" s="65" t="s">
        <v>810</v>
      </c>
      <c r="F143" s="65" t="s">
        <v>1329</v>
      </c>
      <c r="G143" s="65" t="s">
        <v>81</v>
      </c>
      <c r="H143" s="59">
        <v>16</v>
      </c>
      <c r="I143" s="56">
        <v>5.2600000000000001E-2</v>
      </c>
      <c r="J143" s="59" t="s">
        <v>83</v>
      </c>
      <c r="K143" s="63" t="s">
        <v>2536</v>
      </c>
      <c r="L143" s="59" t="s">
        <v>2537</v>
      </c>
      <c r="M143" s="59" t="s">
        <v>2538</v>
      </c>
      <c r="N143" s="61">
        <v>1</v>
      </c>
      <c r="O143" s="59" t="s">
        <v>111</v>
      </c>
      <c r="P143" s="56" t="s">
        <v>2539</v>
      </c>
      <c r="Q143" s="56" t="s">
        <v>2540</v>
      </c>
      <c r="R143" s="55">
        <v>0</v>
      </c>
      <c r="S143" s="55">
        <v>1</v>
      </c>
      <c r="T143" s="61">
        <v>0</v>
      </c>
      <c r="U143" s="55">
        <v>0</v>
      </c>
      <c r="V143" s="55">
        <v>1</v>
      </c>
      <c r="W143" s="61">
        <v>0</v>
      </c>
      <c r="X143" s="56">
        <v>0</v>
      </c>
      <c r="Y143" s="61">
        <v>1</v>
      </c>
      <c r="Z143" s="60">
        <v>0</v>
      </c>
      <c r="AA143" s="56" t="s">
        <v>2541</v>
      </c>
      <c r="AB143" s="56" t="s">
        <v>2542</v>
      </c>
      <c r="AC143" s="55">
        <v>0</v>
      </c>
      <c r="AD143" s="55">
        <v>1</v>
      </c>
      <c r="AE143" s="61">
        <v>0</v>
      </c>
      <c r="AF143" s="55">
        <v>0</v>
      </c>
      <c r="AG143" s="55">
        <v>1</v>
      </c>
      <c r="AH143" s="61">
        <v>0</v>
      </c>
      <c r="AI143" s="56">
        <v>0</v>
      </c>
      <c r="AJ143" s="61">
        <v>1</v>
      </c>
      <c r="AK143" s="60">
        <v>0</v>
      </c>
      <c r="AL143" s="56" t="s">
        <v>2543</v>
      </c>
      <c r="AM143" s="56" t="s">
        <v>2544</v>
      </c>
      <c r="AN143" s="55">
        <v>0</v>
      </c>
      <c r="AO143" s="55">
        <v>1</v>
      </c>
      <c r="AP143" s="61">
        <v>0</v>
      </c>
      <c r="AQ143" s="55">
        <v>0</v>
      </c>
      <c r="AR143" s="55">
        <v>1</v>
      </c>
      <c r="AS143" s="61">
        <v>0</v>
      </c>
      <c r="AT143" s="56">
        <v>0</v>
      </c>
      <c r="AU143" s="61">
        <v>1</v>
      </c>
      <c r="AV143" s="60">
        <v>0</v>
      </c>
      <c r="AW143" s="56" t="s">
        <v>94</v>
      </c>
      <c r="AX143" s="56" t="s">
        <v>94</v>
      </c>
      <c r="AY143" s="55">
        <v>0</v>
      </c>
      <c r="AZ143" s="55">
        <v>0</v>
      </c>
      <c r="BA143" s="61">
        <v>0</v>
      </c>
      <c r="BB143" s="55">
        <v>0</v>
      </c>
      <c r="BC143" s="55">
        <v>0</v>
      </c>
      <c r="BD143" s="61">
        <v>0</v>
      </c>
      <c r="BE143" s="56">
        <v>0</v>
      </c>
      <c r="BF143" s="61">
        <v>0</v>
      </c>
      <c r="BG143" s="60">
        <v>0</v>
      </c>
      <c r="BL143" s="4"/>
      <c r="BM143" s="5"/>
      <c r="BN143" s="5"/>
    </row>
    <row r="144" spans="2:66">
      <c r="B144" s="64"/>
      <c r="C144" s="65"/>
      <c r="D144" s="65"/>
      <c r="E144" s="65"/>
      <c r="F144" s="65"/>
      <c r="G144" s="65"/>
      <c r="H144" s="59"/>
      <c r="I144" s="56"/>
      <c r="J144" s="59"/>
      <c r="K144" s="63"/>
      <c r="L144" s="59"/>
      <c r="M144" s="59"/>
      <c r="N144" s="61"/>
      <c r="O144" s="59"/>
      <c r="P144" s="56"/>
      <c r="Q144" s="56"/>
      <c r="R144" s="55"/>
      <c r="S144" s="55"/>
      <c r="T144" s="61"/>
      <c r="U144" s="55"/>
      <c r="V144" s="55"/>
      <c r="W144" s="61"/>
      <c r="X144" s="56"/>
      <c r="Y144" s="61"/>
      <c r="Z144" s="60"/>
      <c r="AA144" s="56"/>
      <c r="AB144" s="56"/>
      <c r="AC144" s="55"/>
      <c r="AD144" s="55"/>
      <c r="AE144" s="61"/>
      <c r="AF144" s="55"/>
      <c r="AG144" s="55"/>
      <c r="AH144" s="61"/>
      <c r="AI144" s="56"/>
      <c r="AJ144" s="61"/>
      <c r="AK144" s="60"/>
      <c r="AL144" s="56"/>
      <c r="AM144" s="56"/>
      <c r="AN144" s="55"/>
      <c r="AO144" s="55"/>
      <c r="AP144" s="61"/>
      <c r="AQ144" s="55"/>
      <c r="AR144" s="55"/>
      <c r="AS144" s="61"/>
      <c r="AT144" s="56"/>
      <c r="AU144" s="61"/>
      <c r="AV144" s="60"/>
      <c r="AW144" s="56"/>
      <c r="AX144" s="56"/>
      <c r="AY144" s="55"/>
      <c r="AZ144" s="55"/>
      <c r="BA144" s="61"/>
      <c r="BB144" s="55"/>
      <c r="BC144" s="55"/>
      <c r="BD144" s="61"/>
      <c r="BE144" s="56"/>
      <c r="BF144" s="61"/>
      <c r="BG144" s="60"/>
      <c r="BL144" s="4"/>
      <c r="BM144" s="5"/>
      <c r="BN144" s="5"/>
    </row>
    <row r="145" spans="2:66">
      <c r="B145" s="64"/>
      <c r="C145" s="65"/>
      <c r="D145" s="65"/>
      <c r="E145" s="65"/>
      <c r="F145" s="65"/>
      <c r="G145" s="65"/>
      <c r="H145" s="59"/>
      <c r="I145" s="56"/>
      <c r="J145" s="59"/>
      <c r="K145" s="63"/>
      <c r="L145" s="59"/>
      <c r="M145" s="59"/>
      <c r="N145" s="61"/>
      <c r="O145" s="59"/>
      <c r="P145" s="56"/>
      <c r="Q145" s="56"/>
      <c r="R145" s="55"/>
      <c r="S145" s="55"/>
      <c r="T145" s="61"/>
      <c r="U145" s="55"/>
      <c r="V145" s="55"/>
      <c r="W145" s="61"/>
      <c r="X145" s="56"/>
      <c r="Y145" s="61"/>
      <c r="Z145" s="60"/>
      <c r="AA145" s="56"/>
      <c r="AB145" s="56"/>
      <c r="AC145" s="55"/>
      <c r="AD145" s="55"/>
      <c r="AE145" s="61"/>
      <c r="AF145" s="55"/>
      <c r="AG145" s="55"/>
      <c r="AH145" s="61"/>
      <c r="AI145" s="56"/>
      <c r="AJ145" s="61"/>
      <c r="AK145" s="60"/>
      <c r="AL145" s="56"/>
      <c r="AM145" s="56"/>
      <c r="AN145" s="55"/>
      <c r="AO145" s="55"/>
      <c r="AP145" s="61"/>
      <c r="AQ145" s="55"/>
      <c r="AR145" s="55"/>
      <c r="AS145" s="61"/>
      <c r="AT145" s="56"/>
      <c r="AU145" s="61"/>
      <c r="AV145" s="60"/>
      <c r="AW145" s="56"/>
      <c r="AX145" s="56"/>
      <c r="AY145" s="55"/>
      <c r="AZ145" s="55"/>
      <c r="BA145" s="61"/>
      <c r="BB145" s="55"/>
      <c r="BC145" s="55"/>
      <c r="BD145" s="61"/>
      <c r="BE145" s="56"/>
      <c r="BF145" s="61"/>
      <c r="BG145" s="60"/>
      <c r="BL145" s="4"/>
      <c r="BM145" s="5"/>
      <c r="BN145" s="5"/>
    </row>
    <row r="146" spans="2:66" ht="135" customHeight="1">
      <c r="B146" s="62" t="s">
        <v>107</v>
      </c>
      <c r="C146" s="59" t="s">
        <v>1120</v>
      </c>
      <c r="D146" s="59" t="s">
        <v>81</v>
      </c>
      <c r="E146" s="3" t="s">
        <v>810</v>
      </c>
      <c r="F146" s="3" t="s">
        <v>1329</v>
      </c>
      <c r="G146" s="3" t="s">
        <v>81</v>
      </c>
      <c r="H146" s="59">
        <v>17</v>
      </c>
      <c r="I146" s="56">
        <v>5.2600000000000001E-2</v>
      </c>
      <c r="J146" s="59" t="s">
        <v>83</v>
      </c>
      <c r="K146" s="63" t="s">
        <v>2545</v>
      </c>
      <c r="L146" s="59" t="s">
        <v>2546</v>
      </c>
      <c r="M146" s="59" t="s">
        <v>2547</v>
      </c>
      <c r="N146" s="56">
        <v>1</v>
      </c>
      <c r="O146" s="59" t="s">
        <v>87</v>
      </c>
      <c r="P146" s="56" t="s">
        <v>2548</v>
      </c>
      <c r="Q146" s="56" t="s">
        <v>2549</v>
      </c>
      <c r="R146" s="55">
        <v>0</v>
      </c>
      <c r="S146" s="55">
        <v>50</v>
      </c>
      <c r="T146" s="56">
        <v>0</v>
      </c>
      <c r="U146" s="55">
        <v>0</v>
      </c>
      <c r="V146" s="55">
        <v>50</v>
      </c>
      <c r="W146" s="56">
        <v>0</v>
      </c>
      <c r="X146" s="56">
        <v>0</v>
      </c>
      <c r="Y146" s="56">
        <v>1</v>
      </c>
      <c r="Z146" s="60">
        <v>0</v>
      </c>
      <c r="AA146" s="56" t="s">
        <v>2550</v>
      </c>
      <c r="AB146" s="56" t="s">
        <v>2551</v>
      </c>
      <c r="AC146" s="55">
        <v>8</v>
      </c>
      <c r="AD146" s="55">
        <v>50</v>
      </c>
      <c r="AE146" s="56">
        <v>0.16</v>
      </c>
      <c r="AF146" s="55">
        <v>8</v>
      </c>
      <c r="AG146" s="55">
        <v>50</v>
      </c>
      <c r="AH146" s="56">
        <v>0.16</v>
      </c>
      <c r="AI146" s="56">
        <v>0.16</v>
      </c>
      <c r="AJ146" s="56">
        <v>0.84</v>
      </c>
      <c r="AK146" s="60">
        <v>0.16</v>
      </c>
      <c r="AL146" s="56" t="s">
        <v>2552</v>
      </c>
      <c r="AM146" s="56" t="s">
        <v>2553</v>
      </c>
      <c r="AN146" s="55">
        <v>7</v>
      </c>
      <c r="AO146" s="55">
        <v>50</v>
      </c>
      <c r="AP146" s="56">
        <v>0.14000000000000001</v>
      </c>
      <c r="AQ146" s="55">
        <v>15</v>
      </c>
      <c r="AR146" s="55">
        <v>50</v>
      </c>
      <c r="AS146" s="56">
        <v>0.3</v>
      </c>
      <c r="AT146" s="56">
        <v>0.3</v>
      </c>
      <c r="AU146" s="56">
        <v>0.7</v>
      </c>
      <c r="AV146" s="60">
        <v>0.3</v>
      </c>
      <c r="AW146" s="56" t="s">
        <v>94</v>
      </c>
      <c r="AX146" s="56" t="s">
        <v>94</v>
      </c>
      <c r="AY146" s="55">
        <v>0</v>
      </c>
      <c r="AZ146" s="55">
        <v>0</v>
      </c>
      <c r="BA146" s="56">
        <v>0</v>
      </c>
      <c r="BB146" s="55">
        <v>0</v>
      </c>
      <c r="BC146" s="55">
        <v>0</v>
      </c>
      <c r="BD146" s="56">
        <v>0</v>
      </c>
      <c r="BE146" s="56">
        <v>0</v>
      </c>
      <c r="BF146" s="56">
        <v>0</v>
      </c>
      <c r="BG146" s="60">
        <v>0</v>
      </c>
      <c r="BL146" s="4"/>
      <c r="BM146" s="5"/>
      <c r="BN146" s="5"/>
    </row>
    <row r="147" spans="2:66">
      <c r="B147" s="62"/>
      <c r="C147" s="59"/>
      <c r="D147" s="59"/>
      <c r="E147" s="3" t="s">
        <v>138</v>
      </c>
      <c r="F147" s="3" t="s">
        <v>995</v>
      </c>
      <c r="G147" s="3" t="s">
        <v>81</v>
      </c>
      <c r="H147" s="59"/>
      <c r="I147" s="56"/>
      <c r="J147" s="59"/>
      <c r="K147" s="63"/>
      <c r="L147" s="59"/>
      <c r="M147" s="59"/>
      <c r="N147" s="56"/>
      <c r="O147" s="59"/>
      <c r="P147" s="56"/>
      <c r="Q147" s="56"/>
      <c r="R147" s="55"/>
      <c r="S147" s="55"/>
      <c r="T147" s="56"/>
      <c r="U147" s="55"/>
      <c r="V147" s="55"/>
      <c r="W147" s="56"/>
      <c r="X147" s="56"/>
      <c r="Y147" s="56"/>
      <c r="Z147" s="60"/>
      <c r="AA147" s="56"/>
      <c r="AB147" s="56"/>
      <c r="AC147" s="55"/>
      <c r="AD147" s="55"/>
      <c r="AE147" s="56"/>
      <c r="AF147" s="55"/>
      <c r="AG147" s="55"/>
      <c r="AH147" s="56"/>
      <c r="AI147" s="56"/>
      <c r="AJ147" s="56"/>
      <c r="AK147" s="60"/>
      <c r="AL147" s="56"/>
      <c r="AM147" s="56"/>
      <c r="AN147" s="55"/>
      <c r="AO147" s="55"/>
      <c r="AP147" s="56"/>
      <c r="AQ147" s="55"/>
      <c r="AR147" s="55"/>
      <c r="AS147" s="56"/>
      <c r="AT147" s="56"/>
      <c r="AU147" s="56"/>
      <c r="AV147" s="60"/>
      <c r="AW147" s="56"/>
      <c r="AX147" s="56"/>
      <c r="AY147" s="55"/>
      <c r="AZ147" s="55"/>
      <c r="BA147" s="56"/>
      <c r="BB147" s="55"/>
      <c r="BC147" s="55"/>
      <c r="BD147" s="56"/>
      <c r="BE147" s="56"/>
      <c r="BF147" s="56"/>
      <c r="BG147" s="60"/>
      <c r="BL147" s="4"/>
      <c r="BM147" s="5"/>
      <c r="BN147" s="5"/>
    </row>
    <row r="148" spans="2:66" ht="75">
      <c r="B148" s="62"/>
      <c r="C148" s="59"/>
      <c r="D148" s="59"/>
      <c r="E148" s="3" t="s">
        <v>97</v>
      </c>
      <c r="F148" s="3" t="s">
        <v>1265</v>
      </c>
      <c r="G148" s="2" t="s">
        <v>1266</v>
      </c>
      <c r="H148" s="59"/>
      <c r="I148" s="56"/>
      <c r="J148" s="59"/>
      <c r="K148" s="63"/>
      <c r="L148" s="59"/>
      <c r="M148" s="59"/>
      <c r="N148" s="56"/>
      <c r="O148" s="59"/>
      <c r="P148" s="56"/>
      <c r="Q148" s="56"/>
      <c r="R148" s="55"/>
      <c r="S148" s="55"/>
      <c r="T148" s="56"/>
      <c r="U148" s="55"/>
      <c r="V148" s="55"/>
      <c r="W148" s="56"/>
      <c r="X148" s="56"/>
      <c r="Y148" s="56"/>
      <c r="Z148" s="60"/>
      <c r="AA148" s="56"/>
      <c r="AB148" s="56"/>
      <c r="AC148" s="55"/>
      <c r="AD148" s="55"/>
      <c r="AE148" s="56"/>
      <c r="AF148" s="55"/>
      <c r="AG148" s="55"/>
      <c r="AH148" s="56"/>
      <c r="AI148" s="56"/>
      <c r="AJ148" s="56"/>
      <c r="AK148" s="60"/>
      <c r="AL148" s="56"/>
      <c r="AM148" s="56"/>
      <c r="AN148" s="55"/>
      <c r="AO148" s="55"/>
      <c r="AP148" s="56"/>
      <c r="AQ148" s="55"/>
      <c r="AR148" s="55"/>
      <c r="AS148" s="56"/>
      <c r="AT148" s="56"/>
      <c r="AU148" s="56"/>
      <c r="AV148" s="60"/>
      <c r="AW148" s="56"/>
      <c r="AX148" s="56"/>
      <c r="AY148" s="55"/>
      <c r="AZ148" s="55"/>
      <c r="BA148" s="56"/>
      <c r="BB148" s="55"/>
      <c r="BC148" s="55"/>
      <c r="BD148" s="56"/>
      <c r="BE148" s="56"/>
      <c r="BF148" s="56"/>
      <c r="BG148" s="60"/>
      <c r="BL148" s="4"/>
      <c r="BM148" s="5"/>
      <c r="BN148" s="5"/>
    </row>
    <row r="149" spans="2:66" ht="135" customHeight="1">
      <c r="B149" s="64" t="s">
        <v>107</v>
      </c>
      <c r="C149" s="65" t="s">
        <v>137</v>
      </c>
      <c r="D149" s="65" t="s">
        <v>81</v>
      </c>
      <c r="E149" s="65" t="s">
        <v>138</v>
      </c>
      <c r="F149" s="65" t="s">
        <v>80</v>
      </c>
      <c r="G149" s="65" t="s">
        <v>81</v>
      </c>
      <c r="H149" s="59">
        <v>18</v>
      </c>
      <c r="I149" s="56">
        <v>5.2600000000000001E-2</v>
      </c>
      <c r="J149" s="59" t="s">
        <v>83</v>
      </c>
      <c r="K149" s="63" t="s">
        <v>2554</v>
      </c>
      <c r="L149" s="59" t="s">
        <v>2555</v>
      </c>
      <c r="M149" s="59" t="s">
        <v>2556</v>
      </c>
      <c r="N149" s="56">
        <v>1</v>
      </c>
      <c r="O149" s="59" t="s">
        <v>87</v>
      </c>
      <c r="P149" s="56" t="s">
        <v>2557</v>
      </c>
      <c r="Q149" s="56" t="s">
        <v>2540</v>
      </c>
      <c r="R149" s="55">
        <v>1</v>
      </c>
      <c r="S149" s="55">
        <v>25</v>
      </c>
      <c r="T149" s="56">
        <v>0.04</v>
      </c>
      <c r="U149" s="55">
        <v>1</v>
      </c>
      <c r="V149" s="55">
        <v>25</v>
      </c>
      <c r="W149" s="56">
        <v>0.04</v>
      </c>
      <c r="X149" s="56">
        <v>0.04</v>
      </c>
      <c r="Y149" s="56">
        <v>0.96</v>
      </c>
      <c r="Z149" s="60">
        <v>0.04</v>
      </c>
      <c r="AA149" s="56" t="s">
        <v>2558</v>
      </c>
      <c r="AB149" s="56" t="s">
        <v>2559</v>
      </c>
      <c r="AC149" s="55">
        <v>6</v>
      </c>
      <c r="AD149" s="55">
        <v>25</v>
      </c>
      <c r="AE149" s="56">
        <v>0.24</v>
      </c>
      <c r="AF149" s="55">
        <v>7</v>
      </c>
      <c r="AG149" s="55">
        <v>25</v>
      </c>
      <c r="AH149" s="56">
        <v>0.28000000000000003</v>
      </c>
      <c r="AI149" s="56">
        <v>0.28000000000000003</v>
      </c>
      <c r="AJ149" s="56">
        <v>0.72</v>
      </c>
      <c r="AK149" s="60">
        <v>0.28000000000000003</v>
      </c>
      <c r="AL149" s="56" t="s">
        <v>2560</v>
      </c>
      <c r="AM149" s="56" t="s">
        <v>2561</v>
      </c>
      <c r="AN149" s="55">
        <v>10</v>
      </c>
      <c r="AO149" s="55">
        <v>25</v>
      </c>
      <c r="AP149" s="56">
        <v>0.4</v>
      </c>
      <c r="AQ149" s="55">
        <v>17</v>
      </c>
      <c r="AR149" s="55">
        <v>25</v>
      </c>
      <c r="AS149" s="56">
        <v>0.68</v>
      </c>
      <c r="AT149" s="56">
        <v>0.68</v>
      </c>
      <c r="AU149" s="56">
        <v>0.32</v>
      </c>
      <c r="AV149" s="60">
        <v>0.68</v>
      </c>
      <c r="AW149" s="56" t="s">
        <v>94</v>
      </c>
      <c r="AX149" s="56" t="s">
        <v>94</v>
      </c>
      <c r="AY149" s="55">
        <v>0</v>
      </c>
      <c r="AZ149" s="55">
        <v>0</v>
      </c>
      <c r="BA149" s="56">
        <v>0</v>
      </c>
      <c r="BB149" s="55">
        <v>0</v>
      </c>
      <c r="BC149" s="55">
        <v>0</v>
      </c>
      <c r="BD149" s="56">
        <v>0</v>
      </c>
      <c r="BE149" s="56">
        <v>0</v>
      </c>
      <c r="BF149" s="56">
        <v>0</v>
      </c>
      <c r="BG149" s="60">
        <v>0</v>
      </c>
      <c r="BL149" s="4"/>
      <c r="BM149" s="5"/>
      <c r="BN149" s="5"/>
    </row>
    <row r="150" spans="2:66">
      <c r="B150" s="64"/>
      <c r="C150" s="65"/>
      <c r="D150" s="65"/>
      <c r="E150" s="65"/>
      <c r="F150" s="65"/>
      <c r="G150" s="65"/>
      <c r="H150" s="59"/>
      <c r="I150" s="56"/>
      <c r="J150" s="59"/>
      <c r="K150" s="63"/>
      <c r="L150" s="59"/>
      <c r="M150" s="59"/>
      <c r="N150" s="56"/>
      <c r="O150" s="59"/>
      <c r="P150" s="56"/>
      <c r="Q150" s="56"/>
      <c r="R150" s="55"/>
      <c r="S150" s="55"/>
      <c r="T150" s="56"/>
      <c r="U150" s="55"/>
      <c r="V150" s="55"/>
      <c r="W150" s="56"/>
      <c r="X150" s="56"/>
      <c r="Y150" s="56"/>
      <c r="Z150" s="60"/>
      <c r="AA150" s="56"/>
      <c r="AB150" s="56"/>
      <c r="AC150" s="55"/>
      <c r="AD150" s="55"/>
      <c r="AE150" s="56"/>
      <c r="AF150" s="55"/>
      <c r="AG150" s="55"/>
      <c r="AH150" s="56"/>
      <c r="AI150" s="56"/>
      <c r="AJ150" s="56"/>
      <c r="AK150" s="60"/>
      <c r="AL150" s="56"/>
      <c r="AM150" s="56"/>
      <c r="AN150" s="55"/>
      <c r="AO150" s="55"/>
      <c r="AP150" s="56"/>
      <c r="AQ150" s="55"/>
      <c r="AR150" s="55"/>
      <c r="AS150" s="56"/>
      <c r="AT150" s="56"/>
      <c r="AU150" s="56"/>
      <c r="AV150" s="60"/>
      <c r="AW150" s="56"/>
      <c r="AX150" s="56"/>
      <c r="AY150" s="55"/>
      <c r="AZ150" s="55"/>
      <c r="BA150" s="56"/>
      <c r="BB150" s="55"/>
      <c r="BC150" s="55"/>
      <c r="BD150" s="56"/>
      <c r="BE150" s="56"/>
      <c r="BF150" s="56"/>
      <c r="BG150" s="60"/>
      <c r="BL150" s="4"/>
      <c r="BM150" s="5"/>
      <c r="BN150" s="5"/>
    </row>
    <row r="151" spans="2:66">
      <c r="B151" s="64"/>
      <c r="C151" s="65"/>
      <c r="D151" s="65"/>
      <c r="E151" s="65"/>
      <c r="F151" s="65"/>
      <c r="G151" s="65"/>
      <c r="H151" s="59"/>
      <c r="I151" s="56"/>
      <c r="J151" s="59"/>
      <c r="K151" s="63"/>
      <c r="L151" s="59"/>
      <c r="M151" s="59"/>
      <c r="N151" s="56"/>
      <c r="O151" s="59"/>
      <c r="P151" s="56"/>
      <c r="Q151" s="56"/>
      <c r="R151" s="55"/>
      <c r="S151" s="55"/>
      <c r="T151" s="56"/>
      <c r="U151" s="55"/>
      <c r="V151" s="55"/>
      <c r="W151" s="56"/>
      <c r="X151" s="56"/>
      <c r="Y151" s="56"/>
      <c r="Z151" s="60"/>
      <c r="AA151" s="56"/>
      <c r="AB151" s="56"/>
      <c r="AC151" s="55"/>
      <c r="AD151" s="55"/>
      <c r="AE151" s="56"/>
      <c r="AF151" s="55"/>
      <c r="AG151" s="55"/>
      <c r="AH151" s="56"/>
      <c r="AI151" s="56"/>
      <c r="AJ151" s="56"/>
      <c r="AK151" s="60"/>
      <c r="AL151" s="56"/>
      <c r="AM151" s="56"/>
      <c r="AN151" s="55"/>
      <c r="AO151" s="55"/>
      <c r="AP151" s="56"/>
      <c r="AQ151" s="55"/>
      <c r="AR151" s="55"/>
      <c r="AS151" s="56"/>
      <c r="AT151" s="56"/>
      <c r="AU151" s="56"/>
      <c r="AV151" s="60"/>
      <c r="AW151" s="56"/>
      <c r="AX151" s="56"/>
      <c r="AY151" s="55"/>
      <c r="AZ151" s="55"/>
      <c r="BA151" s="56"/>
      <c r="BB151" s="55"/>
      <c r="BC151" s="55"/>
      <c r="BD151" s="56"/>
      <c r="BE151" s="56"/>
      <c r="BF151" s="56"/>
      <c r="BG151" s="60"/>
      <c r="BL151" s="4"/>
      <c r="BM151" s="5"/>
      <c r="BN151" s="5"/>
    </row>
    <row r="152" spans="2:66" ht="135" customHeight="1">
      <c r="B152" s="62" t="s">
        <v>114</v>
      </c>
      <c r="C152" s="59" t="s">
        <v>115</v>
      </c>
      <c r="D152" s="59" t="s">
        <v>81</v>
      </c>
      <c r="E152" s="59" t="s">
        <v>138</v>
      </c>
      <c r="F152" s="59" t="s">
        <v>995</v>
      </c>
      <c r="G152" s="59" t="s">
        <v>81</v>
      </c>
      <c r="H152" s="59">
        <v>19</v>
      </c>
      <c r="I152" s="56">
        <v>5.2600000000000001E-2</v>
      </c>
      <c r="J152" s="59" t="s">
        <v>83</v>
      </c>
      <c r="K152" s="63" t="s">
        <v>2562</v>
      </c>
      <c r="L152" s="59" t="s">
        <v>2563</v>
      </c>
      <c r="M152" s="59" t="s">
        <v>2564</v>
      </c>
      <c r="N152" s="56">
        <v>0.05</v>
      </c>
      <c r="O152" s="59" t="s">
        <v>87</v>
      </c>
      <c r="P152" s="56" t="s">
        <v>2565</v>
      </c>
      <c r="Q152" s="56" t="s">
        <v>2566</v>
      </c>
      <c r="R152" s="55">
        <v>0</v>
      </c>
      <c r="S152" s="55">
        <v>583</v>
      </c>
      <c r="T152" s="56">
        <v>0</v>
      </c>
      <c r="U152" s="55">
        <v>0</v>
      </c>
      <c r="V152" s="55">
        <v>583</v>
      </c>
      <c r="W152" s="56">
        <v>0</v>
      </c>
      <c r="X152" s="56">
        <v>0</v>
      </c>
      <c r="Y152" s="56">
        <v>0.05</v>
      </c>
      <c r="Z152" s="60">
        <v>0</v>
      </c>
      <c r="AA152" s="56" t="s">
        <v>2567</v>
      </c>
      <c r="AB152" s="56" t="s">
        <v>2568</v>
      </c>
      <c r="AC152" s="55">
        <v>0</v>
      </c>
      <c r="AD152" s="55">
        <v>583</v>
      </c>
      <c r="AE152" s="56">
        <v>0</v>
      </c>
      <c r="AF152" s="55">
        <v>0</v>
      </c>
      <c r="AG152" s="55">
        <v>583</v>
      </c>
      <c r="AH152" s="56">
        <v>0</v>
      </c>
      <c r="AI152" s="56">
        <v>0</v>
      </c>
      <c r="AJ152" s="56">
        <v>0.05</v>
      </c>
      <c r="AK152" s="60">
        <v>0</v>
      </c>
      <c r="AL152" s="56" t="s">
        <v>2569</v>
      </c>
      <c r="AM152" s="56" t="s">
        <v>2570</v>
      </c>
      <c r="AN152" s="55">
        <v>0</v>
      </c>
      <c r="AO152" s="55">
        <v>583</v>
      </c>
      <c r="AP152" s="56">
        <v>0</v>
      </c>
      <c r="AQ152" s="55">
        <v>0</v>
      </c>
      <c r="AR152" s="55">
        <v>583</v>
      </c>
      <c r="AS152" s="56">
        <v>0</v>
      </c>
      <c r="AT152" s="56">
        <v>0</v>
      </c>
      <c r="AU152" s="56">
        <v>0.05</v>
      </c>
      <c r="AV152" s="60">
        <v>0</v>
      </c>
      <c r="AW152" s="56" t="s">
        <v>94</v>
      </c>
      <c r="AX152" s="56" t="s">
        <v>94</v>
      </c>
      <c r="AY152" s="55">
        <v>0</v>
      </c>
      <c r="AZ152" s="55">
        <v>0</v>
      </c>
      <c r="BA152" s="56">
        <v>0</v>
      </c>
      <c r="BB152" s="55">
        <v>0</v>
      </c>
      <c r="BC152" s="55">
        <v>0</v>
      </c>
      <c r="BD152" s="56">
        <v>0</v>
      </c>
      <c r="BE152" s="56">
        <v>0</v>
      </c>
      <c r="BF152" s="56">
        <v>0</v>
      </c>
      <c r="BG152" s="60">
        <v>0</v>
      </c>
      <c r="BL152" s="4"/>
      <c r="BM152" s="5"/>
      <c r="BN152" s="5"/>
    </row>
    <row r="153" spans="2:66">
      <c r="B153" s="62"/>
      <c r="C153" s="59"/>
      <c r="D153" s="59"/>
      <c r="E153" s="59"/>
      <c r="F153" s="59"/>
      <c r="G153" s="59"/>
      <c r="H153" s="59"/>
      <c r="I153" s="56"/>
      <c r="J153" s="59"/>
      <c r="K153" s="63"/>
      <c r="L153" s="59"/>
      <c r="M153" s="59"/>
      <c r="N153" s="56"/>
      <c r="O153" s="59"/>
      <c r="P153" s="56"/>
      <c r="Q153" s="56"/>
      <c r="R153" s="55"/>
      <c r="S153" s="55"/>
      <c r="T153" s="56"/>
      <c r="U153" s="55"/>
      <c r="V153" s="55"/>
      <c r="W153" s="56"/>
      <c r="X153" s="56"/>
      <c r="Y153" s="56"/>
      <c r="Z153" s="60"/>
      <c r="AA153" s="56"/>
      <c r="AB153" s="56"/>
      <c r="AC153" s="55"/>
      <c r="AD153" s="55"/>
      <c r="AE153" s="56"/>
      <c r="AF153" s="55"/>
      <c r="AG153" s="55"/>
      <c r="AH153" s="56"/>
      <c r="AI153" s="56"/>
      <c r="AJ153" s="56"/>
      <c r="AK153" s="60"/>
      <c r="AL153" s="56"/>
      <c r="AM153" s="56"/>
      <c r="AN153" s="55"/>
      <c r="AO153" s="55"/>
      <c r="AP153" s="56"/>
      <c r="AQ153" s="55"/>
      <c r="AR153" s="55"/>
      <c r="AS153" s="56"/>
      <c r="AT153" s="56"/>
      <c r="AU153" s="56"/>
      <c r="AV153" s="60"/>
      <c r="AW153" s="56"/>
      <c r="AX153" s="56"/>
      <c r="AY153" s="55"/>
      <c r="AZ153" s="55"/>
      <c r="BA153" s="56"/>
      <c r="BB153" s="55"/>
      <c r="BC153" s="55"/>
      <c r="BD153" s="56"/>
      <c r="BE153" s="56"/>
      <c r="BF153" s="56"/>
      <c r="BG153" s="60"/>
      <c r="BL153" s="4"/>
      <c r="BM153" s="5"/>
      <c r="BN153" s="5"/>
    </row>
    <row r="154" spans="2:66">
      <c r="B154" s="62"/>
      <c r="C154" s="62"/>
      <c r="D154" s="62"/>
      <c r="E154" s="62"/>
      <c r="F154" s="62"/>
      <c r="G154" s="62"/>
      <c r="H154" s="59"/>
      <c r="I154" s="56"/>
      <c r="J154" s="59"/>
      <c r="K154" s="63"/>
      <c r="L154" s="59"/>
      <c r="M154" s="59"/>
      <c r="N154" s="56"/>
      <c r="O154" s="59"/>
      <c r="P154" s="56"/>
      <c r="Q154" s="56"/>
      <c r="R154" s="55"/>
      <c r="S154" s="55"/>
      <c r="T154" s="56"/>
      <c r="U154" s="55"/>
      <c r="V154" s="55"/>
      <c r="W154" s="56"/>
      <c r="X154" s="56"/>
      <c r="Y154" s="56"/>
      <c r="Z154" s="60"/>
      <c r="AA154" s="56"/>
      <c r="AB154" s="56"/>
      <c r="AC154" s="55"/>
      <c r="AD154" s="55"/>
      <c r="AE154" s="56"/>
      <c r="AF154" s="55"/>
      <c r="AG154" s="55"/>
      <c r="AH154" s="56"/>
      <c r="AI154" s="56"/>
      <c r="AJ154" s="56"/>
      <c r="AK154" s="60"/>
      <c r="AL154" s="56"/>
      <c r="AM154" s="56"/>
      <c r="AN154" s="55"/>
      <c r="AO154" s="55"/>
      <c r="AP154" s="56"/>
      <c r="AQ154" s="55"/>
      <c r="AR154" s="55"/>
      <c r="AS154" s="56"/>
      <c r="AT154" s="56"/>
      <c r="AU154" s="56"/>
      <c r="AV154" s="60"/>
      <c r="AW154" s="56"/>
      <c r="AX154" s="56"/>
      <c r="AY154" s="55"/>
      <c r="AZ154" s="55"/>
      <c r="BA154" s="56"/>
      <c r="BB154" s="55"/>
      <c r="BC154" s="55"/>
      <c r="BD154" s="56"/>
      <c r="BE154" s="56"/>
      <c r="BF154" s="56"/>
      <c r="BG154" s="60"/>
      <c r="BL154" s="4"/>
      <c r="BM154" s="5"/>
      <c r="BN154" s="5"/>
    </row>
    <row r="155" spans="2:66">
      <c r="B155" s="62"/>
      <c r="C155" s="62"/>
      <c r="D155" s="62"/>
      <c r="E155" s="62"/>
      <c r="F155" s="62"/>
      <c r="G155" s="62"/>
      <c r="H155" s="59"/>
      <c r="I155" s="56"/>
      <c r="J155" s="59"/>
      <c r="K155" s="63"/>
      <c r="L155" s="59" t="s">
        <v>2571</v>
      </c>
      <c r="M155" s="59" t="s">
        <v>2572</v>
      </c>
      <c r="N155" s="56">
        <v>0.1</v>
      </c>
      <c r="O155" s="59" t="s">
        <v>87</v>
      </c>
      <c r="P155" s="56" t="s">
        <v>2565</v>
      </c>
      <c r="Q155" s="56" t="s">
        <v>2566</v>
      </c>
      <c r="R155" s="55">
        <v>0</v>
      </c>
      <c r="S155" s="55">
        <v>3674</v>
      </c>
      <c r="T155" s="56">
        <v>0</v>
      </c>
      <c r="U155" s="55">
        <v>0</v>
      </c>
      <c r="V155" s="55">
        <v>3674</v>
      </c>
      <c r="W155" s="56">
        <v>0</v>
      </c>
      <c r="X155" s="56">
        <v>0</v>
      </c>
      <c r="Y155" s="56">
        <v>0.1</v>
      </c>
      <c r="Z155" s="60"/>
      <c r="AA155" s="56" t="s">
        <v>2567</v>
      </c>
      <c r="AB155" s="56" t="s">
        <v>2568</v>
      </c>
      <c r="AC155" s="55">
        <v>0</v>
      </c>
      <c r="AD155" s="55">
        <v>3674</v>
      </c>
      <c r="AE155" s="56">
        <v>0</v>
      </c>
      <c r="AF155" s="55">
        <v>0</v>
      </c>
      <c r="AG155" s="55">
        <v>3674</v>
      </c>
      <c r="AH155" s="56">
        <v>0</v>
      </c>
      <c r="AI155" s="56">
        <v>0</v>
      </c>
      <c r="AJ155" s="56">
        <v>0.1</v>
      </c>
      <c r="AK155" s="60"/>
      <c r="AL155" s="56"/>
      <c r="AM155" s="56"/>
      <c r="AN155" s="55">
        <v>0</v>
      </c>
      <c r="AO155" s="55">
        <v>3674</v>
      </c>
      <c r="AP155" s="56">
        <v>0</v>
      </c>
      <c r="AQ155" s="55">
        <v>0</v>
      </c>
      <c r="AR155" s="55">
        <v>3674</v>
      </c>
      <c r="AS155" s="56">
        <v>0</v>
      </c>
      <c r="AT155" s="56">
        <v>0</v>
      </c>
      <c r="AU155" s="56">
        <v>0.1</v>
      </c>
      <c r="AV155" s="60"/>
      <c r="AW155" s="56" t="s">
        <v>94</v>
      </c>
      <c r="AX155" s="56" t="s">
        <v>94</v>
      </c>
      <c r="AY155" s="55">
        <v>0</v>
      </c>
      <c r="AZ155" s="55">
        <v>0</v>
      </c>
      <c r="BA155" s="56">
        <v>0</v>
      </c>
      <c r="BB155" s="55">
        <v>0</v>
      </c>
      <c r="BC155" s="55">
        <v>0</v>
      </c>
      <c r="BD155" s="56">
        <v>0</v>
      </c>
      <c r="BE155" s="56">
        <v>0</v>
      </c>
      <c r="BF155" s="56">
        <v>0</v>
      </c>
      <c r="BG155" s="60"/>
      <c r="BL155" s="4"/>
      <c r="BM155" s="5"/>
      <c r="BN155" s="5"/>
    </row>
    <row r="156" spans="2:66">
      <c r="B156" s="62"/>
      <c r="C156" s="62"/>
      <c r="D156" s="62"/>
      <c r="E156" s="62"/>
      <c r="F156" s="62"/>
      <c r="G156" s="62"/>
      <c r="H156" s="59"/>
      <c r="I156" s="56"/>
      <c r="J156" s="59"/>
      <c r="K156" s="63"/>
      <c r="L156" s="59"/>
      <c r="M156" s="59"/>
      <c r="N156" s="56"/>
      <c r="O156" s="59"/>
      <c r="P156" s="56"/>
      <c r="Q156" s="56"/>
      <c r="R156" s="55"/>
      <c r="S156" s="55"/>
      <c r="T156" s="56"/>
      <c r="U156" s="55"/>
      <c r="V156" s="55"/>
      <c r="W156" s="56"/>
      <c r="X156" s="56"/>
      <c r="Y156" s="56"/>
      <c r="Z156" s="60"/>
      <c r="AA156" s="56"/>
      <c r="AB156" s="56"/>
      <c r="AC156" s="55"/>
      <c r="AD156" s="55"/>
      <c r="AE156" s="56"/>
      <c r="AF156" s="55"/>
      <c r="AG156" s="55"/>
      <c r="AH156" s="56"/>
      <c r="AI156" s="56"/>
      <c r="AJ156" s="56"/>
      <c r="AK156" s="60"/>
      <c r="AL156" s="56"/>
      <c r="AM156" s="56"/>
      <c r="AN156" s="55"/>
      <c r="AO156" s="55"/>
      <c r="AP156" s="56"/>
      <c r="AQ156" s="55"/>
      <c r="AR156" s="55"/>
      <c r="AS156" s="56"/>
      <c r="AT156" s="56"/>
      <c r="AU156" s="56"/>
      <c r="AV156" s="60"/>
      <c r="AW156" s="56"/>
      <c r="AX156" s="56"/>
      <c r="AY156" s="55"/>
      <c r="AZ156" s="55"/>
      <c r="BA156" s="56"/>
      <c r="BB156" s="55"/>
      <c r="BC156" s="55"/>
      <c r="BD156" s="56"/>
      <c r="BE156" s="56"/>
      <c r="BF156" s="56"/>
      <c r="BG156" s="60"/>
      <c r="BL156" s="4"/>
      <c r="BM156" s="5"/>
      <c r="BN156" s="5"/>
    </row>
    <row r="157" spans="2:66">
      <c r="B157" s="62"/>
      <c r="C157" s="62"/>
      <c r="D157" s="62"/>
      <c r="E157" s="62"/>
      <c r="F157" s="62"/>
      <c r="G157" s="62"/>
      <c r="H157" s="59"/>
      <c r="I157" s="56"/>
      <c r="J157" s="59"/>
      <c r="K157" s="63"/>
      <c r="L157" s="59"/>
      <c r="M157" s="59"/>
      <c r="N157" s="56"/>
      <c r="O157" s="59"/>
      <c r="P157" s="56"/>
      <c r="Q157" s="56"/>
      <c r="R157" s="55"/>
      <c r="S157" s="55"/>
      <c r="T157" s="56"/>
      <c r="U157" s="55"/>
      <c r="V157" s="55"/>
      <c r="W157" s="56"/>
      <c r="X157" s="56"/>
      <c r="Y157" s="56"/>
      <c r="Z157" s="60"/>
      <c r="AA157" s="56"/>
      <c r="AB157" s="56"/>
      <c r="AC157" s="55"/>
      <c r="AD157" s="55"/>
      <c r="AE157" s="56"/>
      <c r="AF157" s="55"/>
      <c r="AG157" s="55"/>
      <c r="AH157" s="56"/>
      <c r="AI157" s="56"/>
      <c r="AJ157" s="56"/>
      <c r="AK157" s="60"/>
      <c r="AL157" s="56"/>
      <c r="AM157" s="56"/>
      <c r="AN157" s="55"/>
      <c r="AO157" s="55"/>
      <c r="AP157" s="56"/>
      <c r="AQ157" s="55"/>
      <c r="AR157" s="55"/>
      <c r="AS157" s="56"/>
      <c r="AT157" s="56"/>
      <c r="AU157" s="56"/>
      <c r="AV157" s="60"/>
      <c r="AW157" s="56"/>
      <c r="AX157" s="56"/>
      <c r="AY157" s="55"/>
      <c r="AZ157" s="55"/>
      <c r="BA157" s="56"/>
      <c r="BB157" s="55"/>
      <c r="BC157" s="55"/>
      <c r="BD157" s="56"/>
      <c r="BE157" s="56"/>
      <c r="BF157" s="56"/>
      <c r="BG157" s="60"/>
      <c r="BL157" s="4"/>
      <c r="BM157" s="5"/>
      <c r="BN157" s="5"/>
    </row>
    <row r="158" spans="2:66">
      <c r="H158" s="50" t="s">
        <v>222</v>
      </c>
      <c r="I158" s="50"/>
      <c r="J158" s="50"/>
      <c r="K158" s="50"/>
      <c r="L158" s="50"/>
      <c r="M158" s="50"/>
      <c r="N158" s="50"/>
      <c r="O158" s="50"/>
      <c r="P158" s="3" t="s">
        <v>136</v>
      </c>
      <c r="Q158" s="3" t="s">
        <v>136</v>
      </c>
      <c r="R158" s="3" t="s">
        <v>136</v>
      </c>
      <c r="S158" s="3" t="s">
        <v>136</v>
      </c>
      <c r="T158" s="3" t="s">
        <v>136</v>
      </c>
      <c r="U158" s="3" t="s">
        <v>136</v>
      </c>
      <c r="V158" s="3" t="s">
        <v>136</v>
      </c>
      <c r="W158" s="3" t="s">
        <v>136</v>
      </c>
      <c r="X158" s="3" t="s">
        <v>136</v>
      </c>
      <c r="Y158" s="3" t="s">
        <v>136</v>
      </c>
      <c r="Z158" s="6">
        <f>SUMPRODUCT(I23:I157,Z23:Z157)</f>
        <v>0.29325469999999998</v>
      </c>
      <c r="AA158" s="3" t="s">
        <v>136</v>
      </c>
      <c r="AB158" s="3" t="s">
        <v>136</v>
      </c>
      <c r="AC158" s="3" t="s">
        <v>136</v>
      </c>
      <c r="AD158" s="3" t="s">
        <v>136</v>
      </c>
      <c r="AE158" s="3" t="s">
        <v>136</v>
      </c>
      <c r="AF158" s="3" t="s">
        <v>136</v>
      </c>
      <c r="AG158" s="3" t="s">
        <v>136</v>
      </c>
      <c r="AH158" s="3" t="s">
        <v>136</v>
      </c>
      <c r="AI158" s="3" t="s">
        <v>136</v>
      </c>
      <c r="AJ158" s="3" t="s">
        <v>136</v>
      </c>
      <c r="AK158" s="6">
        <f>SUMPRODUCT(I23:I157,AK23:AK157)</f>
        <v>0.4085664</v>
      </c>
      <c r="AL158" s="3" t="s">
        <v>136</v>
      </c>
      <c r="AM158" s="3" t="s">
        <v>136</v>
      </c>
      <c r="AN158" s="3" t="s">
        <v>136</v>
      </c>
      <c r="AO158" s="3" t="s">
        <v>136</v>
      </c>
      <c r="AP158" s="3" t="s">
        <v>136</v>
      </c>
      <c r="AQ158" s="3" t="s">
        <v>136</v>
      </c>
      <c r="AR158" s="3" t="s">
        <v>136</v>
      </c>
      <c r="AS158" s="3" t="s">
        <v>136</v>
      </c>
      <c r="AT158" s="3" t="s">
        <v>136</v>
      </c>
      <c r="AU158" s="3" t="s">
        <v>136</v>
      </c>
      <c r="AV158" s="6">
        <f>SUMPRODUCT(I23:I157,AV23:AV157)</f>
        <v>0.65142920000000015</v>
      </c>
      <c r="AW158" s="3" t="s">
        <v>136</v>
      </c>
      <c r="AX158" s="3" t="s">
        <v>136</v>
      </c>
      <c r="AY158" s="3" t="s">
        <v>136</v>
      </c>
      <c r="AZ158" s="3" t="s">
        <v>136</v>
      </c>
      <c r="BA158" s="3" t="s">
        <v>136</v>
      </c>
      <c r="BB158" s="3" t="s">
        <v>136</v>
      </c>
      <c r="BC158" s="3" t="s">
        <v>136</v>
      </c>
      <c r="BD158" s="3" t="s">
        <v>136</v>
      </c>
      <c r="BE158" s="3" t="s">
        <v>136</v>
      </c>
      <c r="BF158" s="3" t="s">
        <v>136</v>
      </c>
      <c r="BG158" s="6">
        <f>SUMPRODUCT(I23:I157,BG23:BG157)</f>
        <v>0</v>
      </c>
      <c r="BL158" s="4" t="s">
        <v>223</v>
      </c>
      <c r="BM158" s="5">
        <f>IF(E4="Trimestre I",Z158,IF(E4="Trimestre II",AK158,IF(E4="Trimestre III",AV158,IF(E4="Trimestre IV",BG158))))</f>
        <v>0.65142920000000015</v>
      </c>
      <c r="BN158" s="5">
        <f>100%-BM158</f>
        <v>0.34857079999999985</v>
      </c>
    </row>
    <row r="159" spans="2:66">
      <c r="BL159" s="4"/>
      <c r="BM159" s="5" t="s">
        <v>6</v>
      </c>
      <c r="BN159" s="5" t="s">
        <v>7</v>
      </c>
    </row>
  </sheetData>
  <sheetProtection algorithmName="SHA-512" hashValue="h4tySJ+GZBX+Za1in6uuQHbEjmct1ZbotqQ1/NCpnMsdb5hHaVhrHLZIpdfNsgl6+VNm/Vq4z7YUYe+784O73w==" saltValue="zU7XtJY2r2A6tgLTsxzLHg==" spinCount="100000" sheet="1" objects="1" scenarios="1"/>
  <mergeCells count="1615">
    <mergeCell ref="A6:A21"/>
    <mergeCell ref="H158:O158"/>
    <mergeCell ref="BA155:BA157"/>
    <mergeCell ref="BB155:BB157"/>
    <mergeCell ref="BC155:BC157"/>
    <mergeCell ref="BD155:BD157"/>
    <mergeCell ref="BE155:BE157"/>
    <mergeCell ref="BF155:BF157"/>
    <mergeCell ref="AO155:AO157"/>
    <mergeCell ref="AP155:AP157"/>
    <mergeCell ref="AQ155:AQ157"/>
    <mergeCell ref="AR155:AR157"/>
    <mergeCell ref="AS155:AS157"/>
    <mergeCell ref="AT155:AT157"/>
    <mergeCell ref="AC155:AC157"/>
    <mergeCell ref="AD155:AD157"/>
    <mergeCell ref="AE155:AE157"/>
    <mergeCell ref="AF155:AF157"/>
    <mergeCell ref="AG155:AG157"/>
    <mergeCell ref="AH155:AH157"/>
    <mergeCell ref="Q152:Q157"/>
    <mergeCell ref="R152:R154"/>
    <mergeCell ref="S152:S154"/>
    <mergeCell ref="T152:T154"/>
    <mergeCell ref="U152:U154"/>
    <mergeCell ref="V152:V154"/>
    <mergeCell ref="K152:K157"/>
    <mergeCell ref="L152:L154"/>
    <mergeCell ref="M152:M154"/>
    <mergeCell ref="N152:N154"/>
    <mergeCell ref="O152:O154"/>
    <mergeCell ref="P152:P157"/>
    <mergeCell ref="BG152:BG157"/>
    <mergeCell ref="L155:L157"/>
    <mergeCell ref="M155:M157"/>
    <mergeCell ref="N155:N157"/>
    <mergeCell ref="O155:O157"/>
    <mergeCell ref="R155:R157"/>
    <mergeCell ref="S155:S157"/>
    <mergeCell ref="T155:T157"/>
    <mergeCell ref="U155:U157"/>
    <mergeCell ref="V155:V157"/>
    <mergeCell ref="BA152:BA154"/>
    <mergeCell ref="BB152:BB154"/>
    <mergeCell ref="BC152:BC154"/>
    <mergeCell ref="BD152:BD154"/>
    <mergeCell ref="BE152:BE154"/>
    <mergeCell ref="BF152:BF154"/>
    <mergeCell ref="AU152:AU154"/>
    <mergeCell ref="AV152:AV157"/>
    <mergeCell ref="AW152:AW157"/>
    <mergeCell ref="AX152:AX157"/>
    <mergeCell ref="AY152:AY154"/>
    <mergeCell ref="AZ152:AZ154"/>
    <mergeCell ref="AU155:AU157"/>
    <mergeCell ref="AY155:AY157"/>
    <mergeCell ref="AZ155:AZ157"/>
    <mergeCell ref="AO152:AO154"/>
    <mergeCell ref="AP152:AP154"/>
    <mergeCell ref="AQ152:AQ154"/>
    <mergeCell ref="AR152:AR154"/>
    <mergeCell ref="AS152:AS154"/>
    <mergeCell ref="AT152:AT154"/>
    <mergeCell ref="AI152:AI154"/>
    <mergeCell ref="AJ152:AJ154"/>
    <mergeCell ref="AK152:AK157"/>
    <mergeCell ref="AL152:AL157"/>
    <mergeCell ref="AM152:AM157"/>
    <mergeCell ref="AN152:AN154"/>
    <mergeCell ref="AI155:AI157"/>
    <mergeCell ref="AJ155:AJ157"/>
    <mergeCell ref="AN155:AN157"/>
    <mergeCell ref="AC152:AC154"/>
    <mergeCell ref="AD152:AD154"/>
    <mergeCell ref="AE152:AE154"/>
    <mergeCell ref="AF152:AF154"/>
    <mergeCell ref="AG152:AG154"/>
    <mergeCell ref="AH152:AH154"/>
    <mergeCell ref="W152:W154"/>
    <mergeCell ref="X152:X154"/>
    <mergeCell ref="Y152:Y154"/>
    <mergeCell ref="Z152:Z157"/>
    <mergeCell ref="AA152:AA157"/>
    <mergeCell ref="AB152:AB157"/>
    <mergeCell ref="W155:W157"/>
    <mergeCell ref="X155:X157"/>
    <mergeCell ref="Y155:Y157"/>
    <mergeCell ref="BG149:BG151"/>
    <mergeCell ref="B152:B157"/>
    <mergeCell ref="C152:C157"/>
    <mergeCell ref="D152:D157"/>
    <mergeCell ref="E152:E157"/>
    <mergeCell ref="F152:F157"/>
    <mergeCell ref="G152:G157"/>
    <mergeCell ref="H152:H157"/>
    <mergeCell ref="I152:I157"/>
    <mergeCell ref="J152:J157"/>
    <mergeCell ref="BA149:BA151"/>
    <mergeCell ref="BB149:BB151"/>
    <mergeCell ref="BC149:BC151"/>
    <mergeCell ref="BD149:BD151"/>
    <mergeCell ref="BE149:BE151"/>
    <mergeCell ref="BF149:BF151"/>
    <mergeCell ref="AU149:AU151"/>
    <mergeCell ref="AV149:AV151"/>
    <mergeCell ref="AW149:AW151"/>
    <mergeCell ref="AX149:AX151"/>
    <mergeCell ref="AY149:AY151"/>
    <mergeCell ref="AZ149:AZ151"/>
    <mergeCell ref="AO149:AO151"/>
    <mergeCell ref="AP149:AP151"/>
    <mergeCell ref="AQ149:AQ151"/>
    <mergeCell ref="AR149:AR151"/>
    <mergeCell ref="AS149:AS151"/>
    <mergeCell ref="AT149:AT151"/>
    <mergeCell ref="AI149:AI151"/>
    <mergeCell ref="AJ149:AJ151"/>
    <mergeCell ref="AK149:AK151"/>
    <mergeCell ref="AL149:AL151"/>
    <mergeCell ref="AM149:AM151"/>
    <mergeCell ref="AN149:AN151"/>
    <mergeCell ref="AC149:AC151"/>
    <mergeCell ref="AD149:AD151"/>
    <mergeCell ref="AE149:AE151"/>
    <mergeCell ref="AF149:AF151"/>
    <mergeCell ref="AG149:AG151"/>
    <mergeCell ref="AH149:AH151"/>
    <mergeCell ref="W149:W151"/>
    <mergeCell ref="X149:X151"/>
    <mergeCell ref="Y149:Y151"/>
    <mergeCell ref="Z149:Z151"/>
    <mergeCell ref="AA149:AA151"/>
    <mergeCell ref="AB149:AB151"/>
    <mergeCell ref="Q149:Q151"/>
    <mergeCell ref="R149:R151"/>
    <mergeCell ref="S149:S151"/>
    <mergeCell ref="T149:T151"/>
    <mergeCell ref="U149:U151"/>
    <mergeCell ref="V149:V151"/>
    <mergeCell ref="K149:K151"/>
    <mergeCell ref="L149:L151"/>
    <mergeCell ref="M149:M151"/>
    <mergeCell ref="N149:N151"/>
    <mergeCell ref="O149:O151"/>
    <mergeCell ref="P149:P151"/>
    <mergeCell ref="BG146:BG148"/>
    <mergeCell ref="B149:B151"/>
    <mergeCell ref="C149:C151"/>
    <mergeCell ref="D149:D151"/>
    <mergeCell ref="E149:E151"/>
    <mergeCell ref="F149:F151"/>
    <mergeCell ref="G149:G151"/>
    <mergeCell ref="H149:H151"/>
    <mergeCell ref="I149:I151"/>
    <mergeCell ref="J149:J151"/>
    <mergeCell ref="BA146:BA148"/>
    <mergeCell ref="BB146:BB148"/>
    <mergeCell ref="BC146:BC148"/>
    <mergeCell ref="BD146:BD148"/>
    <mergeCell ref="BE146:BE148"/>
    <mergeCell ref="BF146:BF148"/>
    <mergeCell ref="AU146:AU148"/>
    <mergeCell ref="AV146:AV148"/>
    <mergeCell ref="AW146:AW148"/>
    <mergeCell ref="AX146:AX148"/>
    <mergeCell ref="AY146:AY148"/>
    <mergeCell ref="AZ146:AZ148"/>
    <mergeCell ref="AO146:AO148"/>
    <mergeCell ref="AP146:AP148"/>
    <mergeCell ref="AQ146:AQ148"/>
    <mergeCell ref="AR146:AR148"/>
    <mergeCell ref="AS146:AS148"/>
    <mergeCell ref="AT146:AT148"/>
    <mergeCell ref="AI146:AI148"/>
    <mergeCell ref="AJ146:AJ148"/>
    <mergeCell ref="AK146:AK148"/>
    <mergeCell ref="AL146:AL148"/>
    <mergeCell ref="AM146:AM148"/>
    <mergeCell ref="AN146:AN148"/>
    <mergeCell ref="AC146:AC148"/>
    <mergeCell ref="AD146:AD148"/>
    <mergeCell ref="AE146:AE148"/>
    <mergeCell ref="AF146:AF148"/>
    <mergeCell ref="AG146:AG148"/>
    <mergeCell ref="AH146:AH148"/>
    <mergeCell ref="W146:W148"/>
    <mergeCell ref="X146:X148"/>
    <mergeCell ref="Y146:Y148"/>
    <mergeCell ref="Z146:Z148"/>
    <mergeCell ref="AA146:AA148"/>
    <mergeCell ref="AB146:AB148"/>
    <mergeCell ref="Q146:Q148"/>
    <mergeCell ref="R146:R148"/>
    <mergeCell ref="S146:S148"/>
    <mergeCell ref="T146:T148"/>
    <mergeCell ref="U146:U148"/>
    <mergeCell ref="V146:V148"/>
    <mergeCell ref="K146:K148"/>
    <mergeCell ref="L146:L148"/>
    <mergeCell ref="M146:M148"/>
    <mergeCell ref="N146:N148"/>
    <mergeCell ref="O146:O148"/>
    <mergeCell ref="P146:P148"/>
    <mergeCell ref="BD143:BD145"/>
    <mergeCell ref="BE143:BE145"/>
    <mergeCell ref="BF143:BF145"/>
    <mergeCell ref="BG143:BG145"/>
    <mergeCell ref="B146:B148"/>
    <mergeCell ref="C146:C148"/>
    <mergeCell ref="D146:D148"/>
    <mergeCell ref="H146:H148"/>
    <mergeCell ref="I146:I148"/>
    <mergeCell ref="J146:J148"/>
    <mergeCell ref="AX143:AX145"/>
    <mergeCell ref="AY143:AY145"/>
    <mergeCell ref="AZ143:AZ145"/>
    <mergeCell ref="BA143:BA145"/>
    <mergeCell ref="BB143:BB145"/>
    <mergeCell ref="BC143:BC145"/>
    <mergeCell ref="AR143:AR145"/>
    <mergeCell ref="AS143:AS145"/>
    <mergeCell ref="AT143:AT145"/>
    <mergeCell ref="AU143:AU145"/>
    <mergeCell ref="R143:R145"/>
    <mergeCell ref="S143:S145"/>
    <mergeCell ref="H143:H145"/>
    <mergeCell ref="I143:I145"/>
    <mergeCell ref="J143:J145"/>
    <mergeCell ref="K143:K145"/>
    <mergeCell ref="L143:L145"/>
    <mergeCell ref="M143:M145"/>
    <mergeCell ref="AV143:AV145"/>
    <mergeCell ref="AW143:AW145"/>
    <mergeCell ref="AL143:AL145"/>
    <mergeCell ref="AM143:AM145"/>
    <mergeCell ref="AN143:AN145"/>
    <mergeCell ref="AO143:AO145"/>
    <mergeCell ref="AP143:AP145"/>
    <mergeCell ref="AQ143:AQ145"/>
    <mergeCell ref="AF143:AF145"/>
    <mergeCell ref="AG143:AG145"/>
    <mergeCell ref="AH143:AH145"/>
    <mergeCell ref="AI143:AI145"/>
    <mergeCell ref="AJ143:AJ145"/>
    <mergeCell ref="AK143:AK145"/>
    <mergeCell ref="Z143:Z145"/>
    <mergeCell ref="AA143:AA145"/>
    <mergeCell ref="AB143:AB145"/>
    <mergeCell ref="AC143:AC145"/>
    <mergeCell ref="AD143:AD145"/>
    <mergeCell ref="AE143:AE145"/>
    <mergeCell ref="BC140:BC142"/>
    <mergeCell ref="BD140:BD142"/>
    <mergeCell ref="BE140:BE142"/>
    <mergeCell ref="BF140:BF142"/>
    <mergeCell ref="B143:B145"/>
    <mergeCell ref="C143:C145"/>
    <mergeCell ref="D143:D145"/>
    <mergeCell ref="E143:E145"/>
    <mergeCell ref="F143:F145"/>
    <mergeCell ref="G143:G145"/>
    <mergeCell ref="AJ140:AJ142"/>
    <mergeCell ref="AN140:AN142"/>
    <mergeCell ref="AO140:AO142"/>
    <mergeCell ref="AP140:AP142"/>
    <mergeCell ref="AQ140:AQ142"/>
    <mergeCell ref="AR140:AR142"/>
    <mergeCell ref="T140:T142"/>
    <mergeCell ref="U140:U142"/>
    <mergeCell ref="V140:V142"/>
    <mergeCell ref="W140:W142"/>
    <mergeCell ref="X140:X142"/>
    <mergeCell ref="Y140:Y142"/>
    <mergeCell ref="T143:T145"/>
    <mergeCell ref="U143:U145"/>
    <mergeCell ref="V143:V145"/>
    <mergeCell ref="W143:W145"/>
    <mergeCell ref="X143:X145"/>
    <mergeCell ref="Y143:Y145"/>
    <mergeCell ref="N143:N145"/>
    <mergeCell ref="O143:O145"/>
    <mergeCell ref="P143:P145"/>
    <mergeCell ref="Q143:Q145"/>
    <mergeCell ref="BD137:BD139"/>
    <mergeCell ref="BE137:BE139"/>
    <mergeCell ref="BF137:BF139"/>
    <mergeCell ref="BG137:BG142"/>
    <mergeCell ref="L140:L142"/>
    <mergeCell ref="M140:M142"/>
    <mergeCell ref="N140:N142"/>
    <mergeCell ref="O140:O142"/>
    <mergeCell ref="R140:R142"/>
    <mergeCell ref="S140:S142"/>
    <mergeCell ref="AX137:AX142"/>
    <mergeCell ref="AY137:AY139"/>
    <mergeCell ref="AZ137:AZ139"/>
    <mergeCell ref="BA137:BA139"/>
    <mergeCell ref="BB137:BB139"/>
    <mergeCell ref="BC137:BC139"/>
    <mergeCell ref="AY140:AY142"/>
    <mergeCell ref="AZ140:AZ142"/>
    <mergeCell ref="BA140:BA142"/>
    <mergeCell ref="BB140:BB142"/>
    <mergeCell ref="AR137:AR139"/>
    <mergeCell ref="AS137:AS139"/>
    <mergeCell ref="AT137:AT139"/>
    <mergeCell ref="AU137:AU139"/>
    <mergeCell ref="AV137:AV142"/>
    <mergeCell ref="AW137:AW142"/>
    <mergeCell ref="AS140:AS142"/>
    <mergeCell ref="AT140:AT142"/>
    <mergeCell ref="AU140:AU142"/>
    <mergeCell ref="AL137:AL142"/>
    <mergeCell ref="AM137:AM142"/>
    <mergeCell ref="AN137:AN139"/>
    <mergeCell ref="AO137:AO139"/>
    <mergeCell ref="AP137:AP139"/>
    <mergeCell ref="AQ137:AQ139"/>
    <mergeCell ref="AF137:AF139"/>
    <mergeCell ref="AG137:AG139"/>
    <mergeCell ref="AH137:AH139"/>
    <mergeCell ref="AI137:AI139"/>
    <mergeCell ref="AJ137:AJ139"/>
    <mergeCell ref="AK137:AK142"/>
    <mergeCell ref="AF140:AF142"/>
    <mergeCell ref="AG140:AG142"/>
    <mergeCell ref="AH140:AH142"/>
    <mergeCell ref="AI140:AI142"/>
    <mergeCell ref="Z137:Z142"/>
    <mergeCell ref="AA137:AA142"/>
    <mergeCell ref="AB137:AB142"/>
    <mergeCell ref="AC137:AC139"/>
    <mergeCell ref="AD137:AD139"/>
    <mergeCell ref="AE137:AE139"/>
    <mergeCell ref="AC140:AC142"/>
    <mergeCell ref="AD140:AD142"/>
    <mergeCell ref="AE140:AE142"/>
    <mergeCell ref="T137:T139"/>
    <mergeCell ref="U137:U139"/>
    <mergeCell ref="V137:V139"/>
    <mergeCell ref="W137:W139"/>
    <mergeCell ref="X137:X139"/>
    <mergeCell ref="Y137:Y139"/>
    <mergeCell ref="N137:N139"/>
    <mergeCell ref="O137:O139"/>
    <mergeCell ref="P137:P142"/>
    <mergeCell ref="Q137:Q142"/>
    <mergeCell ref="R137:R139"/>
    <mergeCell ref="S137:S139"/>
    <mergeCell ref="H137:H142"/>
    <mergeCell ref="I137:I142"/>
    <mergeCell ref="J137:J142"/>
    <mergeCell ref="K137:K142"/>
    <mergeCell ref="L137:L139"/>
    <mergeCell ref="M137:M139"/>
    <mergeCell ref="BD134:BD136"/>
    <mergeCell ref="BE134:BE136"/>
    <mergeCell ref="BF134:BF136"/>
    <mergeCell ref="BG134:BG136"/>
    <mergeCell ref="B137:B142"/>
    <mergeCell ref="C137:C142"/>
    <mergeCell ref="D137:D142"/>
    <mergeCell ref="E137:E142"/>
    <mergeCell ref="F137:F142"/>
    <mergeCell ref="G137:G142"/>
    <mergeCell ref="AX134:AX136"/>
    <mergeCell ref="AY134:AY136"/>
    <mergeCell ref="AZ134:AZ136"/>
    <mergeCell ref="BA134:BA136"/>
    <mergeCell ref="BB134:BB136"/>
    <mergeCell ref="BC134:BC136"/>
    <mergeCell ref="AR134:AR136"/>
    <mergeCell ref="AS134:AS136"/>
    <mergeCell ref="AT134:AT136"/>
    <mergeCell ref="AU134:AU136"/>
    <mergeCell ref="AV134:AV136"/>
    <mergeCell ref="AW134:AW136"/>
    <mergeCell ref="AL134:AL136"/>
    <mergeCell ref="AM134:AM136"/>
    <mergeCell ref="AN134:AN136"/>
    <mergeCell ref="AO134:AO136"/>
    <mergeCell ref="AP134:AP136"/>
    <mergeCell ref="AQ134:AQ136"/>
    <mergeCell ref="AF134:AF136"/>
    <mergeCell ref="AG134:AG136"/>
    <mergeCell ref="AH134:AH136"/>
    <mergeCell ref="AI134:AI136"/>
    <mergeCell ref="AJ134:AJ136"/>
    <mergeCell ref="AK134:AK136"/>
    <mergeCell ref="Z134:Z136"/>
    <mergeCell ref="AA134:AA136"/>
    <mergeCell ref="AB134:AB136"/>
    <mergeCell ref="AC134:AC136"/>
    <mergeCell ref="AD134:AD136"/>
    <mergeCell ref="AE134:AE136"/>
    <mergeCell ref="T134:T136"/>
    <mergeCell ref="U134:U136"/>
    <mergeCell ref="V134:V136"/>
    <mergeCell ref="W134:W136"/>
    <mergeCell ref="X134:X136"/>
    <mergeCell ref="Y134:Y136"/>
    <mergeCell ref="N134:N136"/>
    <mergeCell ref="O134:O136"/>
    <mergeCell ref="P134:P136"/>
    <mergeCell ref="Q134:Q136"/>
    <mergeCell ref="R134:R136"/>
    <mergeCell ref="S134:S136"/>
    <mergeCell ref="H134:H136"/>
    <mergeCell ref="I134:I136"/>
    <mergeCell ref="J134:J136"/>
    <mergeCell ref="K134:K136"/>
    <mergeCell ref="L134:L136"/>
    <mergeCell ref="M134:M136"/>
    <mergeCell ref="B134:B136"/>
    <mergeCell ref="C134:C136"/>
    <mergeCell ref="D134:D136"/>
    <mergeCell ref="E134:E136"/>
    <mergeCell ref="F134:F136"/>
    <mergeCell ref="G134:G136"/>
    <mergeCell ref="BD128:BD133"/>
    <mergeCell ref="BE128:BE133"/>
    <mergeCell ref="BF128:BF133"/>
    <mergeCell ref="BG128:BG133"/>
    <mergeCell ref="B131:B133"/>
    <mergeCell ref="C131:C133"/>
    <mergeCell ref="D131:D133"/>
    <mergeCell ref="F131:F133"/>
    <mergeCell ref="G131:G133"/>
    <mergeCell ref="AX128:AX133"/>
    <mergeCell ref="AY128:AY133"/>
    <mergeCell ref="AZ128:AZ133"/>
    <mergeCell ref="BA128:BA133"/>
    <mergeCell ref="BB128:BB133"/>
    <mergeCell ref="BC128:BC133"/>
    <mergeCell ref="AR128:AR133"/>
    <mergeCell ref="AS128:AS133"/>
    <mergeCell ref="AT128:AT133"/>
    <mergeCell ref="AU128:AU133"/>
    <mergeCell ref="AV128:AV133"/>
    <mergeCell ref="AW128:AW133"/>
    <mergeCell ref="AL128:AL133"/>
    <mergeCell ref="AM128:AM133"/>
    <mergeCell ref="AN128:AN133"/>
    <mergeCell ref="AO128:AO133"/>
    <mergeCell ref="AP128:AP133"/>
    <mergeCell ref="AQ128:AQ133"/>
    <mergeCell ref="AF128:AF133"/>
    <mergeCell ref="AG128:AG133"/>
    <mergeCell ref="AH128:AH133"/>
    <mergeCell ref="AI128:AI133"/>
    <mergeCell ref="AJ128:AJ133"/>
    <mergeCell ref="AK128:AK133"/>
    <mergeCell ref="Z128:Z133"/>
    <mergeCell ref="AA128:AA133"/>
    <mergeCell ref="AB128:AB133"/>
    <mergeCell ref="AC128:AC133"/>
    <mergeCell ref="AD128:AD133"/>
    <mergeCell ref="AE128:AE133"/>
    <mergeCell ref="T128:T133"/>
    <mergeCell ref="U128:U133"/>
    <mergeCell ref="V128:V133"/>
    <mergeCell ref="W128:W133"/>
    <mergeCell ref="X128:X133"/>
    <mergeCell ref="Y128:Y133"/>
    <mergeCell ref="N128:N133"/>
    <mergeCell ref="O128:O133"/>
    <mergeCell ref="P128:P133"/>
    <mergeCell ref="Q128:Q133"/>
    <mergeCell ref="R128:R133"/>
    <mergeCell ref="S128:S133"/>
    <mergeCell ref="H128:H133"/>
    <mergeCell ref="I128:I133"/>
    <mergeCell ref="J128:J133"/>
    <mergeCell ref="K128:K133"/>
    <mergeCell ref="L128:L133"/>
    <mergeCell ref="M128:M133"/>
    <mergeCell ref="B128:B130"/>
    <mergeCell ref="C128:C130"/>
    <mergeCell ref="D128:D130"/>
    <mergeCell ref="E128:E133"/>
    <mergeCell ref="F128:F130"/>
    <mergeCell ref="G128:G130"/>
    <mergeCell ref="F116:F127"/>
    <mergeCell ref="G116:G127"/>
    <mergeCell ref="B122:B127"/>
    <mergeCell ref="C122:C124"/>
    <mergeCell ref="D122:D124"/>
    <mergeCell ref="C125:C127"/>
    <mergeCell ref="D125:D127"/>
    <mergeCell ref="BD104:BD127"/>
    <mergeCell ref="BE104:BE127"/>
    <mergeCell ref="BF104:BF127"/>
    <mergeCell ref="BG104:BG127"/>
    <mergeCell ref="B110:B115"/>
    <mergeCell ref="C110:C115"/>
    <mergeCell ref="D110:D115"/>
    <mergeCell ref="B116:B121"/>
    <mergeCell ref="C116:C121"/>
    <mergeCell ref="D116:D121"/>
    <mergeCell ref="AX104:AX127"/>
    <mergeCell ref="AY104:AY127"/>
    <mergeCell ref="AZ104:AZ127"/>
    <mergeCell ref="BA104:BA127"/>
    <mergeCell ref="BB104:BB127"/>
    <mergeCell ref="BC104:BC127"/>
    <mergeCell ref="AR104:AR127"/>
    <mergeCell ref="AS104:AS127"/>
    <mergeCell ref="AT104:AT127"/>
    <mergeCell ref="AU104:AU127"/>
    <mergeCell ref="AV104:AV127"/>
    <mergeCell ref="AW104:AW127"/>
    <mergeCell ref="AL104:AL127"/>
    <mergeCell ref="AM104:AM127"/>
    <mergeCell ref="AN104:AN127"/>
    <mergeCell ref="AO104:AO127"/>
    <mergeCell ref="AP104:AP127"/>
    <mergeCell ref="AQ104:AQ127"/>
    <mergeCell ref="AF104:AF127"/>
    <mergeCell ref="AG104:AG127"/>
    <mergeCell ref="AH104:AH127"/>
    <mergeCell ref="AI104:AI127"/>
    <mergeCell ref="AJ104:AJ127"/>
    <mergeCell ref="AK104:AK127"/>
    <mergeCell ref="Z104:Z127"/>
    <mergeCell ref="AA104:AA127"/>
    <mergeCell ref="AB104:AB127"/>
    <mergeCell ref="AC104:AC127"/>
    <mergeCell ref="AD104:AD127"/>
    <mergeCell ref="AE104:AE127"/>
    <mergeCell ref="T104:T127"/>
    <mergeCell ref="U104:U127"/>
    <mergeCell ref="V104:V127"/>
    <mergeCell ref="W104:W127"/>
    <mergeCell ref="X104:X127"/>
    <mergeCell ref="Y104:Y127"/>
    <mergeCell ref="N104:N127"/>
    <mergeCell ref="O104:O127"/>
    <mergeCell ref="P104:P127"/>
    <mergeCell ref="Q104:Q127"/>
    <mergeCell ref="R104:R127"/>
    <mergeCell ref="S104:S127"/>
    <mergeCell ref="H104:H127"/>
    <mergeCell ref="I104:I127"/>
    <mergeCell ref="J104:J127"/>
    <mergeCell ref="K104:K127"/>
    <mergeCell ref="L104:L127"/>
    <mergeCell ref="M104:M127"/>
    <mergeCell ref="BD101:BD103"/>
    <mergeCell ref="BE101:BE103"/>
    <mergeCell ref="BF101:BF103"/>
    <mergeCell ref="BG101:BG103"/>
    <mergeCell ref="B104:B109"/>
    <mergeCell ref="C104:C109"/>
    <mergeCell ref="D104:D109"/>
    <mergeCell ref="E104:E127"/>
    <mergeCell ref="F104:F115"/>
    <mergeCell ref="G104:G115"/>
    <mergeCell ref="AX101:AX103"/>
    <mergeCell ref="AY101:AY103"/>
    <mergeCell ref="AZ101:AZ103"/>
    <mergeCell ref="BA101:BA103"/>
    <mergeCell ref="BB101:BB103"/>
    <mergeCell ref="BC101:BC103"/>
    <mergeCell ref="AR101:AR103"/>
    <mergeCell ref="AS101:AS103"/>
    <mergeCell ref="AT101:AT103"/>
    <mergeCell ref="AU101:AU103"/>
    <mergeCell ref="AV101:AV103"/>
    <mergeCell ref="AW101:AW103"/>
    <mergeCell ref="AL101:AL103"/>
    <mergeCell ref="AM101:AM103"/>
    <mergeCell ref="AN101:AN103"/>
    <mergeCell ref="AO101:AO103"/>
    <mergeCell ref="AP101:AP103"/>
    <mergeCell ref="AQ101:AQ103"/>
    <mergeCell ref="AF101:AF103"/>
    <mergeCell ref="AG101:AG103"/>
    <mergeCell ref="AH101:AH103"/>
    <mergeCell ref="AI101:AI103"/>
    <mergeCell ref="AJ101:AJ103"/>
    <mergeCell ref="AK101:AK103"/>
    <mergeCell ref="Z101:Z103"/>
    <mergeCell ref="AA101:AA103"/>
    <mergeCell ref="AB101:AB103"/>
    <mergeCell ref="AC101:AC103"/>
    <mergeCell ref="AD101:AD103"/>
    <mergeCell ref="AE101:AE103"/>
    <mergeCell ref="T101:T103"/>
    <mergeCell ref="U101:U103"/>
    <mergeCell ref="V101:V103"/>
    <mergeCell ref="W101:W103"/>
    <mergeCell ref="X101:X103"/>
    <mergeCell ref="Y101:Y103"/>
    <mergeCell ref="N101:N103"/>
    <mergeCell ref="O101:O103"/>
    <mergeCell ref="P101:P103"/>
    <mergeCell ref="Q101:Q103"/>
    <mergeCell ref="R101:R103"/>
    <mergeCell ref="S101:S103"/>
    <mergeCell ref="H101:H103"/>
    <mergeCell ref="I101:I103"/>
    <mergeCell ref="J101:J103"/>
    <mergeCell ref="K101:K103"/>
    <mergeCell ref="L101:L103"/>
    <mergeCell ref="M101:M103"/>
    <mergeCell ref="BD98:BD100"/>
    <mergeCell ref="BE98:BE100"/>
    <mergeCell ref="BF98:BF100"/>
    <mergeCell ref="BG98:BG100"/>
    <mergeCell ref="B101:B103"/>
    <mergeCell ref="C101:C103"/>
    <mergeCell ref="D101:D103"/>
    <mergeCell ref="E101:E103"/>
    <mergeCell ref="F101:F103"/>
    <mergeCell ref="G101:G103"/>
    <mergeCell ref="AX98:AX100"/>
    <mergeCell ref="AY98:AY100"/>
    <mergeCell ref="AZ98:AZ100"/>
    <mergeCell ref="BA98:BA100"/>
    <mergeCell ref="BB98:BB100"/>
    <mergeCell ref="BC98:BC100"/>
    <mergeCell ref="AR98:AR100"/>
    <mergeCell ref="AS98:AS100"/>
    <mergeCell ref="AT98:AT100"/>
    <mergeCell ref="AU98:AU100"/>
    <mergeCell ref="AV98:AV100"/>
    <mergeCell ref="AW98:AW100"/>
    <mergeCell ref="AL98:AL100"/>
    <mergeCell ref="AM98:AM100"/>
    <mergeCell ref="AN98:AN100"/>
    <mergeCell ref="AO98:AO100"/>
    <mergeCell ref="BF92:BF97"/>
    <mergeCell ref="B98:B100"/>
    <mergeCell ref="C98:C100"/>
    <mergeCell ref="D98:D100"/>
    <mergeCell ref="E98:E100"/>
    <mergeCell ref="F98:F100"/>
    <mergeCell ref="G98:G100"/>
    <mergeCell ref="AT92:AT97"/>
    <mergeCell ref="AU92:AU97"/>
    <mergeCell ref="AY92:AY97"/>
    <mergeCell ref="AZ92:AZ97"/>
    <mergeCell ref="BA92:BA97"/>
    <mergeCell ref="BB92:BB97"/>
    <mergeCell ref="AJ92:AJ97"/>
    <mergeCell ref="AN92:AN97"/>
    <mergeCell ref="AO92:AO97"/>
    <mergeCell ref="AP92:AP97"/>
    <mergeCell ref="AP98:AP100"/>
    <mergeCell ref="AQ98:AQ100"/>
    <mergeCell ref="AF98:AF100"/>
    <mergeCell ref="AG98:AG100"/>
    <mergeCell ref="AH98:AH100"/>
    <mergeCell ref="AI98:AI100"/>
    <mergeCell ref="AJ98:AJ100"/>
    <mergeCell ref="AK98:AK100"/>
    <mergeCell ref="Z98:Z100"/>
    <mergeCell ref="AA98:AA100"/>
    <mergeCell ref="AB98:AB100"/>
    <mergeCell ref="AC98:AC100"/>
    <mergeCell ref="AD98:AD100"/>
    <mergeCell ref="AE98:AE100"/>
    <mergeCell ref="T98:T100"/>
    <mergeCell ref="BC86:BC91"/>
    <mergeCell ref="BD86:BD91"/>
    <mergeCell ref="BE86:BE91"/>
    <mergeCell ref="N98:N100"/>
    <mergeCell ref="O98:O100"/>
    <mergeCell ref="P98:P100"/>
    <mergeCell ref="Q98:Q100"/>
    <mergeCell ref="R98:R100"/>
    <mergeCell ref="S98:S100"/>
    <mergeCell ref="H98:H100"/>
    <mergeCell ref="I98:I100"/>
    <mergeCell ref="J98:J100"/>
    <mergeCell ref="K98:K100"/>
    <mergeCell ref="L98:L100"/>
    <mergeCell ref="M98:M100"/>
    <mergeCell ref="BC92:BC97"/>
    <mergeCell ref="BD92:BD97"/>
    <mergeCell ref="BE92:BE97"/>
    <mergeCell ref="U98:U100"/>
    <mergeCell ref="V98:V100"/>
    <mergeCell ref="W98:W100"/>
    <mergeCell ref="X98:X100"/>
    <mergeCell ref="Y98:Y100"/>
    <mergeCell ref="BF86:BF91"/>
    <mergeCell ref="L92:L97"/>
    <mergeCell ref="M92:M97"/>
    <mergeCell ref="N92:N97"/>
    <mergeCell ref="O92:O97"/>
    <mergeCell ref="R92:R97"/>
    <mergeCell ref="S92:S97"/>
    <mergeCell ref="AJ86:AJ91"/>
    <mergeCell ref="AN86:AN91"/>
    <mergeCell ref="AO86:AO91"/>
    <mergeCell ref="AP86:AP91"/>
    <mergeCell ref="AQ86:AQ91"/>
    <mergeCell ref="AR86:AR91"/>
    <mergeCell ref="T86:T91"/>
    <mergeCell ref="U86:U91"/>
    <mergeCell ref="V86:V91"/>
    <mergeCell ref="W86:W91"/>
    <mergeCell ref="X86:X91"/>
    <mergeCell ref="Y86:Y91"/>
    <mergeCell ref="AQ92:AQ97"/>
    <mergeCell ref="AR92:AR97"/>
    <mergeCell ref="AD92:AD97"/>
    <mergeCell ref="AE92:AE97"/>
    <mergeCell ref="AF92:AF97"/>
    <mergeCell ref="AG92:AG97"/>
    <mergeCell ref="AH92:AH97"/>
    <mergeCell ref="AI92:AI97"/>
    <mergeCell ref="T92:T97"/>
    <mergeCell ref="U92:U97"/>
    <mergeCell ref="V92:V97"/>
    <mergeCell ref="W92:W97"/>
    <mergeCell ref="X92:X97"/>
    <mergeCell ref="BD80:BD85"/>
    <mergeCell ref="BE80:BE85"/>
    <mergeCell ref="BF80:BF85"/>
    <mergeCell ref="BG80:BG97"/>
    <mergeCell ref="F82:F83"/>
    <mergeCell ref="B83:B97"/>
    <mergeCell ref="C83:C97"/>
    <mergeCell ref="D83:D97"/>
    <mergeCell ref="F84:F97"/>
    <mergeCell ref="G85:G97"/>
    <mergeCell ref="AX80:AX97"/>
    <mergeCell ref="AY80:AY85"/>
    <mergeCell ref="AZ80:AZ85"/>
    <mergeCell ref="BA80:BA85"/>
    <mergeCell ref="BB80:BB85"/>
    <mergeCell ref="BC80:BC85"/>
    <mergeCell ref="AY86:AY91"/>
    <mergeCell ref="AZ86:AZ91"/>
    <mergeCell ref="BA86:BA91"/>
    <mergeCell ref="BB86:BB91"/>
    <mergeCell ref="AR80:AR85"/>
    <mergeCell ref="AS80:AS85"/>
    <mergeCell ref="AT80:AT85"/>
    <mergeCell ref="AU80:AU85"/>
    <mergeCell ref="AV80:AV97"/>
    <mergeCell ref="AW80:AW97"/>
    <mergeCell ref="AS86:AS91"/>
    <mergeCell ref="AT86:AT91"/>
    <mergeCell ref="AU86:AU91"/>
    <mergeCell ref="AS92:AS97"/>
    <mergeCell ref="AL80:AL97"/>
    <mergeCell ref="AM80:AM97"/>
    <mergeCell ref="AN80:AN85"/>
    <mergeCell ref="AO80:AO85"/>
    <mergeCell ref="AP80:AP85"/>
    <mergeCell ref="AQ80:AQ85"/>
    <mergeCell ref="AF80:AF85"/>
    <mergeCell ref="AG80:AG85"/>
    <mergeCell ref="AH80:AH85"/>
    <mergeCell ref="AI80:AI85"/>
    <mergeCell ref="AJ80:AJ85"/>
    <mergeCell ref="AK80:AK97"/>
    <mergeCell ref="AF86:AF91"/>
    <mergeCell ref="AG86:AG91"/>
    <mergeCell ref="AH86:AH91"/>
    <mergeCell ref="AI86:AI91"/>
    <mergeCell ref="Z80:Z97"/>
    <mergeCell ref="AA80:AA97"/>
    <mergeCell ref="AB80:AB97"/>
    <mergeCell ref="AC80:AC85"/>
    <mergeCell ref="AD80:AD85"/>
    <mergeCell ref="AE80:AE85"/>
    <mergeCell ref="AC86:AC91"/>
    <mergeCell ref="AD86:AD91"/>
    <mergeCell ref="AE86:AE91"/>
    <mergeCell ref="AC92:AC97"/>
    <mergeCell ref="X80:X85"/>
    <mergeCell ref="Y80:Y85"/>
    <mergeCell ref="N80:N85"/>
    <mergeCell ref="O80:O85"/>
    <mergeCell ref="P80:P97"/>
    <mergeCell ref="Q80:Q97"/>
    <mergeCell ref="R80:R85"/>
    <mergeCell ref="S80:S85"/>
    <mergeCell ref="N86:N91"/>
    <mergeCell ref="O86:O91"/>
    <mergeCell ref="R86:R91"/>
    <mergeCell ref="S86:S91"/>
    <mergeCell ref="H80:H97"/>
    <mergeCell ref="I80:I97"/>
    <mergeCell ref="J80:J97"/>
    <mergeCell ref="K80:K97"/>
    <mergeCell ref="L80:L85"/>
    <mergeCell ref="M80:M85"/>
    <mergeCell ref="L86:L91"/>
    <mergeCell ref="M86:M91"/>
    <mergeCell ref="Y92:Y97"/>
    <mergeCell ref="B80:B82"/>
    <mergeCell ref="C80:C82"/>
    <mergeCell ref="D80:D82"/>
    <mergeCell ref="E80:E97"/>
    <mergeCell ref="F80:F81"/>
    <mergeCell ref="G80:G81"/>
    <mergeCell ref="AT77:AT79"/>
    <mergeCell ref="AU77:AU79"/>
    <mergeCell ref="AY77:AY79"/>
    <mergeCell ref="AZ77:AZ79"/>
    <mergeCell ref="BA77:BA79"/>
    <mergeCell ref="BB77:BB79"/>
    <mergeCell ref="AJ77:AJ79"/>
    <mergeCell ref="AN77:AN79"/>
    <mergeCell ref="AO77:AO79"/>
    <mergeCell ref="AP77:AP79"/>
    <mergeCell ref="AQ77:AQ79"/>
    <mergeCell ref="AR77:AR79"/>
    <mergeCell ref="AD77:AD79"/>
    <mergeCell ref="AE77:AE79"/>
    <mergeCell ref="AF77:AF79"/>
    <mergeCell ref="AG77:AG79"/>
    <mergeCell ref="AH77:AH79"/>
    <mergeCell ref="AI77:AI79"/>
    <mergeCell ref="T77:T79"/>
    <mergeCell ref="U77:U79"/>
    <mergeCell ref="V77:V79"/>
    <mergeCell ref="W77:W79"/>
    <mergeCell ref="T80:T85"/>
    <mergeCell ref="U80:U85"/>
    <mergeCell ref="V80:V85"/>
    <mergeCell ref="W80:W85"/>
    <mergeCell ref="X77:X79"/>
    <mergeCell ref="Y77:Y79"/>
    <mergeCell ref="BC74:BC76"/>
    <mergeCell ref="BD74:BD76"/>
    <mergeCell ref="BE74:BE76"/>
    <mergeCell ref="BF74:BF76"/>
    <mergeCell ref="L77:L79"/>
    <mergeCell ref="M77:M79"/>
    <mergeCell ref="N77:N79"/>
    <mergeCell ref="O77:O79"/>
    <mergeCell ref="R77:R79"/>
    <mergeCell ref="S77:S79"/>
    <mergeCell ref="AJ74:AJ76"/>
    <mergeCell ref="AN74:AN76"/>
    <mergeCell ref="AO74:AO76"/>
    <mergeCell ref="AP74:AP76"/>
    <mergeCell ref="AQ74:AQ76"/>
    <mergeCell ref="AR74:AR76"/>
    <mergeCell ref="T74:T76"/>
    <mergeCell ref="U74:U76"/>
    <mergeCell ref="V74:V76"/>
    <mergeCell ref="W74:W76"/>
    <mergeCell ref="X74:X76"/>
    <mergeCell ref="Y74:Y76"/>
    <mergeCell ref="BC77:BC79"/>
    <mergeCell ref="BD77:BD79"/>
    <mergeCell ref="BE77:BE79"/>
    <mergeCell ref="BF77:BF79"/>
    <mergeCell ref="BD71:BD73"/>
    <mergeCell ref="BE71:BE73"/>
    <mergeCell ref="BF71:BF73"/>
    <mergeCell ref="BG71:BG79"/>
    <mergeCell ref="L74:L76"/>
    <mergeCell ref="M74:M76"/>
    <mergeCell ref="N74:N76"/>
    <mergeCell ref="O74:O76"/>
    <mergeCell ref="R74:R76"/>
    <mergeCell ref="S74:S76"/>
    <mergeCell ref="AX71:AX79"/>
    <mergeCell ref="AY71:AY73"/>
    <mergeCell ref="AZ71:AZ73"/>
    <mergeCell ref="BA71:BA73"/>
    <mergeCell ref="BB71:BB73"/>
    <mergeCell ref="BC71:BC73"/>
    <mergeCell ref="AY74:AY76"/>
    <mergeCell ref="AZ74:AZ76"/>
    <mergeCell ref="BA74:BA76"/>
    <mergeCell ref="BB74:BB76"/>
    <mergeCell ref="AR71:AR73"/>
    <mergeCell ref="AS71:AS73"/>
    <mergeCell ref="AT71:AT73"/>
    <mergeCell ref="AU71:AU73"/>
    <mergeCell ref="AV71:AV79"/>
    <mergeCell ref="AW71:AW79"/>
    <mergeCell ref="AS74:AS76"/>
    <mergeCell ref="AT74:AT76"/>
    <mergeCell ref="AU74:AU76"/>
    <mergeCell ref="AS77:AS79"/>
    <mergeCell ref="AL71:AL79"/>
    <mergeCell ref="AM71:AM79"/>
    <mergeCell ref="R71:R73"/>
    <mergeCell ref="S71:S73"/>
    <mergeCell ref="H71:H79"/>
    <mergeCell ref="I71:I79"/>
    <mergeCell ref="J71:J79"/>
    <mergeCell ref="K71:K79"/>
    <mergeCell ref="L71:L73"/>
    <mergeCell ref="M71:M73"/>
    <mergeCell ref="AN71:AN73"/>
    <mergeCell ref="AO71:AO73"/>
    <mergeCell ref="AP71:AP73"/>
    <mergeCell ref="AQ71:AQ73"/>
    <mergeCell ref="AF71:AF73"/>
    <mergeCell ref="AG71:AG73"/>
    <mergeCell ref="AH71:AH73"/>
    <mergeCell ref="AI71:AI73"/>
    <mergeCell ref="AJ71:AJ73"/>
    <mergeCell ref="AK71:AK79"/>
    <mergeCell ref="AF74:AF76"/>
    <mergeCell ref="AG74:AG76"/>
    <mergeCell ref="AH74:AH76"/>
    <mergeCell ref="AI74:AI76"/>
    <mergeCell ref="Z71:Z79"/>
    <mergeCell ref="AA71:AA79"/>
    <mergeCell ref="AB71:AB79"/>
    <mergeCell ref="AC71:AC73"/>
    <mergeCell ref="AD71:AD73"/>
    <mergeCell ref="AE71:AE73"/>
    <mergeCell ref="AC74:AC76"/>
    <mergeCell ref="AD74:AD76"/>
    <mergeCell ref="AE74:AE76"/>
    <mergeCell ref="AC77:AC79"/>
    <mergeCell ref="BC68:BC70"/>
    <mergeCell ref="BD68:BD70"/>
    <mergeCell ref="BE68:BE70"/>
    <mergeCell ref="BF68:BF70"/>
    <mergeCell ref="B71:B79"/>
    <mergeCell ref="C71:C79"/>
    <mergeCell ref="D71:D79"/>
    <mergeCell ref="E71:E79"/>
    <mergeCell ref="F71:F79"/>
    <mergeCell ref="G71:G79"/>
    <mergeCell ref="AJ68:AJ70"/>
    <mergeCell ref="AN68:AN70"/>
    <mergeCell ref="AO68:AO70"/>
    <mergeCell ref="AP68:AP70"/>
    <mergeCell ref="AQ68:AQ70"/>
    <mergeCell ref="AR68:AR70"/>
    <mergeCell ref="T68:T70"/>
    <mergeCell ref="U68:U70"/>
    <mergeCell ref="V68:V70"/>
    <mergeCell ref="W68:W70"/>
    <mergeCell ref="X68:X70"/>
    <mergeCell ref="Y68:Y70"/>
    <mergeCell ref="T71:T73"/>
    <mergeCell ref="U71:U73"/>
    <mergeCell ref="V71:V73"/>
    <mergeCell ref="W71:W73"/>
    <mergeCell ref="X71:X73"/>
    <mergeCell ref="Y71:Y73"/>
    <mergeCell ref="N71:N73"/>
    <mergeCell ref="O71:O73"/>
    <mergeCell ref="P71:P79"/>
    <mergeCell ref="Q71:Q79"/>
    <mergeCell ref="BD65:BD67"/>
    <mergeCell ref="BE65:BE67"/>
    <mergeCell ref="BF65:BF67"/>
    <mergeCell ref="BG65:BG70"/>
    <mergeCell ref="L68:L70"/>
    <mergeCell ref="M68:M70"/>
    <mergeCell ref="N68:N70"/>
    <mergeCell ref="O68:O70"/>
    <mergeCell ref="R68:R70"/>
    <mergeCell ref="S68:S70"/>
    <mergeCell ref="AX65:AX70"/>
    <mergeCell ref="AY65:AY67"/>
    <mergeCell ref="AZ65:AZ67"/>
    <mergeCell ref="BA65:BA67"/>
    <mergeCell ref="BB65:BB67"/>
    <mergeCell ref="BC65:BC67"/>
    <mergeCell ref="AY68:AY70"/>
    <mergeCell ref="AZ68:AZ70"/>
    <mergeCell ref="BA68:BA70"/>
    <mergeCell ref="BB68:BB70"/>
    <mergeCell ref="AR65:AR67"/>
    <mergeCell ref="AS65:AS67"/>
    <mergeCell ref="AT65:AT67"/>
    <mergeCell ref="AU65:AU67"/>
    <mergeCell ref="AV65:AV70"/>
    <mergeCell ref="AW65:AW70"/>
    <mergeCell ref="AS68:AS70"/>
    <mergeCell ref="AT68:AT70"/>
    <mergeCell ref="AU68:AU70"/>
    <mergeCell ref="AL65:AL70"/>
    <mergeCell ref="AM65:AM70"/>
    <mergeCell ref="AN65:AN67"/>
    <mergeCell ref="R65:R67"/>
    <mergeCell ref="S65:S67"/>
    <mergeCell ref="H65:H70"/>
    <mergeCell ref="I65:I70"/>
    <mergeCell ref="J65:J70"/>
    <mergeCell ref="K65:K70"/>
    <mergeCell ref="L65:L67"/>
    <mergeCell ref="M65:M67"/>
    <mergeCell ref="AO65:AO67"/>
    <mergeCell ref="AP65:AP67"/>
    <mergeCell ref="AQ65:AQ67"/>
    <mergeCell ref="AF65:AF67"/>
    <mergeCell ref="AG65:AG67"/>
    <mergeCell ref="AH65:AH67"/>
    <mergeCell ref="AI65:AI67"/>
    <mergeCell ref="AJ65:AJ67"/>
    <mergeCell ref="AK65:AK70"/>
    <mergeCell ref="AF68:AF70"/>
    <mergeCell ref="AG68:AG70"/>
    <mergeCell ref="AH68:AH70"/>
    <mergeCell ref="AI68:AI70"/>
    <mergeCell ref="Z65:Z70"/>
    <mergeCell ref="AA65:AA70"/>
    <mergeCell ref="AB65:AB70"/>
    <mergeCell ref="AC65:AC67"/>
    <mergeCell ref="AD65:AD67"/>
    <mergeCell ref="AE65:AE67"/>
    <mergeCell ref="AC68:AC70"/>
    <mergeCell ref="AD68:AD70"/>
    <mergeCell ref="AE68:AE70"/>
    <mergeCell ref="BC59:BC64"/>
    <mergeCell ref="BD59:BD64"/>
    <mergeCell ref="BE59:BE64"/>
    <mergeCell ref="BF59:BF64"/>
    <mergeCell ref="B65:B70"/>
    <mergeCell ref="C65:C70"/>
    <mergeCell ref="D65:D70"/>
    <mergeCell ref="E65:E70"/>
    <mergeCell ref="F65:F70"/>
    <mergeCell ref="G65:G70"/>
    <mergeCell ref="AJ59:AJ64"/>
    <mergeCell ref="AN59:AN64"/>
    <mergeCell ref="AO59:AO64"/>
    <mergeCell ref="AP59:AP64"/>
    <mergeCell ref="AQ59:AQ64"/>
    <mergeCell ref="AR59:AR64"/>
    <mergeCell ref="T59:T64"/>
    <mergeCell ref="U59:U64"/>
    <mergeCell ref="V59:V64"/>
    <mergeCell ref="W59:W64"/>
    <mergeCell ref="X59:X64"/>
    <mergeCell ref="Y59:Y64"/>
    <mergeCell ref="T65:T67"/>
    <mergeCell ref="U65:U67"/>
    <mergeCell ref="V65:V67"/>
    <mergeCell ref="W65:W67"/>
    <mergeCell ref="X65:X67"/>
    <mergeCell ref="Y65:Y67"/>
    <mergeCell ref="N65:N67"/>
    <mergeCell ref="O65:O67"/>
    <mergeCell ref="P65:P70"/>
    <mergeCell ref="Q65:Q70"/>
    <mergeCell ref="BD53:BD58"/>
    <mergeCell ref="BE53:BE58"/>
    <mergeCell ref="BF53:BF58"/>
    <mergeCell ref="BG53:BG64"/>
    <mergeCell ref="F56:F64"/>
    <mergeCell ref="G56:G64"/>
    <mergeCell ref="L59:L64"/>
    <mergeCell ref="M59:M64"/>
    <mergeCell ref="N59:N64"/>
    <mergeCell ref="O59:O64"/>
    <mergeCell ref="AX53:AX64"/>
    <mergeCell ref="AY53:AY58"/>
    <mergeCell ref="AZ53:AZ58"/>
    <mergeCell ref="BA53:BA58"/>
    <mergeCell ref="BB53:BB58"/>
    <mergeCell ref="BC53:BC58"/>
    <mergeCell ref="AY59:AY64"/>
    <mergeCell ref="AZ59:AZ64"/>
    <mergeCell ref="BA59:BA64"/>
    <mergeCell ref="BB59:BB64"/>
    <mergeCell ref="AR53:AR58"/>
    <mergeCell ref="AS53:AS58"/>
    <mergeCell ref="AT53:AT58"/>
    <mergeCell ref="AU53:AU58"/>
    <mergeCell ref="AV53:AV64"/>
    <mergeCell ref="AW53:AW64"/>
    <mergeCell ref="AS59:AS64"/>
    <mergeCell ref="AT59:AT64"/>
    <mergeCell ref="AU59:AU64"/>
    <mergeCell ref="AL53:AL64"/>
    <mergeCell ref="AM53:AM64"/>
    <mergeCell ref="AN53:AN58"/>
    <mergeCell ref="AP53:AP58"/>
    <mergeCell ref="AQ53:AQ58"/>
    <mergeCell ref="AF53:AF58"/>
    <mergeCell ref="AG53:AG58"/>
    <mergeCell ref="AH53:AH58"/>
    <mergeCell ref="AI53:AI58"/>
    <mergeCell ref="AJ53:AJ58"/>
    <mergeCell ref="AK53:AK64"/>
    <mergeCell ref="AF59:AF64"/>
    <mergeCell ref="AG59:AG64"/>
    <mergeCell ref="AH59:AH64"/>
    <mergeCell ref="AI59:AI64"/>
    <mergeCell ref="Z53:Z64"/>
    <mergeCell ref="AA53:AA64"/>
    <mergeCell ref="AB53:AB64"/>
    <mergeCell ref="AC53:AC58"/>
    <mergeCell ref="AD53:AD58"/>
    <mergeCell ref="AE53:AE58"/>
    <mergeCell ref="AC59:AC64"/>
    <mergeCell ref="AD59:AD64"/>
    <mergeCell ref="AE59:AE64"/>
    <mergeCell ref="X53:X58"/>
    <mergeCell ref="Y53:Y58"/>
    <mergeCell ref="N53:N58"/>
    <mergeCell ref="O53:O58"/>
    <mergeCell ref="P53:P64"/>
    <mergeCell ref="Q53:Q64"/>
    <mergeCell ref="R53:R58"/>
    <mergeCell ref="S53:S58"/>
    <mergeCell ref="R59:R64"/>
    <mergeCell ref="S59:S64"/>
    <mergeCell ref="H53:H64"/>
    <mergeCell ref="I53:I64"/>
    <mergeCell ref="J53:J64"/>
    <mergeCell ref="K53:K64"/>
    <mergeCell ref="L53:L58"/>
    <mergeCell ref="M53:M58"/>
    <mergeCell ref="AO53:AO58"/>
    <mergeCell ref="B53:B64"/>
    <mergeCell ref="C53:C64"/>
    <mergeCell ref="D53:D64"/>
    <mergeCell ref="E53:E64"/>
    <mergeCell ref="F53:F55"/>
    <mergeCell ref="G53:G55"/>
    <mergeCell ref="AT50:AT52"/>
    <mergeCell ref="AU50:AU52"/>
    <mergeCell ref="AY50:AY52"/>
    <mergeCell ref="AZ50:AZ52"/>
    <mergeCell ref="BA50:BA52"/>
    <mergeCell ref="BB50:BB52"/>
    <mergeCell ref="AJ50:AJ52"/>
    <mergeCell ref="AN50:AN52"/>
    <mergeCell ref="AO50:AO52"/>
    <mergeCell ref="AP50:AP52"/>
    <mergeCell ref="AQ50:AQ52"/>
    <mergeCell ref="AR50:AR52"/>
    <mergeCell ref="AD50:AD52"/>
    <mergeCell ref="AE50:AE52"/>
    <mergeCell ref="AF50:AF52"/>
    <mergeCell ref="AG50:AG52"/>
    <mergeCell ref="AH50:AH52"/>
    <mergeCell ref="AI50:AI52"/>
    <mergeCell ref="T50:T52"/>
    <mergeCell ref="U50:U52"/>
    <mergeCell ref="V50:V52"/>
    <mergeCell ref="W50:W52"/>
    <mergeCell ref="T53:T58"/>
    <mergeCell ref="U53:U58"/>
    <mergeCell ref="V53:V58"/>
    <mergeCell ref="W53:W58"/>
    <mergeCell ref="BC47:BC49"/>
    <mergeCell ref="BD47:BD49"/>
    <mergeCell ref="BE47:BE49"/>
    <mergeCell ref="BF47:BF49"/>
    <mergeCell ref="L50:L52"/>
    <mergeCell ref="M50:M52"/>
    <mergeCell ref="N50:N52"/>
    <mergeCell ref="O50:O52"/>
    <mergeCell ref="R50:R52"/>
    <mergeCell ref="S50:S52"/>
    <mergeCell ref="AJ47:AJ49"/>
    <mergeCell ref="AN47:AN49"/>
    <mergeCell ref="AO47:AO49"/>
    <mergeCell ref="AP47:AP49"/>
    <mergeCell ref="AQ47:AQ49"/>
    <mergeCell ref="AR47:AR49"/>
    <mergeCell ref="T47:T49"/>
    <mergeCell ref="U47:U49"/>
    <mergeCell ref="V47:V49"/>
    <mergeCell ref="W47:W49"/>
    <mergeCell ref="X47:X49"/>
    <mergeCell ref="Y47:Y49"/>
    <mergeCell ref="BC50:BC52"/>
    <mergeCell ref="BD50:BD52"/>
    <mergeCell ref="BE50:BE52"/>
    <mergeCell ref="BF50:BF52"/>
    <mergeCell ref="BD44:BD46"/>
    <mergeCell ref="BE44:BE46"/>
    <mergeCell ref="BF44:BF46"/>
    <mergeCell ref="BG44:BG52"/>
    <mergeCell ref="L47:L49"/>
    <mergeCell ref="M47:M49"/>
    <mergeCell ref="N47:N49"/>
    <mergeCell ref="O47:O49"/>
    <mergeCell ref="R47:R49"/>
    <mergeCell ref="S47:S49"/>
    <mergeCell ref="AX44:AX52"/>
    <mergeCell ref="AY44:AY46"/>
    <mergeCell ref="AZ44:AZ46"/>
    <mergeCell ref="BA44:BA46"/>
    <mergeCell ref="BB44:BB46"/>
    <mergeCell ref="BC44:BC46"/>
    <mergeCell ref="AY47:AY49"/>
    <mergeCell ref="AZ47:AZ49"/>
    <mergeCell ref="BA47:BA49"/>
    <mergeCell ref="BB47:BB49"/>
    <mergeCell ref="AR44:AR46"/>
    <mergeCell ref="AS44:AS46"/>
    <mergeCell ref="AT44:AT46"/>
    <mergeCell ref="AU44:AU46"/>
    <mergeCell ref="AV44:AV52"/>
    <mergeCell ref="AW44:AW52"/>
    <mergeCell ref="AS47:AS49"/>
    <mergeCell ref="AT47:AT49"/>
    <mergeCell ref="AU47:AU49"/>
    <mergeCell ref="AS50:AS52"/>
    <mergeCell ref="AL44:AL52"/>
    <mergeCell ref="AM44:AM52"/>
    <mergeCell ref="AN44:AN46"/>
    <mergeCell ref="AO44:AO46"/>
    <mergeCell ref="AP44:AP46"/>
    <mergeCell ref="AQ44:AQ46"/>
    <mergeCell ref="AF44:AF46"/>
    <mergeCell ref="AG44:AG46"/>
    <mergeCell ref="AH44:AH46"/>
    <mergeCell ref="AI44:AI46"/>
    <mergeCell ref="AJ44:AJ46"/>
    <mergeCell ref="AK44:AK52"/>
    <mergeCell ref="AF47:AF49"/>
    <mergeCell ref="AG47:AG49"/>
    <mergeCell ref="AH47:AH49"/>
    <mergeCell ref="AI47:AI49"/>
    <mergeCell ref="Z44:Z52"/>
    <mergeCell ref="AA44:AA52"/>
    <mergeCell ref="AB44:AB52"/>
    <mergeCell ref="AC44:AC46"/>
    <mergeCell ref="AD44:AD46"/>
    <mergeCell ref="AE44:AE46"/>
    <mergeCell ref="AC47:AC49"/>
    <mergeCell ref="AD47:AD49"/>
    <mergeCell ref="AE47:AE49"/>
    <mergeCell ref="AC50:AC52"/>
    <mergeCell ref="T44:T46"/>
    <mergeCell ref="U44:U46"/>
    <mergeCell ref="V44:V46"/>
    <mergeCell ref="W44:W46"/>
    <mergeCell ref="X44:X46"/>
    <mergeCell ref="Y44:Y46"/>
    <mergeCell ref="N44:N46"/>
    <mergeCell ref="O44:O46"/>
    <mergeCell ref="P44:P52"/>
    <mergeCell ref="Q44:Q52"/>
    <mergeCell ref="R44:R46"/>
    <mergeCell ref="S44:S46"/>
    <mergeCell ref="H44:H52"/>
    <mergeCell ref="I44:I52"/>
    <mergeCell ref="J44:J52"/>
    <mergeCell ref="K44:K52"/>
    <mergeCell ref="L44:L46"/>
    <mergeCell ref="M44:M46"/>
    <mergeCell ref="X50:X52"/>
    <mergeCell ref="Y50:Y52"/>
    <mergeCell ref="BD41:BD43"/>
    <mergeCell ref="BE41:BE43"/>
    <mergeCell ref="BF41:BF43"/>
    <mergeCell ref="BG41:BG43"/>
    <mergeCell ref="B44:B52"/>
    <mergeCell ref="C44:C52"/>
    <mergeCell ref="D44:D52"/>
    <mergeCell ref="E44:E52"/>
    <mergeCell ref="F44:F52"/>
    <mergeCell ref="G44:G52"/>
    <mergeCell ref="AX41:AX43"/>
    <mergeCell ref="AY41:AY43"/>
    <mergeCell ref="AZ41:AZ43"/>
    <mergeCell ref="BA41:BA43"/>
    <mergeCell ref="BB41:BB43"/>
    <mergeCell ref="BC41:BC43"/>
    <mergeCell ref="AR41:AR43"/>
    <mergeCell ref="AS41:AS43"/>
    <mergeCell ref="AT41:AT43"/>
    <mergeCell ref="AU41:AU43"/>
    <mergeCell ref="AV41:AV43"/>
    <mergeCell ref="AW41:AW43"/>
    <mergeCell ref="AL41:AL43"/>
    <mergeCell ref="AM41:AM43"/>
    <mergeCell ref="AN41:AN43"/>
    <mergeCell ref="AO41:AO43"/>
    <mergeCell ref="AP41:AP43"/>
    <mergeCell ref="AQ41:AQ43"/>
    <mergeCell ref="AF41:AF43"/>
    <mergeCell ref="AG41:AG43"/>
    <mergeCell ref="AH41:AH43"/>
    <mergeCell ref="AI41:AI43"/>
    <mergeCell ref="AJ41:AJ43"/>
    <mergeCell ref="AK41:AK43"/>
    <mergeCell ref="Z41:Z43"/>
    <mergeCell ref="AA41:AA43"/>
    <mergeCell ref="AB41:AB43"/>
    <mergeCell ref="AC41:AC43"/>
    <mergeCell ref="AD41:AD43"/>
    <mergeCell ref="AE41:AE43"/>
    <mergeCell ref="T41:T43"/>
    <mergeCell ref="U41:U43"/>
    <mergeCell ref="V41:V43"/>
    <mergeCell ref="W41:W43"/>
    <mergeCell ref="X41:X43"/>
    <mergeCell ref="Y41:Y43"/>
    <mergeCell ref="N41:N43"/>
    <mergeCell ref="O41:O43"/>
    <mergeCell ref="P41:P43"/>
    <mergeCell ref="Q41:Q43"/>
    <mergeCell ref="R41:R43"/>
    <mergeCell ref="S41:S43"/>
    <mergeCell ref="H41:H43"/>
    <mergeCell ref="I41:I43"/>
    <mergeCell ref="J41:J43"/>
    <mergeCell ref="K41:K43"/>
    <mergeCell ref="L41:L43"/>
    <mergeCell ref="M41:M43"/>
    <mergeCell ref="BD38:BD40"/>
    <mergeCell ref="BE38:BE40"/>
    <mergeCell ref="BF38:BF40"/>
    <mergeCell ref="BG38:BG40"/>
    <mergeCell ref="B41:B43"/>
    <mergeCell ref="C41:C43"/>
    <mergeCell ref="D41:D43"/>
    <mergeCell ref="E41:E43"/>
    <mergeCell ref="F41:F43"/>
    <mergeCell ref="G41:G43"/>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BF35:BF37"/>
    <mergeCell ref="B38:B40"/>
    <mergeCell ref="C38:C40"/>
    <mergeCell ref="D38:D40"/>
    <mergeCell ref="E38:E40"/>
    <mergeCell ref="F38:F40"/>
    <mergeCell ref="G38:G40"/>
    <mergeCell ref="AT35:AT37"/>
    <mergeCell ref="AU35:AU37"/>
    <mergeCell ref="AY35:AY37"/>
    <mergeCell ref="AZ35:AZ37"/>
    <mergeCell ref="BA35:BA37"/>
    <mergeCell ref="BB35:BB37"/>
    <mergeCell ref="AJ35:AJ37"/>
    <mergeCell ref="AN35:AN37"/>
    <mergeCell ref="AO35:AO37"/>
    <mergeCell ref="AP35:AP37"/>
    <mergeCell ref="AP38:AP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BC32:BC34"/>
    <mergeCell ref="BD32:BD34"/>
    <mergeCell ref="BE32:BE34"/>
    <mergeCell ref="N38:N40"/>
    <mergeCell ref="O38:O40"/>
    <mergeCell ref="P38:P40"/>
    <mergeCell ref="Q38:Q40"/>
    <mergeCell ref="R38:R40"/>
    <mergeCell ref="S38:S40"/>
    <mergeCell ref="H38:H40"/>
    <mergeCell ref="I38:I40"/>
    <mergeCell ref="J38:J40"/>
    <mergeCell ref="K38:K40"/>
    <mergeCell ref="L38:L40"/>
    <mergeCell ref="M38:M40"/>
    <mergeCell ref="BC35:BC37"/>
    <mergeCell ref="BD35:BD37"/>
    <mergeCell ref="BE35:BE37"/>
    <mergeCell ref="U38:U40"/>
    <mergeCell ref="V38:V40"/>
    <mergeCell ref="W38:W40"/>
    <mergeCell ref="X38:X40"/>
    <mergeCell ref="Y38:Y40"/>
    <mergeCell ref="AL29:AL37"/>
    <mergeCell ref="AM29:AM37"/>
    <mergeCell ref="BD29:BD31"/>
    <mergeCell ref="BE29:BE31"/>
    <mergeCell ref="H29:H37"/>
    <mergeCell ref="I29:I37"/>
    <mergeCell ref="J29:J37"/>
    <mergeCell ref="K29:K37"/>
    <mergeCell ref="L29:L31"/>
    <mergeCell ref="BF32:BF34"/>
    <mergeCell ref="L35:L37"/>
    <mergeCell ref="M35:M37"/>
    <mergeCell ref="N35:N37"/>
    <mergeCell ref="O35:O37"/>
    <mergeCell ref="R35:R37"/>
    <mergeCell ref="S35:S37"/>
    <mergeCell ref="AJ32:AJ34"/>
    <mergeCell ref="AN32:AN34"/>
    <mergeCell ref="AO32:AO34"/>
    <mergeCell ref="AP32:AP34"/>
    <mergeCell ref="AQ32:AQ34"/>
    <mergeCell ref="AR32:AR34"/>
    <mergeCell ref="T32:T34"/>
    <mergeCell ref="U32:U34"/>
    <mergeCell ref="V32:V34"/>
    <mergeCell ref="W32:W34"/>
    <mergeCell ref="X32:X34"/>
    <mergeCell ref="Y32:Y34"/>
    <mergeCell ref="AQ35:AQ37"/>
    <mergeCell ref="AR35:AR37"/>
    <mergeCell ref="AD35:AD37"/>
    <mergeCell ref="AE35:AE37"/>
    <mergeCell ref="AF35:AF37"/>
    <mergeCell ref="AG35:AG37"/>
    <mergeCell ref="AH35:AH37"/>
    <mergeCell ref="AI35:AI37"/>
    <mergeCell ref="T35:T37"/>
    <mergeCell ref="U35:U37"/>
    <mergeCell ref="V35:V37"/>
    <mergeCell ref="AE32:AE34"/>
    <mergeCell ref="AC35:AC37"/>
    <mergeCell ref="BF29:BF31"/>
    <mergeCell ref="BG29:BG37"/>
    <mergeCell ref="L32:L34"/>
    <mergeCell ref="M32:M34"/>
    <mergeCell ref="N32:N34"/>
    <mergeCell ref="O32:O34"/>
    <mergeCell ref="R32:R34"/>
    <mergeCell ref="S32:S34"/>
    <mergeCell ref="AX29:AX37"/>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V29:AV37"/>
    <mergeCell ref="AW29:AW37"/>
    <mergeCell ref="AS32:AS34"/>
    <mergeCell ref="AT32:AT34"/>
    <mergeCell ref="AU32:AU34"/>
    <mergeCell ref="AS35:AS37"/>
    <mergeCell ref="P29:P37"/>
    <mergeCell ref="Q29:Q37"/>
    <mergeCell ref="R29:R31"/>
    <mergeCell ref="S29:S31"/>
    <mergeCell ref="M29:M31"/>
    <mergeCell ref="AN29:AN31"/>
    <mergeCell ref="AO29:AO31"/>
    <mergeCell ref="AP29:AP31"/>
    <mergeCell ref="AQ29:AQ31"/>
    <mergeCell ref="AF29:AF31"/>
    <mergeCell ref="AG29:AG31"/>
    <mergeCell ref="AH29:AH31"/>
    <mergeCell ref="AI29:AI31"/>
    <mergeCell ref="AJ29:AJ31"/>
    <mergeCell ref="AK29:AK37"/>
    <mergeCell ref="AF32:AF34"/>
    <mergeCell ref="AG32:AG34"/>
    <mergeCell ref="AH32:AH34"/>
    <mergeCell ref="AI32:AI34"/>
    <mergeCell ref="Z29:Z37"/>
    <mergeCell ref="AA29:AA37"/>
    <mergeCell ref="AB29:AB37"/>
    <mergeCell ref="AC29:AC31"/>
    <mergeCell ref="AD29:AD31"/>
    <mergeCell ref="AE29:AE31"/>
    <mergeCell ref="AC32:AC34"/>
    <mergeCell ref="AD32:AD34"/>
    <mergeCell ref="W35:W37"/>
    <mergeCell ref="X35:X37"/>
    <mergeCell ref="Y35:Y37"/>
    <mergeCell ref="B29:B37"/>
    <mergeCell ref="C29:C37"/>
    <mergeCell ref="D29:D37"/>
    <mergeCell ref="E29:E37"/>
    <mergeCell ref="F29:F37"/>
    <mergeCell ref="G29:G37"/>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T29:T31"/>
    <mergeCell ref="U29:U31"/>
    <mergeCell ref="V29:V31"/>
    <mergeCell ref="W29:W31"/>
    <mergeCell ref="X29:X31"/>
    <mergeCell ref="Y29:Y31"/>
    <mergeCell ref="N29:N31"/>
    <mergeCell ref="O29:O31"/>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H23:H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2:M2"/>
    <mergeCell ref="B4:D4"/>
    <mergeCell ref="B19:E19"/>
    <mergeCell ref="BL19:BM19"/>
    <mergeCell ref="B21:D21"/>
    <mergeCell ref="E21:G21"/>
    <mergeCell ref="H21:H22"/>
    <mergeCell ref="I21:I22"/>
    <mergeCell ref="J21:J22"/>
    <mergeCell ref="K21:K22"/>
    <mergeCell ref="L21:L22"/>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s>
  <dataValidations count="1">
    <dataValidation type="list" allowBlank="1" sqref="E4" xr:uid="{9D6CAF19-0370-48C2-94FB-ADB5B8B79527}">
      <formula1>"Trimestre I,Trimestre II,Trimestre III,Trimestre IV"</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3BE5-2266-4BE6-82D7-743E7B14D4DA}">
  <dimension ref="A1:BN93"/>
  <sheetViews>
    <sheetView showGridLines="0" zoomScale="70" zoomScaleNormal="70" workbookViewId="0">
      <selection activeCell="A6" sqref="A6:A22"/>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ol min="60" max="61" width="11.42578125" hidden="1"/>
    <col min="62" max="66" width="3" hidden="1"/>
  </cols>
  <sheetData>
    <row r="1" spans="1:20" ht="12" customHeight="1"/>
    <row r="2" spans="1:20" ht="27" customHeight="1" thickBot="1">
      <c r="B2" s="68" t="s">
        <v>2573</v>
      </c>
      <c r="C2" s="68"/>
      <c r="D2" s="68"/>
      <c r="E2" s="68"/>
      <c r="F2" s="68"/>
      <c r="G2" s="68"/>
      <c r="H2" s="68"/>
      <c r="I2" s="68"/>
      <c r="J2" s="68"/>
      <c r="K2" s="68"/>
      <c r="L2" s="68"/>
      <c r="M2" s="68"/>
      <c r="N2" s="20">
        <f>+AV92</f>
        <v>0.39412000000000003</v>
      </c>
      <c r="O2" s="13"/>
      <c r="P2" s="13"/>
      <c r="Q2" s="13"/>
      <c r="R2" s="13"/>
      <c r="S2" s="13"/>
      <c r="T2" s="13"/>
    </row>
    <row r="4" spans="1:20">
      <c r="B4" s="50" t="s">
        <v>46</v>
      </c>
      <c r="C4" s="50"/>
      <c r="D4" s="50"/>
      <c r="E4" s="1" t="s">
        <v>47</v>
      </c>
    </row>
    <row r="6" spans="1:20" ht="14.45" customHeight="1">
      <c r="A6" s="66" t="s">
        <v>2574</v>
      </c>
    </row>
    <row r="7" spans="1:20" ht="14.45" customHeight="1">
      <c r="A7" s="66"/>
    </row>
    <row r="8" spans="1:20" ht="14.45" customHeight="1">
      <c r="A8" s="66"/>
    </row>
    <row r="9" spans="1:20" ht="14.45" customHeight="1">
      <c r="A9" s="66"/>
    </row>
    <row r="10" spans="1:20" ht="14.45" customHeight="1">
      <c r="A10" s="66"/>
    </row>
    <row r="11" spans="1:20" ht="14.45" customHeight="1">
      <c r="A11" s="66"/>
    </row>
    <row r="12" spans="1:20" ht="14.45" customHeight="1">
      <c r="A12" s="66"/>
    </row>
    <row r="13" spans="1:20" ht="14.45" customHeight="1">
      <c r="A13" s="66"/>
    </row>
    <row r="14" spans="1:20" ht="14.45" customHeight="1">
      <c r="A14" s="66"/>
    </row>
    <row r="15" spans="1:20" ht="14.45" customHeight="1">
      <c r="A15" s="66"/>
    </row>
    <row r="16" spans="1:20" ht="14.45" customHeight="1">
      <c r="A16" s="66"/>
    </row>
    <row r="17" spans="1:66" ht="14.45" customHeight="1">
      <c r="A17" s="66"/>
    </row>
    <row r="18" spans="1:66" ht="14.45" customHeight="1">
      <c r="A18" s="66"/>
    </row>
    <row r="19" spans="1:66" ht="30.95" customHeight="1">
      <c r="A19" s="66"/>
      <c r="B19" s="51" t="s">
        <v>2575</v>
      </c>
      <c r="C19" s="52"/>
      <c r="D19" s="52"/>
      <c r="E19" s="52"/>
      <c r="BL19" s="57" t="s">
        <v>50</v>
      </c>
      <c r="BM19" s="58"/>
      <c r="BN19" s="5"/>
    </row>
    <row r="20" spans="1:66" ht="14.45" customHeight="1">
      <c r="A20" s="66"/>
      <c r="BL20" s="4"/>
      <c r="BM20" s="5"/>
      <c r="BN20" s="5"/>
    </row>
    <row r="21" spans="1:66" ht="14.45" customHeight="1">
      <c r="A21" s="66"/>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A22" s="66"/>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81</v>
      </c>
      <c r="D23" s="59" t="s">
        <v>81</v>
      </c>
      <c r="E23" s="59" t="s">
        <v>97</v>
      </c>
      <c r="F23" s="59" t="s">
        <v>1168</v>
      </c>
      <c r="G23" s="63" t="s">
        <v>1169</v>
      </c>
      <c r="H23" s="59">
        <v>1</v>
      </c>
      <c r="I23" s="56">
        <v>0.08</v>
      </c>
      <c r="J23" s="59" t="s">
        <v>83</v>
      </c>
      <c r="K23" s="63" t="s">
        <v>2576</v>
      </c>
      <c r="L23" s="59" t="s">
        <v>1778</v>
      </c>
      <c r="M23" s="59" t="s">
        <v>2577</v>
      </c>
      <c r="N23" s="56">
        <v>1</v>
      </c>
      <c r="O23" s="59" t="s">
        <v>87</v>
      </c>
      <c r="P23" s="56" t="s">
        <v>2578</v>
      </c>
      <c r="Q23" s="56" t="s">
        <v>2579</v>
      </c>
      <c r="R23" s="55">
        <v>1</v>
      </c>
      <c r="S23" s="55">
        <v>3</v>
      </c>
      <c r="T23" s="56">
        <v>0.33329999999999999</v>
      </c>
      <c r="U23" s="55">
        <v>1</v>
      </c>
      <c r="V23" s="55">
        <v>3</v>
      </c>
      <c r="W23" s="56">
        <v>0.33329999999999999</v>
      </c>
      <c r="X23" s="56">
        <v>0.33329999999999999</v>
      </c>
      <c r="Y23" s="56">
        <v>0.66669999999999996</v>
      </c>
      <c r="Z23" s="60">
        <v>0.111</v>
      </c>
      <c r="AA23" s="56" t="s">
        <v>2580</v>
      </c>
      <c r="AB23" s="56" t="s">
        <v>2581</v>
      </c>
      <c r="AC23" s="55">
        <v>2</v>
      </c>
      <c r="AD23" s="55">
        <v>3</v>
      </c>
      <c r="AE23" s="56">
        <v>0.66669999999999996</v>
      </c>
      <c r="AF23" s="55">
        <v>3</v>
      </c>
      <c r="AG23" s="55">
        <v>3</v>
      </c>
      <c r="AH23" s="56">
        <v>1</v>
      </c>
      <c r="AI23" s="56">
        <v>1</v>
      </c>
      <c r="AJ23" s="56">
        <v>0</v>
      </c>
      <c r="AK23" s="60">
        <v>0.41599999999999998</v>
      </c>
      <c r="AL23" s="70" t="s">
        <v>2582</v>
      </c>
      <c r="AM23" s="70" t="s">
        <v>2583</v>
      </c>
      <c r="AN23" s="70">
        <v>1</v>
      </c>
      <c r="AO23" s="70">
        <v>4</v>
      </c>
      <c r="AP23" s="73">
        <v>0.25</v>
      </c>
      <c r="AQ23" s="70">
        <v>4</v>
      </c>
      <c r="AR23" s="70">
        <v>4</v>
      </c>
      <c r="AS23" s="73">
        <v>1</v>
      </c>
      <c r="AT23" s="73">
        <v>1</v>
      </c>
      <c r="AU23" s="73">
        <v>0</v>
      </c>
      <c r="AV23" s="131">
        <v>0.66600000000000004</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0.66600000000000004</v>
      </c>
      <c r="BN23" s="5"/>
    </row>
    <row r="24" spans="1:66">
      <c r="B24" s="62"/>
      <c r="C24" s="59"/>
      <c r="D24" s="59"/>
      <c r="E24" s="59"/>
      <c r="F24" s="59"/>
      <c r="G24" s="63"/>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71"/>
      <c r="AM24" s="71"/>
      <c r="AN24" s="71"/>
      <c r="AO24" s="71"/>
      <c r="AP24" s="71"/>
      <c r="AQ24" s="71"/>
      <c r="AR24" s="71"/>
      <c r="AS24" s="71"/>
      <c r="AT24" s="71"/>
      <c r="AU24" s="71"/>
      <c r="AV24" s="127"/>
      <c r="AW24" s="56"/>
      <c r="AX24" s="56"/>
      <c r="AY24" s="55"/>
      <c r="AZ24" s="55"/>
      <c r="BA24" s="56"/>
      <c r="BB24" s="55"/>
      <c r="BC24" s="55"/>
      <c r="BD24" s="56"/>
      <c r="BE24" s="56"/>
      <c r="BF24" s="56"/>
      <c r="BG24" s="60"/>
      <c r="BL24" s="4">
        <f>H32</f>
        <v>2</v>
      </c>
      <c r="BM24" s="5">
        <f>IF(E4="Trimestre I",Z32,IF(E4="Trimestre II",AK32,IF(E4="Trimestre III",AV32,IF(E4="Trimestre IV",BG32))))</f>
        <v>0.27</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71"/>
      <c r="AM25" s="71"/>
      <c r="AN25" s="72"/>
      <c r="AO25" s="72"/>
      <c r="AP25" s="72"/>
      <c r="AQ25" s="72"/>
      <c r="AR25" s="72"/>
      <c r="AS25" s="72"/>
      <c r="AT25" s="72"/>
      <c r="AU25" s="72"/>
      <c r="AV25" s="127"/>
      <c r="AW25" s="56"/>
      <c r="AX25" s="56"/>
      <c r="AY25" s="55"/>
      <c r="AZ25" s="55"/>
      <c r="BA25" s="56"/>
      <c r="BB25" s="55"/>
      <c r="BC25" s="55"/>
      <c r="BD25" s="56"/>
      <c r="BE25" s="56"/>
      <c r="BF25" s="56"/>
      <c r="BG25" s="60"/>
      <c r="BL25" s="4">
        <f>H41</f>
        <v>3</v>
      </c>
      <c r="BM25" s="5">
        <f>IF(E4="Trimestre I",Z41,IF(E4="Trimestre II",AK41,IF(E4="Trimestre III",AV41,IF(E4="Trimestre IV",BG41))))</f>
        <v>0.25</v>
      </c>
      <c r="BN25" s="5"/>
    </row>
    <row r="26" spans="1:66">
      <c r="B26" s="62"/>
      <c r="C26" s="62"/>
      <c r="D26" s="62"/>
      <c r="E26" s="62"/>
      <c r="F26" s="62"/>
      <c r="G26" s="62"/>
      <c r="H26" s="59"/>
      <c r="I26" s="56"/>
      <c r="J26" s="59"/>
      <c r="K26" s="63"/>
      <c r="L26" s="59" t="s">
        <v>1787</v>
      </c>
      <c r="M26" s="59" t="s">
        <v>1554</v>
      </c>
      <c r="N26" s="56">
        <v>1</v>
      </c>
      <c r="O26" s="59" t="s">
        <v>87</v>
      </c>
      <c r="P26" s="56" t="s">
        <v>2578</v>
      </c>
      <c r="Q26" s="56" t="s">
        <v>2579</v>
      </c>
      <c r="R26" s="55">
        <v>0</v>
      </c>
      <c r="S26" s="55">
        <v>4</v>
      </c>
      <c r="T26" s="56">
        <v>0</v>
      </c>
      <c r="U26" s="55">
        <v>0</v>
      </c>
      <c r="V26" s="55">
        <v>4</v>
      </c>
      <c r="W26" s="56">
        <v>0</v>
      </c>
      <c r="X26" s="56">
        <v>0</v>
      </c>
      <c r="Y26" s="56">
        <v>1</v>
      </c>
      <c r="Z26" s="60"/>
      <c r="AA26" s="56" t="s">
        <v>2580</v>
      </c>
      <c r="AB26" s="56" t="s">
        <v>2581</v>
      </c>
      <c r="AC26" s="55">
        <v>1</v>
      </c>
      <c r="AD26" s="55">
        <v>4</v>
      </c>
      <c r="AE26" s="56">
        <v>0.25</v>
      </c>
      <c r="AF26" s="55">
        <v>1</v>
      </c>
      <c r="AG26" s="55">
        <v>4</v>
      </c>
      <c r="AH26" s="56">
        <v>0.25</v>
      </c>
      <c r="AI26" s="56">
        <v>0.25</v>
      </c>
      <c r="AJ26" s="56">
        <v>0.75</v>
      </c>
      <c r="AK26" s="60"/>
      <c r="AL26" s="71"/>
      <c r="AM26" s="71"/>
      <c r="AN26" s="71">
        <v>2</v>
      </c>
      <c r="AO26" s="71">
        <v>4</v>
      </c>
      <c r="AP26" s="77">
        <v>0.5</v>
      </c>
      <c r="AQ26" s="71">
        <v>3</v>
      </c>
      <c r="AR26" s="71">
        <v>4</v>
      </c>
      <c r="AS26" s="77">
        <v>0.75</v>
      </c>
      <c r="AT26" s="77">
        <v>0.75</v>
      </c>
      <c r="AU26" s="77">
        <v>0.25</v>
      </c>
      <c r="AV26" s="127"/>
      <c r="AW26" s="56" t="s">
        <v>94</v>
      </c>
      <c r="AX26" s="56" t="s">
        <v>94</v>
      </c>
      <c r="AY26" s="55">
        <v>0</v>
      </c>
      <c r="AZ26" s="55">
        <v>0</v>
      </c>
      <c r="BA26" s="56">
        <v>0</v>
      </c>
      <c r="BB26" s="55">
        <v>0</v>
      </c>
      <c r="BC26" s="55">
        <v>0</v>
      </c>
      <c r="BD26" s="56">
        <v>0</v>
      </c>
      <c r="BE26" s="56">
        <v>0</v>
      </c>
      <c r="BF26" s="56">
        <v>0</v>
      </c>
      <c r="BG26" s="60"/>
      <c r="BL26" s="4">
        <f>H44</f>
        <v>4</v>
      </c>
      <c r="BM26" s="5">
        <f>IF(E4="Trimestre I",Z44,IF(E4="Trimestre II",AK44,IF(E4="Trimestre III",AV44,IF(E4="Trimestre IV",BG44))))</f>
        <v>0.39500000000000002</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71"/>
      <c r="AM27" s="71"/>
      <c r="AN27" s="71"/>
      <c r="AO27" s="71"/>
      <c r="AP27" s="71"/>
      <c r="AQ27" s="71"/>
      <c r="AR27" s="71"/>
      <c r="AS27" s="71"/>
      <c r="AT27" s="71"/>
      <c r="AU27" s="71"/>
      <c r="AV27" s="127"/>
      <c r="AW27" s="56"/>
      <c r="AX27" s="56"/>
      <c r="AY27" s="55"/>
      <c r="AZ27" s="55"/>
      <c r="BA27" s="56"/>
      <c r="BB27" s="55"/>
      <c r="BC27" s="55"/>
      <c r="BD27" s="56"/>
      <c r="BE27" s="56"/>
      <c r="BF27" s="56"/>
      <c r="BG27" s="60"/>
      <c r="BL27" s="4">
        <f>H53</f>
        <v>5</v>
      </c>
      <c r="BM27" s="5">
        <f>IF(E4="Trimestre I",Z53,IF(E4="Trimestre II",AK53,IF(E4="Trimestre III",AV53,IF(E4="Trimestre IV",BG53))))</f>
        <v>1</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71"/>
      <c r="AM28" s="71"/>
      <c r="AN28" s="72"/>
      <c r="AO28" s="72"/>
      <c r="AP28" s="72"/>
      <c r="AQ28" s="72"/>
      <c r="AR28" s="72"/>
      <c r="AS28" s="72"/>
      <c r="AT28" s="72"/>
      <c r="AU28" s="72"/>
      <c r="AV28" s="127"/>
      <c r="AW28" s="56"/>
      <c r="AX28" s="56"/>
      <c r="AY28" s="55"/>
      <c r="AZ28" s="55"/>
      <c r="BA28" s="56"/>
      <c r="BB28" s="55"/>
      <c r="BC28" s="55"/>
      <c r="BD28" s="56"/>
      <c r="BE28" s="56"/>
      <c r="BF28" s="56"/>
      <c r="BG28" s="60"/>
      <c r="BL28" s="4">
        <f>H62</f>
        <v>6</v>
      </c>
      <c r="BM28" s="5">
        <f>IF(E4="Trimestre I",Z62,IF(E4="Trimestre II",AK62,IF(E4="Trimestre III",AV62,IF(E4="Trimestre IV",BG62))))</f>
        <v>0.441</v>
      </c>
      <c r="BN28" s="5"/>
    </row>
    <row r="29" spans="1:66">
      <c r="B29" s="62"/>
      <c r="C29" s="62"/>
      <c r="D29" s="62"/>
      <c r="E29" s="62"/>
      <c r="F29" s="62"/>
      <c r="G29" s="62"/>
      <c r="H29" s="59"/>
      <c r="I29" s="56"/>
      <c r="J29" s="59"/>
      <c r="K29" s="63"/>
      <c r="L29" s="59" t="s">
        <v>1878</v>
      </c>
      <c r="M29" s="59" t="s">
        <v>1554</v>
      </c>
      <c r="N29" s="56">
        <v>1</v>
      </c>
      <c r="O29" s="59" t="s">
        <v>87</v>
      </c>
      <c r="P29" s="56" t="s">
        <v>2578</v>
      </c>
      <c r="Q29" s="56" t="s">
        <v>2579</v>
      </c>
      <c r="R29" s="55">
        <v>0</v>
      </c>
      <c r="S29" s="55">
        <v>4</v>
      </c>
      <c r="T29" s="56">
        <v>0</v>
      </c>
      <c r="U29" s="55">
        <v>0</v>
      </c>
      <c r="V29" s="55">
        <v>4</v>
      </c>
      <c r="W29" s="56">
        <v>0</v>
      </c>
      <c r="X29" s="56">
        <v>0</v>
      </c>
      <c r="Y29" s="56">
        <v>1</v>
      </c>
      <c r="Z29" s="60"/>
      <c r="AA29" s="56" t="s">
        <v>2580</v>
      </c>
      <c r="AB29" s="56" t="s">
        <v>2581</v>
      </c>
      <c r="AC29" s="55">
        <v>0</v>
      </c>
      <c r="AD29" s="55">
        <v>4</v>
      </c>
      <c r="AE29" s="56">
        <v>0</v>
      </c>
      <c r="AF29" s="55">
        <v>0</v>
      </c>
      <c r="AG29" s="55">
        <v>4</v>
      </c>
      <c r="AH29" s="56">
        <v>0</v>
      </c>
      <c r="AI29" s="56">
        <v>0</v>
      </c>
      <c r="AJ29" s="56">
        <v>1</v>
      </c>
      <c r="AK29" s="60"/>
      <c r="AL29" s="71"/>
      <c r="AM29" s="71"/>
      <c r="AN29" s="71">
        <v>1</v>
      </c>
      <c r="AO29" s="71">
        <v>4</v>
      </c>
      <c r="AP29" s="77">
        <v>0.25</v>
      </c>
      <c r="AQ29" s="71">
        <v>1</v>
      </c>
      <c r="AR29" s="71">
        <v>4</v>
      </c>
      <c r="AS29" s="77">
        <v>0.25</v>
      </c>
      <c r="AT29" s="77">
        <v>0.25</v>
      </c>
      <c r="AU29" s="77">
        <v>0.75</v>
      </c>
      <c r="AV29" s="127"/>
      <c r="AW29" s="56" t="s">
        <v>94</v>
      </c>
      <c r="AX29" s="56" t="s">
        <v>94</v>
      </c>
      <c r="AY29" s="55">
        <v>0</v>
      </c>
      <c r="AZ29" s="55">
        <v>0</v>
      </c>
      <c r="BA29" s="56">
        <v>0</v>
      </c>
      <c r="BB29" s="55">
        <v>0</v>
      </c>
      <c r="BC29" s="55">
        <v>0</v>
      </c>
      <c r="BD29" s="56">
        <v>0</v>
      </c>
      <c r="BE29" s="56">
        <v>0</v>
      </c>
      <c r="BF29" s="56">
        <v>0</v>
      </c>
      <c r="BG29" s="60"/>
      <c r="BL29" s="4">
        <f>H71</f>
        <v>7</v>
      </c>
      <c r="BM29" s="5">
        <f>IF(E4="Trimestre I",Z71,IF(E4="Trimestre II",AK71,IF(E4="Trimestre III",AV71,IF(E4="Trimestre IV",BG71))))</f>
        <v>0.375</v>
      </c>
      <c r="BN29" s="5"/>
    </row>
    <row r="30" spans="1:66">
      <c r="B30" s="62"/>
      <c r="C30" s="62"/>
      <c r="D30" s="62"/>
      <c r="E30" s="62"/>
      <c r="F30" s="62"/>
      <c r="G30" s="6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71"/>
      <c r="AM30" s="71"/>
      <c r="AN30" s="71"/>
      <c r="AO30" s="71"/>
      <c r="AP30" s="71"/>
      <c r="AQ30" s="71"/>
      <c r="AR30" s="71"/>
      <c r="AS30" s="71"/>
      <c r="AT30" s="71"/>
      <c r="AU30" s="71"/>
      <c r="AV30" s="127"/>
      <c r="AW30" s="56"/>
      <c r="AX30" s="56"/>
      <c r="AY30" s="55"/>
      <c r="AZ30" s="55"/>
      <c r="BA30" s="56"/>
      <c r="BB30" s="55"/>
      <c r="BC30" s="55"/>
      <c r="BD30" s="56"/>
      <c r="BE30" s="56"/>
      <c r="BF30" s="56"/>
      <c r="BG30" s="60"/>
      <c r="BL30" s="4">
        <f>H77</f>
        <v>8</v>
      </c>
      <c r="BM30" s="5">
        <f>IF(E4="Trimestre I",Z77,IF(E4="Trimestre II",AK77,IF(E4="Trimestre III",AV77,IF(E4="Trimestre IV",BG77))))</f>
        <v>2.5999999999999999E-2</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72"/>
      <c r="AM31" s="72"/>
      <c r="AN31" s="72"/>
      <c r="AO31" s="72"/>
      <c r="AP31" s="72"/>
      <c r="AQ31" s="72"/>
      <c r="AR31" s="72"/>
      <c r="AS31" s="72"/>
      <c r="AT31" s="72"/>
      <c r="AU31" s="72"/>
      <c r="AV31" s="128"/>
      <c r="AW31" s="56"/>
      <c r="AX31" s="56"/>
      <c r="AY31" s="55"/>
      <c r="AZ31" s="55"/>
      <c r="BA31" s="56"/>
      <c r="BB31" s="55"/>
      <c r="BC31" s="55"/>
      <c r="BD31" s="56"/>
      <c r="BE31" s="56"/>
      <c r="BF31" s="56"/>
      <c r="BG31" s="60"/>
      <c r="BL31" s="4">
        <f>H86</f>
        <v>9</v>
      </c>
      <c r="BM31" s="5">
        <f>IF(E4="Trimestre I",Z86,IF(E4="Trimestre II",AK86,IF(E4="Trimestre III",AV86,IF(E4="Trimestre IV",BG86))))</f>
        <v>0.125</v>
      </c>
      <c r="BN31" s="5"/>
    </row>
    <row r="32" spans="1:66" ht="135" customHeight="1">
      <c r="B32" s="64" t="s">
        <v>107</v>
      </c>
      <c r="C32" s="65" t="s">
        <v>1306</v>
      </c>
      <c r="D32" s="122" t="s">
        <v>1307</v>
      </c>
      <c r="E32" s="65" t="s">
        <v>97</v>
      </c>
      <c r="F32" s="65" t="s">
        <v>1146</v>
      </c>
      <c r="G32" s="122" t="s">
        <v>1665</v>
      </c>
      <c r="H32" s="59">
        <v>2</v>
      </c>
      <c r="I32" s="56">
        <v>0.08</v>
      </c>
      <c r="J32" s="59" t="s">
        <v>83</v>
      </c>
      <c r="K32" s="63" t="s">
        <v>1790</v>
      </c>
      <c r="L32" s="59" t="s">
        <v>1556</v>
      </c>
      <c r="M32" s="59" t="s">
        <v>1557</v>
      </c>
      <c r="N32" s="56">
        <v>1</v>
      </c>
      <c r="O32" s="59" t="s">
        <v>87</v>
      </c>
      <c r="P32" s="56" t="s">
        <v>2584</v>
      </c>
      <c r="Q32" s="56" t="s">
        <v>1679</v>
      </c>
      <c r="R32" s="55" t="s">
        <v>136</v>
      </c>
      <c r="S32" s="55" t="s">
        <v>136</v>
      </c>
      <c r="T32" s="56">
        <v>0</v>
      </c>
      <c r="U32" s="55">
        <v>0</v>
      </c>
      <c r="V32" s="55">
        <v>0</v>
      </c>
      <c r="W32" s="56">
        <v>0</v>
      </c>
      <c r="X32" s="56">
        <v>0</v>
      </c>
      <c r="Y32" s="56">
        <v>0</v>
      </c>
      <c r="Z32" s="60">
        <v>8.3000000000000004E-2</v>
      </c>
      <c r="AA32" s="56" t="s">
        <v>2585</v>
      </c>
      <c r="AB32" s="56" t="s">
        <v>2586</v>
      </c>
      <c r="AC32" s="55">
        <v>0</v>
      </c>
      <c r="AD32" s="55">
        <v>0</v>
      </c>
      <c r="AE32" s="56">
        <v>1</v>
      </c>
      <c r="AF32" s="55">
        <v>0</v>
      </c>
      <c r="AG32" s="55">
        <v>0</v>
      </c>
      <c r="AH32" s="56">
        <v>0.625</v>
      </c>
      <c r="AI32" s="56">
        <v>0.625</v>
      </c>
      <c r="AJ32" s="56">
        <v>0</v>
      </c>
      <c r="AK32" s="60">
        <v>0.41599999999999998</v>
      </c>
      <c r="AL32" s="71" t="s">
        <v>2587</v>
      </c>
      <c r="AM32" s="71" t="s">
        <v>2588</v>
      </c>
      <c r="AN32" s="71">
        <v>0</v>
      </c>
      <c r="AO32" s="71">
        <v>1</v>
      </c>
      <c r="AP32" s="77">
        <v>0</v>
      </c>
      <c r="AQ32" s="71">
        <v>0</v>
      </c>
      <c r="AR32" s="71">
        <v>1</v>
      </c>
      <c r="AS32" s="77">
        <v>0.1875</v>
      </c>
      <c r="AT32" s="77">
        <v>0.1875</v>
      </c>
      <c r="AU32" s="77">
        <v>1</v>
      </c>
      <c r="AV32" s="126">
        <v>0.27</v>
      </c>
      <c r="AW32" s="56" t="s">
        <v>94</v>
      </c>
      <c r="AX32" s="56" t="s">
        <v>94</v>
      </c>
      <c r="AY32" s="55">
        <v>0</v>
      </c>
      <c r="AZ32" s="55">
        <v>0</v>
      </c>
      <c r="BA32" s="56">
        <v>0</v>
      </c>
      <c r="BB32" s="55">
        <v>0</v>
      </c>
      <c r="BC32" s="55">
        <v>0</v>
      </c>
      <c r="BD32" s="56">
        <v>0</v>
      </c>
      <c r="BE32" s="56">
        <v>0</v>
      </c>
      <c r="BF32" s="56">
        <v>0</v>
      </c>
      <c r="BG32" s="60">
        <v>0</v>
      </c>
      <c r="BL32" s="4"/>
      <c r="BM32" s="5"/>
      <c r="BN32" s="5"/>
    </row>
    <row r="33" spans="2:66">
      <c r="B33" s="64"/>
      <c r="C33" s="65"/>
      <c r="D33" s="122"/>
      <c r="E33" s="65"/>
      <c r="F33" s="65"/>
      <c r="G33" s="12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71"/>
      <c r="AM33" s="71"/>
      <c r="AN33" s="71"/>
      <c r="AO33" s="71"/>
      <c r="AP33" s="71"/>
      <c r="AQ33" s="71"/>
      <c r="AR33" s="71"/>
      <c r="AS33" s="71"/>
      <c r="AT33" s="71"/>
      <c r="AU33" s="71"/>
      <c r="AV33" s="127"/>
      <c r="AW33" s="56"/>
      <c r="AX33" s="56"/>
      <c r="AY33" s="55"/>
      <c r="AZ33" s="55"/>
      <c r="BA33" s="56"/>
      <c r="BB33" s="55"/>
      <c r="BC33" s="55"/>
      <c r="BD33" s="56"/>
      <c r="BE33" s="56"/>
      <c r="BF33" s="56"/>
      <c r="BG33" s="60"/>
      <c r="BL33" s="4"/>
      <c r="BM33" s="5"/>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71"/>
      <c r="AM34" s="71"/>
      <c r="AN34" s="72"/>
      <c r="AO34" s="72"/>
      <c r="AP34" s="72"/>
      <c r="AQ34" s="72"/>
      <c r="AR34" s="72"/>
      <c r="AS34" s="72"/>
      <c r="AT34" s="72"/>
      <c r="AU34" s="72"/>
      <c r="AV34" s="127"/>
      <c r="AW34" s="56"/>
      <c r="AX34" s="56"/>
      <c r="AY34" s="55"/>
      <c r="AZ34" s="55"/>
      <c r="BA34" s="56"/>
      <c r="BB34" s="55"/>
      <c r="BC34" s="55"/>
      <c r="BD34" s="56"/>
      <c r="BE34" s="56"/>
      <c r="BF34" s="56"/>
      <c r="BG34" s="60"/>
      <c r="BL34" s="4"/>
      <c r="BM34" s="5"/>
      <c r="BN34" s="5"/>
    </row>
    <row r="35" spans="2:66">
      <c r="B35" s="62"/>
      <c r="C35" s="62"/>
      <c r="D35" s="62"/>
      <c r="E35" s="62"/>
      <c r="F35" s="62"/>
      <c r="G35" s="62"/>
      <c r="H35" s="59"/>
      <c r="I35" s="56"/>
      <c r="J35" s="59"/>
      <c r="K35" s="63"/>
      <c r="L35" s="59" t="s">
        <v>1561</v>
      </c>
      <c r="M35" s="59" t="s">
        <v>1557</v>
      </c>
      <c r="N35" s="56">
        <v>1</v>
      </c>
      <c r="O35" s="59" t="s">
        <v>87</v>
      </c>
      <c r="P35" s="56" t="s">
        <v>2584</v>
      </c>
      <c r="Q35" s="56" t="s">
        <v>1679</v>
      </c>
      <c r="R35" s="55">
        <v>0</v>
      </c>
      <c r="S35" s="55">
        <v>0</v>
      </c>
      <c r="T35" s="56">
        <v>0</v>
      </c>
      <c r="U35" s="55">
        <v>0</v>
      </c>
      <c r="V35" s="55">
        <v>0</v>
      </c>
      <c r="W35" s="56">
        <v>0.25</v>
      </c>
      <c r="X35" s="56">
        <v>0.25</v>
      </c>
      <c r="Y35" s="56">
        <v>0</v>
      </c>
      <c r="Z35" s="60"/>
      <c r="AA35" s="56" t="s">
        <v>2585</v>
      </c>
      <c r="AB35" s="56" t="s">
        <v>2586</v>
      </c>
      <c r="AC35" s="55">
        <v>0</v>
      </c>
      <c r="AD35" s="55">
        <v>0</v>
      </c>
      <c r="AE35" s="56">
        <v>1</v>
      </c>
      <c r="AF35" s="55">
        <v>0</v>
      </c>
      <c r="AG35" s="55">
        <v>0</v>
      </c>
      <c r="AH35" s="56">
        <v>0.625</v>
      </c>
      <c r="AI35" s="56">
        <v>0.625</v>
      </c>
      <c r="AJ35" s="56">
        <v>0</v>
      </c>
      <c r="AK35" s="60"/>
      <c r="AL35" s="71"/>
      <c r="AM35" s="71"/>
      <c r="AN35" s="71">
        <v>1</v>
      </c>
      <c r="AO35" s="71">
        <v>2</v>
      </c>
      <c r="AP35" s="77">
        <v>0.5</v>
      </c>
      <c r="AQ35" s="71">
        <v>1</v>
      </c>
      <c r="AR35" s="71">
        <v>2</v>
      </c>
      <c r="AS35" s="77">
        <v>0.375</v>
      </c>
      <c r="AT35" s="77">
        <v>0.375</v>
      </c>
      <c r="AU35" s="77">
        <v>0.625</v>
      </c>
      <c r="AV35" s="127"/>
      <c r="AW35" s="56" t="s">
        <v>94</v>
      </c>
      <c r="AX35" s="56" t="s">
        <v>94</v>
      </c>
      <c r="AY35" s="55">
        <v>0</v>
      </c>
      <c r="AZ35" s="55">
        <v>0</v>
      </c>
      <c r="BA35" s="56">
        <v>0</v>
      </c>
      <c r="BB35" s="55">
        <v>0</v>
      </c>
      <c r="BC35" s="55">
        <v>0</v>
      </c>
      <c r="BD35" s="56">
        <v>0</v>
      </c>
      <c r="BE35" s="56">
        <v>0</v>
      </c>
      <c r="BF35" s="56">
        <v>0</v>
      </c>
      <c r="BG35" s="60"/>
      <c r="BL35" s="4"/>
      <c r="BM35" s="5"/>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71"/>
      <c r="AM36" s="71"/>
      <c r="AN36" s="71"/>
      <c r="AO36" s="71"/>
      <c r="AP36" s="71"/>
      <c r="AQ36" s="71"/>
      <c r="AR36" s="71"/>
      <c r="AS36" s="71"/>
      <c r="AT36" s="71"/>
      <c r="AU36" s="71"/>
      <c r="AV36" s="127"/>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71"/>
      <c r="AM37" s="71"/>
      <c r="AN37" s="72"/>
      <c r="AO37" s="72"/>
      <c r="AP37" s="72"/>
      <c r="AQ37" s="72"/>
      <c r="AR37" s="72"/>
      <c r="AS37" s="72"/>
      <c r="AT37" s="72"/>
      <c r="AU37" s="72"/>
      <c r="AV37" s="127"/>
      <c r="AW37" s="5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63"/>
      <c r="L38" s="59" t="s">
        <v>1562</v>
      </c>
      <c r="M38" s="59" t="s">
        <v>1563</v>
      </c>
      <c r="N38" s="56">
        <v>1</v>
      </c>
      <c r="O38" s="59" t="s">
        <v>87</v>
      </c>
      <c r="P38" s="56" t="s">
        <v>2584</v>
      </c>
      <c r="Q38" s="56" t="s">
        <v>1679</v>
      </c>
      <c r="R38" s="55">
        <v>0</v>
      </c>
      <c r="S38" s="55">
        <v>4</v>
      </c>
      <c r="T38" s="56">
        <v>0</v>
      </c>
      <c r="U38" s="55">
        <v>0</v>
      </c>
      <c r="V38" s="55">
        <v>4</v>
      </c>
      <c r="W38" s="56">
        <v>0</v>
      </c>
      <c r="X38" s="56">
        <v>0</v>
      </c>
      <c r="Y38" s="56">
        <v>1</v>
      </c>
      <c r="Z38" s="60"/>
      <c r="AA38" s="56" t="s">
        <v>2585</v>
      </c>
      <c r="AB38" s="56" t="s">
        <v>2586</v>
      </c>
      <c r="AC38" s="55">
        <v>0</v>
      </c>
      <c r="AD38" s="55">
        <v>4</v>
      </c>
      <c r="AE38" s="56">
        <v>0</v>
      </c>
      <c r="AF38" s="55">
        <v>0</v>
      </c>
      <c r="AG38" s="55">
        <v>4</v>
      </c>
      <c r="AH38" s="56">
        <v>0</v>
      </c>
      <c r="AI38" s="56">
        <v>0</v>
      </c>
      <c r="AJ38" s="56">
        <v>1</v>
      </c>
      <c r="AK38" s="60"/>
      <c r="AL38" s="71"/>
      <c r="AM38" s="71"/>
      <c r="AN38" s="71">
        <v>1</v>
      </c>
      <c r="AO38" s="71">
        <v>4</v>
      </c>
      <c r="AP38" s="77">
        <v>0.25</v>
      </c>
      <c r="AQ38" s="71">
        <v>1</v>
      </c>
      <c r="AR38" s="71">
        <v>4</v>
      </c>
      <c r="AS38" s="77">
        <v>0.25</v>
      </c>
      <c r="AT38" s="77">
        <v>0.25</v>
      </c>
      <c r="AU38" s="77">
        <v>0.75</v>
      </c>
      <c r="AV38" s="127"/>
      <c r="AW38" s="56" t="s">
        <v>94</v>
      </c>
      <c r="AX38" s="56" t="s">
        <v>94</v>
      </c>
      <c r="AY38" s="55">
        <v>0</v>
      </c>
      <c r="AZ38" s="55">
        <v>0</v>
      </c>
      <c r="BA38" s="56">
        <v>0</v>
      </c>
      <c r="BB38" s="55">
        <v>0</v>
      </c>
      <c r="BC38" s="55">
        <v>0</v>
      </c>
      <c r="BD38" s="56">
        <v>0</v>
      </c>
      <c r="BE38" s="56">
        <v>0</v>
      </c>
      <c r="BF38" s="56">
        <v>0</v>
      </c>
      <c r="BG38" s="60"/>
      <c r="BL38" s="4"/>
      <c r="BM38" s="5"/>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71"/>
      <c r="AM39" s="71"/>
      <c r="AN39" s="71"/>
      <c r="AO39" s="71"/>
      <c r="AP39" s="71"/>
      <c r="AQ39" s="71"/>
      <c r="AR39" s="71"/>
      <c r="AS39" s="71"/>
      <c r="AT39" s="71"/>
      <c r="AU39" s="71"/>
      <c r="AV39" s="127"/>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72"/>
      <c r="AM40" s="72"/>
      <c r="AN40" s="72"/>
      <c r="AO40" s="72"/>
      <c r="AP40" s="72"/>
      <c r="AQ40" s="72"/>
      <c r="AR40" s="72"/>
      <c r="AS40" s="72"/>
      <c r="AT40" s="72"/>
      <c r="AU40" s="72"/>
      <c r="AV40" s="128"/>
      <c r="AW40" s="56"/>
      <c r="AX40" s="56"/>
      <c r="AY40" s="55"/>
      <c r="AZ40" s="55"/>
      <c r="BA40" s="56"/>
      <c r="BB40" s="55"/>
      <c r="BC40" s="55"/>
      <c r="BD40" s="56"/>
      <c r="BE40" s="56"/>
      <c r="BF40" s="56"/>
      <c r="BG40" s="60"/>
      <c r="BL40" s="4"/>
      <c r="BM40" s="5"/>
      <c r="BN40" s="5"/>
    </row>
    <row r="41" spans="2:66" ht="135" customHeight="1">
      <c r="B41" s="62" t="s">
        <v>107</v>
      </c>
      <c r="C41" s="59" t="s">
        <v>108</v>
      </c>
      <c r="D41" s="63" t="s">
        <v>1635</v>
      </c>
      <c r="E41" s="59" t="s">
        <v>317</v>
      </c>
      <c r="F41" s="59" t="s">
        <v>1786</v>
      </c>
      <c r="G41" s="63" t="s">
        <v>2024</v>
      </c>
      <c r="H41" s="59">
        <v>3</v>
      </c>
      <c r="I41" s="56">
        <v>0.08</v>
      </c>
      <c r="J41" s="59" t="s">
        <v>83</v>
      </c>
      <c r="K41" s="63" t="s">
        <v>1666</v>
      </c>
      <c r="L41" s="59" t="s">
        <v>1667</v>
      </c>
      <c r="M41" s="59" t="s">
        <v>2589</v>
      </c>
      <c r="N41" s="56">
        <v>1</v>
      </c>
      <c r="O41" s="59" t="s">
        <v>87</v>
      </c>
      <c r="P41" s="56" t="s">
        <v>2584</v>
      </c>
      <c r="Q41" s="56" t="s">
        <v>1679</v>
      </c>
      <c r="R41" s="55" t="s">
        <v>136</v>
      </c>
      <c r="S41" s="55" t="s">
        <v>136</v>
      </c>
      <c r="T41" s="56">
        <v>0</v>
      </c>
      <c r="U41" s="55">
        <v>0</v>
      </c>
      <c r="V41" s="55">
        <v>1</v>
      </c>
      <c r="W41" s="56">
        <v>0</v>
      </c>
      <c r="X41" s="56">
        <v>0</v>
      </c>
      <c r="Y41" s="56">
        <v>1</v>
      </c>
      <c r="Z41" s="60">
        <v>0</v>
      </c>
      <c r="AA41" s="56" t="s">
        <v>2590</v>
      </c>
      <c r="AB41" s="56" t="s">
        <v>2591</v>
      </c>
      <c r="AC41" s="55">
        <v>0</v>
      </c>
      <c r="AD41" s="55">
        <v>1</v>
      </c>
      <c r="AE41" s="56">
        <v>0</v>
      </c>
      <c r="AF41" s="55">
        <v>0</v>
      </c>
      <c r="AG41" s="55">
        <v>2</v>
      </c>
      <c r="AH41" s="56">
        <v>0.125</v>
      </c>
      <c r="AI41" s="56">
        <v>0.125</v>
      </c>
      <c r="AJ41" s="56">
        <v>1</v>
      </c>
      <c r="AK41" s="60">
        <v>0.125</v>
      </c>
      <c r="AL41" s="71" t="s">
        <v>2592</v>
      </c>
      <c r="AM41" s="71" t="s">
        <v>1272</v>
      </c>
      <c r="AN41" s="71">
        <v>1</v>
      </c>
      <c r="AO41" s="71">
        <v>1</v>
      </c>
      <c r="AP41" s="77">
        <v>1</v>
      </c>
      <c r="AQ41" s="71">
        <v>1</v>
      </c>
      <c r="AR41" s="71">
        <v>3</v>
      </c>
      <c r="AS41" s="77">
        <v>0.25</v>
      </c>
      <c r="AT41" s="77">
        <v>0.25</v>
      </c>
      <c r="AU41" s="77">
        <v>0.75</v>
      </c>
      <c r="AV41" s="126">
        <v>0.25</v>
      </c>
      <c r="AW41" s="56" t="s">
        <v>94</v>
      </c>
      <c r="AX41" s="56" t="s">
        <v>94</v>
      </c>
      <c r="AY41" s="55">
        <v>0</v>
      </c>
      <c r="AZ41" s="55">
        <v>0</v>
      </c>
      <c r="BA41" s="56">
        <v>0</v>
      </c>
      <c r="BB41" s="55">
        <v>0</v>
      </c>
      <c r="BC41" s="55">
        <v>0</v>
      </c>
      <c r="BD41" s="56">
        <v>0</v>
      </c>
      <c r="BE41" s="56">
        <v>0</v>
      </c>
      <c r="BF41" s="56">
        <v>0</v>
      </c>
      <c r="BG41" s="60">
        <v>0</v>
      </c>
      <c r="BL41" s="4"/>
      <c r="BM41" s="5"/>
      <c r="BN41" s="5"/>
    </row>
    <row r="42" spans="2:66">
      <c r="B42" s="62"/>
      <c r="C42" s="59"/>
      <c r="D42" s="63"/>
      <c r="E42" s="59"/>
      <c r="F42" s="59"/>
      <c r="G42" s="63"/>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71"/>
      <c r="AM42" s="71"/>
      <c r="AN42" s="71"/>
      <c r="AO42" s="71"/>
      <c r="AP42" s="71"/>
      <c r="AQ42" s="71"/>
      <c r="AR42" s="71"/>
      <c r="AS42" s="71"/>
      <c r="AT42" s="71"/>
      <c r="AU42" s="71"/>
      <c r="AV42" s="127"/>
      <c r="AW42" s="56"/>
      <c r="AX42" s="56"/>
      <c r="AY42" s="55"/>
      <c r="AZ42" s="55"/>
      <c r="BA42" s="56"/>
      <c r="BB42" s="55"/>
      <c r="BC42" s="55"/>
      <c r="BD42" s="56"/>
      <c r="BE42" s="56"/>
      <c r="BF42" s="56"/>
      <c r="BG42" s="60"/>
      <c r="BL42" s="4"/>
      <c r="BM42" s="5"/>
      <c r="BN42" s="5"/>
    </row>
    <row r="43" spans="2:66">
      <c r="B43" s="62"/>
      <c r="C43" s="59"/>
      <c r="D43" s="63"/>
      <c r="E43" s="59"/>
      <c r="F43" s="59"/>
      <c r="G43" s="63"/>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72"/>
      <c r="AM43" s="72"/>
      <c r="AN43" s="72"/>
      <c r="AO43" s="72"/>
      <c r="AP43" s="72"/>
      <c r="AQ43" s="72"/>
      <c r="AR43" s="72"/>
      <c r="AS43" s="72"/>
      <c r="AT43" s="72"/>
      <c r="AU43" s="72"/>
      <c r="AV43" s="128"/>
      <c r="AW43" s="56"/>
      <c r="AX43" s="56"/>
      <c r="AY43" s="55"/>
      <c r="AZ43" s="55"/>
      <c r="BA43" s="56"/>
      <c r="BB43" s="55"/>
      <c r="BC43" s="55"/>
      <c r="BD43" s="56"/>
      <c r="BE43" s="56"/>
      <c r="BF43" s="56"/>
      <c r="BG43" s="60"/>
      <c r="BL43" s="4"/>
      <c r="BM43" s="5"/>
      <c r="BN43" s="5"/>
    </row>
    <row r="44" spans="2:66" ht="135" customHeight="1">
      <c r="B44" s="64" t="s">
        <v>107</v>
      </c>
      <c r="C44" s="65" t="s">
        <v>108</v>
      </c>
      <c r="D44" s="122" t="s">
        <v>1635</v>
      </c>
      <c r="E44" s="65" t="s">
        <v>317</v>
      </c>
      <c r="F44" s="65" t="s">
        <v>1786</v>
      </c>
      <c r="G44" s="122" t="s">
        <v>2024</v>
      </c>
      <c r="H44" s="59">
        <v>4</v>
      </c>
      <c r="I44" s="56">
        <v>0.16</v>
      </c>
      <c r="J44" s="59" t="s">
        <v>83</v>
      </c>
      <c r="K44" s="63" t="s">
        <v>2593</v>
      </c>
      <c r="L44" s="59" t="s">
        <v>1637</v>
      </c>
      <c r="M44" s="59" t="s">
        <v>2589</v>
      </c>
      <c r="N44" s="56">
        <v>1</v>
      </c>
      <c r="O44" s="59" t="s">
        <v>87</v>
      </c>
      <c r="P44" s="56" t="s">
        <v>2594</v>
      </c>
      <c r="Q44" s="56" t="s">
        <v>1679</v>
      </c>
      <c r="R44" s="55">
        <v>1</v>
      </c>
      <c r="S44" s="55">
        <v>1</v>
      </c>
      <c r="T44" s="56">
        <v>1</v>
      </c>
      <c r="U44" s="55">
        <v>1</v>
      </c>
      <c r="V44" s="55">
        <v>1</v>
      </c>
      <c r="W44" s="56">
        <v>1</v>
      </c>
      <c r="X44" s="56">
        <v>1</v>
      </c>
      <c r="Y44" s="56">
        <v>0</v>
      </c>
      <c r="Z44" s="60">
        <v>0.44400000000000001</v>
      </c>
      <c r="AA44" s="56" t="s">
        <v>2595</v>
      </c>
      <c r="AB44" s="56" t="s">
        <v>2596</v>
      </c>
      <c r="AC44" s="55">
        <v>1</v>
      </c>
      <c r="AD44" s="55">
        <v>1</v>
      </c>
      <c r="AE44" s="56">
        <v>1</v>
      </c>
      <c r="AF44" s="55">
        <v>2</v>
      </c>
      <c r="AG44" s="55">
        <v>2</v>
      </c>
      <c r="AH44" s="56">
        <v>0.5</v>
      </c>
      <c r="AI44" s="56">
        <v>0.5</v>
      </c>
      <c r="AJ44" s="56">
        <v>0</v>
      </c>
      <c r="AK44" s="60">
        <v>0.26300000000000001</v>
      </c>
      <c r="AL44" s="71" t="s">
        <v>2597</v>
      </c>
      <c r="AM44" s="71" t="s">
        <v>572</v>
      </c>
      <c r="AN44" s="71">
        <v>3</v>
      </c>
      <c r="AO44" s="71">
        <v>3</v>
      </c>
      <c r="AP44" s="77">
        <v>1</v>
      </c>
      <c r="AQ44" s="71">
        <v>5</v>
      </c>
      <c r="AR44" s="71">
        <v>5</v>
      </c>
      <c r="AS44" s="77">
        <v>0.75</v>
      </c>
      <c r="AT44" s="77">
        <v>0.75</v>
      </c>
      <c r="AU44" s="77">
        <v>0.25</v>
      </c>
      <c r="AV44" s="126">
        <v>0.39500000000000002</v>
      </c>
      <c r="AW44" s="56" t="s">
        <v>94</v>
      </c>
      <c r="AX44" s="56" t="s">
        <v>94</v>
      </c>
      <c r="AY44" s="55">
        <v>0</v>
      </c>
      <c r="AZ44" s="55">
        <v>0</v>
      </c>
      <c r="BA44" s="56">
        <v>0</v>
      </c>
      <c r="BB44" s="55">
        <v>0</v>
      </c>
      <c r="BC44" s="55">
        <v>0</v>
      </c>
      <c r="BD44" s="56">
        <v>0</v>
      </c>
      <c r="BE44" s="56">
        <v>0</v>
      </c>
      <c r="BF44" s="56">
        <v>0</v>
      </c>
      <c r="BG44" s="60">
        <v>0</v>
      </c>
      <c r="BL44" s="4"/>
      <c r="BM44" s="5"/>
      <c r="BN44" s="5"/>
    </row>
    <row r="45" spans="2:66">
      <c r="B45" s="64"/>
      <c r="C45" s="65"/>
      <c r="D45" s="122"/>
      <c r="E45" s="65"/>
      <c r="F45" s="65"/>
      <c r="G45" s="122"/>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71"/>
      <c r="AM45" s="71"/>
      <c r="AN45" s="71"/>
      <c r="AO45" s="71"/>
      <c r="AP45" s="71"/>
      <c r="AQ45" s="71"/>
      <c r="AR45" s="71"/>
      <c r="AS45" s="71"/>
      <c r="AT45" s="71"/>
      <c r="AU45" s="71"/>
      <c r="AV45" s="127"/>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71"/>
      <c r="AM46" s="71"/>
      <c r="AN46" s="72"/>
      <c r="AO46" s="72"/>
      <c r="AP46" s="72"/>
      <c r="AQ46" s="72"/>
      <c r="AR46" s="72"/>
      <c r="AS46" s="72"/>
      <c r="AT46" s="72"/>
      <c r="AU46" s="72"/>
      <c r="AV46" s="127"/>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1804</v>
      </c>
      <c r="M47" s="59" t="s">
        <v>1583</v>
      </c>
      <c r="N47" s="56">
        <v>1</v>
      </c>
      <c r="O47" s="59" t="s">
        <v>87</v>
      </c>
      <c r="P47" s="56" t="s">
        <v>2594</v>
      </c>
      <c r="Q47" s="56" t="s">
        <v>1679</v>
      </c>
      <c r="R47" s="55">
        <v>0</v>
      </c>
      <c r="S47" s="55">
        <v>2</v>
      </c>
      <c r="T47" s="56">
        <v>0</v>
      </c>
      <c r="U47" s="55">
        <v>0</v>
      </c>
      <c r="V47" s="55">
        <v>2</v>
      </c>
      <c r="W47" s="56">
        <v>0.25</v>
      </c>
      <c r="X47" s="56">
        <v>0.25</v>
      </c>
      <c r="Y47" s="56">
        <v>1</v>
      </c>
      <c r="Z47" s="60"/>
      <c r="AA47" s="56" t="s">
        <v>2595</v>
      </c>
      <c r="AB47" s="56" t="s">
        <v>2596</v>
      </c>
      <c r="AC47" s="55">
        <v>0</v>
      </c>
      <c r="AD47" s="55">
        <v>-1</v>
      </c>
      <c r="AE47" s="56">
        <v>0</v>
      </c>
      <c r="AF47" s="55">
        <v>0</v>
      </c>
      <c r="AG47" s="55">
        <v>1</v>
      </c>
      <c r="AH47" s="56">
        <v>0.125</v>
      </c>
      <c r="AI47" s="56">
        <v>0.125</v>
      </c>
      <c r="AJ47" s="56">
        <v>1</v>
      </c>
      <c r="AK47" s="60"/>
      <c r="AL47" s="71"/>
      <c r="AM47" s="71"/>
      <c r="AN47" s="71">
        <v>0</v>
      </c>
      <c r="AO47" s="71">
        <v>1</v>
      </c>
      <c r="AP47" s="77">
        <v>0</v>
      </c>
      <c r="AQ47" s="71">
        <v>0</v>
      </c>
      <c r="AR47" s="71">
        <v>2</v>
      </c>
      <c r="AS47" s="77">
        <v>0.1875</v>
      </c>
      <c r="AT47" s="77">
        <v>0.1875</v>
      </c>
      <c r="AU47" s="77">
        <v>1</v>
      </c>
      <c r="AV47" s="127"/>
      <c r="AW47" s="56" t="s">
        <v>94</v>
      </c>
      <c r="AX47" s="56" t="s">
        <v>94</v>
      </c>
      <c r="AY47" s="55">
        <v>0</v>
      </c>
      <c r="AZ47" s="55">
        <v>0</v>
      </c>
      <c r="BA47" s="56">
        <v>0</v>
      </c>
      <c r="BB47" s="55">
        <v>0</v>
      </c>
      <c r="BC47" s="55">
        <v>0</v>
      </c>
      <c r="BD47" s="56">
        <v>0</v>
      </c>
      <c r="BE47" s="56">
        <v>0</v>
      </c>
      <c r="BF47" s="56">
        <v>0</v>
      </c>
      <c r="BG47" s="60"/>
      <c r="BL47" s="4"/>
      <c r="BM47" s="5"/>
      <c r="BN47" s="5"/>
    </row>
    <row r="48" spans="2:66">
      <c r="B48" s="62"/>
      <c r="C48" s="62"/>
      <c r="D48" s="62"/>
      <c r="E48" s="62"/>
      <c r="F48" s="62"/>
      <c r="G48" s="62"/>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71"/>
      <c r="AM48" s="71"/>
      <c r="AN48" s="71"/>
      <c r="AO48" s="71"/>
      <c r="AP48" s="71"/>
      <c r="AQ48" s="71"/>
      <c r="AR48" s="71"/>
      <c r="AS48" s="71"/>
      <c r="AT48" s="71"/>
      <c r="AU48" s="71"/>
      <c r="AV48" s="127"/>
      <c r="AW48" s="56"/>
      <c r="AX48" s="56"/>
      <c r="AY48" s="55"/>
      <c r="AZ48" s="55"/>
      <c r="BA48" s="56"/>
      <c r="BB48" s="55"/>
      <c r="BC48" s="55"/>
      <c r="BD48" s="56"/>
      <c r="BE48" s="56"/>
      <c r="BF48" s="56"/>
      <c r="BG48" s="60"/>
      <c r="BL48" s="4"/>
      <c r="BM48" s="5"/>
      <c r="BN48" s="5"/>
    </row>
    <row r="49" spans="2:66">
      <c r="B49" s="62"/>
      <c r="C49" s="62"/>
      <c r="D49" s="62"/>
      <c r="E49" s="62"/>
      <c r="F49" s="62"/>
      <c r="G49" s="62"/>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71"/>
      <c r="AM49" s="71"/>
      <c r="AN49" s="72"/>
      <c r="AO49" s="72"/>
      <c r="AP49" s="72"/>
      <c r="AQ49" s="72"/>
      <c r="AR49" s="72"/>
      <c r="AS49" s="72"/>
      <c r="AT49" s="72"/>
      <c r="AU49" s="72"/>
      <c r="AV49" s="127"/>
      <c r="AW49" s="56"/>
      <c r="AX49" s="56"/>
      <c r="AY49" s="55"/>
      <c r="AZ49" s="55"/>
      <c r="BA49" s="56"/>
      <c r="BB49" s="55"/>
      <c r="BC49" s="55"/>
      <c r="BD49" s="56"/>
      <c r="BE49" s="56"/>
      <c r="BF49" s="56"/>
      <c r="BG49" s="60"/>
      <c r="BL49" s="4"/>
      <c r="BM49" s="5"/>
      <c r="BN49" s="5"/>
    </row>
    <row r="50" spans="2:66">
      <c r="B50" s="62"/>
      <c r="C50" s="62"/>
      <c r="D50" s="62"/>
      <c r="E50" s="62"/>
      <c r="F50" s="62"/>
      <c r="G50" s="62"/>
      <c r="H50" s="59"/>
      <c r="I50" s="56"/>
      <c r="J50" s="59"/>
      <c r="K50" s="63"/>
      <c r="L50" s="59" t="s">
        <v>1582</v>
      </c>
      <c r="M50" s="59" t="s">
        <v>1583</v>
      </c>
      <c r="N50" s="56">
        <v>1</v>
      </c>
      <c r="O50" s="59" t="s">
        <v>87</v>
      </c>
      <c r="P50" s="56" t="s">
        <v>2594</v>
      </c>
      <c r="Q50" s="56" t="s">
        <v>1679</v>
      </c>
      <c r="R50" s="55">
        <v>1</v>
      </c>
      <c r="S50" s="55">
        <v>3</v>
      </c>
      <c r="T50" s="56">
        <v>0.33329999999999999</v>
      </c>
      <c r="U50" s="55">
        <v>1</v>
      </c>
      <c r="V50" s="55">
        <v>3</v>
      </c>
      <c r="W50" s="56">
        <v>8.3333333333333329E-2</v>
      </c>
      <c r="X50" s="56">
        <v>8.3333333333333329E-2</v>
      </c>
      <c r="Y50" s="56">
        <v>0.66669999999999996</v>
      </c>
      <c r="Z50" s="60"/>
      <c r="AA50" s="56" t="s">
        <v>2595</v>
      </c>
      <c r="AB50" s="56" t="s">
        <v>2596</v>
      </c>
      <c r="AC50" s="55">
        <v>0</v>
      </c>
      <c r="AD50" s="55">
        <v>0</v>
      </c>
      <c r="AE50" s="56">
        <v>1</v>
      </c>
      <c r="AF50" s="55">
        <v>1</v>
      </c>
      <c r="AG50" s="55">
        <v>3</v>
      </c>
      <c r="AH50" s="56">
        <v>0.16666666666666666</v>
      </c>
      <c r="AI50" s="56">
        <v>0.16666666666666666</v>
      </c>
      <c r="AJ50" s="56">
        <v>0.66669999999999996</v>
      </c>
      <c r="AK50" s="60"/>
      <c r="AL50" s="71"/>
      <c r="AM50" s="71"/>
      <c r="AN50" s="71">
        <v>1</v>
      </c>
      <c r="AO50" s="71">
        <v>3</v>
      </c>
      <c r="AP50" s="77">
        <v>0.33329999999999999</v>
      </c>
      <c r="AQ50" s="71">
        <v>2</v>
      </c>
      <c r="AR50" s="71">
        <v>6</v>
      </c>
      <c r="AS50" s="77">
        <v>0.25</v>
      </c>
      <c r="AT50" s="77">
        <v>0.25</v>
      </c>
      <c r="AU50" s="77">
        <v>0.75</v>
      </c>
      <c r="AV50" s="127"/>
      <c r="AW50" s="56" t="s">
        <v>94</v>
      </c>
      <c r="AX50" s="56" t="s">
        <v>94</v>
      </c>
      <c r="AY50" s="55">
        <v>0</v>
      </c>
      <c r="AZ50" s="55">
        <v>0</v>
      </c>
      <c r="BA50" s="56">
        <v>0</v>
      </c>
      <c r="BB50" s="55">
        <v>0</v>
      </c>
      <c r="BC50" s="55">
        <v>0</v>
      </c>
      <c r="BD50" s="56">
        <v>0</v>
      </c>
      <c r="BE50" s="56">
        <v>0</v>
      </c>
      <c r="BF50" s="56">
        <v>0</v>
      </c>
      <c r="BG50" s="60"/>
      <c r="BL50" s="4"/>
      <c r="BM50" s="5"/>
      <c r="BN50" s="5"/>
    </row>
    <row r="51" spans="2:66">
      <c r="B51" s="62"/>
      <c r="C51" s="62"/>
      <c r="D51" s="62"/>
      <c r="E51" s="62"/>
      <c r="F51" s="62"/>
      <c r="G51" s="62"/>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71"/>
      <c r="AM51" s="71"/>
      <c r="AN51" s="71"/>
      <c r="AO51" s="71"/>
      <c r="AP51" s="71"/>
      <c r="AQ51" s="71"/>
      <c r="AR51" s="71"/>
      <c r="AS51" s="71"/>
      <c r="AT51" s="71"/>
      <c r="AU51" s="71"/>
      <c r="AV51" s="127"/>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72"/>
      <c r="AM52" s="72"/>
      <c r="AN52" s="72"/>
      <c r="AO52" s="72"/>
      <c r="AP52" s="72"/>
      <c r="AQ52" s="72"/>
      <c r="AR52" s="72"/>
      <c r="AS52" s="72"/>
      <c r="AT52" s="72"/>
      <c r="AU52" s="72"/>
      <c r="AV52" s="128"/>
      <c r="AW52" s="56"/>
      <c r="AX52" s="56"/>
      <c r="AY52" s="55"/>
      <c r="AZ52" s="55"/>
      <c r="BA52" s="56"/>
      <c r="BB52" s="55"/>
      <c r="BC52" s="55"/>
      <c r="BD52" s="56"/>
      <c r="BE52" s="56"/>
      <c r="BF52" s="56"/>
      <c r="BG52" s="60"/>
      <c r="BL52" s="4"/>
      <c r="BM52" s="5"/>
      <c r="BN52" s="5"/>
    </row>
    <row r="53" spans="2:66" ht="135" customHeight="1">
      <c r="B53" s="62" t="s">
        <v>107</v>
      </c>
      <c r="C53" s="59" t="s">
        <v>81</v>
      </c>
      <c r="D53" s="59" t="s">
        <v>81</v>
      </c>
      <c r="E53" s="59" t="s">
        <v>97</v>
      </c>
      <c r="F53" s="59" t="s">
        <v>81</v>
      </c>
      <c r="G53" s="59" t="s">
        <v>81</v>
      </c>
      <c r="H53" s="59">
        <v>5</v>
      </c>
      <c r="I53" s="56">
        <v>0.12</v>
      </c>
      <c r="J53" s="59" t="s">
        <v>83</v>
      </c>
      <c r="K53" s="63" t="s">
        <v>1636</v>
      </c>
      <c r="L53" s="59" t="s">
        <v>2598</v>
      </c>
      <c r="M53" s="59" t="s">
        <v>2599</v>
      </c>
      <c r="N53" s="56">
        <v>1</v>
      </c>
      <c r="O53" s="59" t="s">
        <v>87</v>
      </c>
      <c r="P53" s="56" t="s">
        <v>2600</v>
      </c>
      <c r="Q53" s="56" t="s">
        <v>572</v>
      </c>
      <c r="R53" s="55">
        <v>1</v>
      </c>
      <c r="S53" s="55">
        <v>1</v>
      </c>
      <c r="T53" s="56">
        <v>1</v>
      </c>
      <c r="U53" s="55">
        <v>1</v>
      </c>
      <c r="V53" s="55">
        <v>1</v>
      </c>
      <c r="W53" s="56">
        <v>1</v>
      </c>
      <c r="X53" s="56">
        <v>1</v>
      </c>
      <c r="Y53" s="56">
        <v>0</v>
      </c>
      <c r="Z53" s="60">
        <v>0.46600000000000003</v>
      </c>
      <c r="AA53" s="56" t="s">
        <v>2601</v>
      </c>
      <c r="AB53" s="56" t="s">
        <v>1679</v>
      </c>
      <c r="AC53" s="55">
        <v>0</v>
      </c>
      <c r="AD53" s="55">
        <v>1</v>
      </c>
      <c r="AE53" s="56">
        <v>0</v>
      </c>
      <c r="AF53" s="55">
        <v>1</v>
      </c>
      <c r="AG53" s="55">
        <v>1</v>
      </c>
      <c r="AH53" s="56">
        <v>1</v>
      </c>
      <c r="AI53" s="56">
        <v>1</v>
      </c>
      <c r="AJ53" s="56">
        <v>0</v>
      </c>
      <c r="AK53" s="60">
        <v>0.46600000000000003</v>
      </c>
      <c r="AL53" s="71" t="s">
        <v>2602</v>
      </c>
      <c r="AM53" s="71" t="s">
        <v>572</v>
      </c>
      <c r="AN53" s="71">
        <v>1</v>
      </c>
      <c r="AO53" s="71">
        <v>1</v>
      </c>
      <c r="AP53" s="77">
        <v>1</v>
      </c>
      <c r="AQ53" s="71">
        <v>2</v>
      </c>
      <c r="AR53" s="71">
        <v>1</v>
      </c>
      <c r="AS53" s="77">
        <v>2</v>
      </c>
      <c r="AT53" s="77">
        <v>2</v>
      </c>
      <c r="AU53" s="77">
        <v>0</v>
      </c>
      <c r="AV53" s="126">
        <v>1</v>
      </c>
      <c r="AW53" s="56" t="s">
        <v>94</v>
      </c>
      <c r="AX53" s="56" t="s">
        <v>94</v>
      </c>
      <c r="AY53" s="55">
        <v>0</v>
      </c>
      <c r="AZ53" s="55">
        <v>0</v>
      </c>
      <c r="BA53" s="56">
        <v>0</v>
      </c>
      <c r="BB53" s="55">
        <v>0</v>
      </c>
      <c r="BC53" s="55">
        <v>0</v>
      </c>
      <c r="BD53" s="56">
        <v>0</v>
      </c>
      <c r="BE53" s="56">
        <v>0</v>
      </c>
      <c r="BF53" s="56">
        <v>0</v>
      </c>
      <c r="BG53" s="60">
        <v>0</v>
      </c>
      <c r="BL53" s="4"/>
      <c r="BM53" s="5"/>
      <c r="BN53" s="5"/>
    </row>
    <row r="54" spans="2:66">
      <c r="B54" s="62"/>
      <c r="C54" s="59"/>
      <c r="D54" s="59"/>
      <c r="E54" s="59"/>
      <c r="F54" s="59"/>
      <c r="G54" s="59"/>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71"/>
      <c r="AM54" s="71"/>
      <c r="AN54" s="71"/>
      <c r="AO54" s="71"/>
      <c r="AP54" s="71"/>
      <c r="AQ54" s="71"/>
      <c r="AR54" s="71"/>
      <c r="AS54" s="71"/>
      <c r="AT54" s="71"/>
      <c r="AU54" s="71"/>
      <c r="AV54" s="127"/>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71"/>
      <c r="AM55" s="71"/>
      <c r="AN55" s="72"/>
      <c r="AO55" s="72"/>
      <c r="AP55" s="72"/>
      <c r="AQ55" s="72"/>
      <c r="AR55" s="72"/>
      <c r="AS55" s="72"/>
      <c r="AT55" s="72"/>
      <c r="AU55" s="72"/>
      <c r="AV55" s="127"/>
      <c r="AW55" s="56"/>
      <c r="AX55" s="56"/>
      <c r="AY55" s="55"/>
      <c r="AZ55" s="55"/>
      <c r="BA55" s="56"/>
      <c r="BB55" s="55"/>
      <c r="BC55" s="55"/>
      <c r="BD55" s="56"/>
      <c r="BE55" s="56"/>
      <c r="BF55" s="56"/>
      <c r="BG55" s="60"/>
      <c r="BL55" s="4"/>
      <c r="BM55" s="5"/>
      <c r="BN55" s="5"/>
    </row>
    <row r="56" spans="2:66">
      <c r="B56" s="62"/>
      <c r="C56" s="62"/>
      <c r="D56" s="62"/>
      <c r="E56" s="62"/>
      <c r="F56" s="62"/>
      <c r="G56" s="62"/>
      <c r="H56" s="59"/>
      <c r="I56" s="56"/>
      <c r="J56" s="59"/>
      <c r="K56" s="63"/>
      <c r="L56" s="59" t="s">
        <v>2603</v>
      </c>
      <c r="M56" s="59" t="s">
        <v>2604</v>
      </c>
      <c r="N56" s="56">
        <v>1</v>
      </c>
      <c r="O56" s="59" t="s">
        <v>87</v>
      </c>
      <c r="P56" s="56" t="s">
        <v>2600</v>
      </c>
      <c r="Q56" s="56" t="s">
        <v>572</v>
      </c>
      <c r="R56" s="55">
        <v>2</v>
      </c>
      <c r="S56" s="55">
        <v>5</v>
      </c>
      <c r="T56" s="56">
        <v>0.4</v>
      </c>
      <c r="U56" s="55">
        <v>2</v>
      </c>
      <c r="V56" s="55">
        <v>5</v>
      </c>
      <c r="W56" s="56">
        <v>0.4</v>
      </c>
      <c r="X56" s="56">
        <v>0.4</v>
      </c>
      <c r="Y56" s="56">
        <v>0.6</v>
      </c>
      <c r="Z56" s="60"/>
      <c r="AA56" s="56" t="s">
        <v>2601</v>
      </c>
      <c r="AB56" s="56" t="s">
        <v>1679</v>
      </c>
      <c r="AC56" s="55">
        <v>0</v>
      </c>
      <c r="AD56" s="55">
        <v>5</v>
      </c>
      <c r="AE56" s="56">
        <v>0</v>
      </c>
      <c r="AF56" s="55">
        <v>2</v>
      </c>
      <c r="AG56" s="55">
        <v>5</v>
      </c>
      <c r="AH56" s="56">
        <v>0.4</v>
      </c>
      <c r="AI56" s="56">
        <v>0.4</v>
      </c>
      <c r="AJ56" s="56">
        <v>0.6</v>
      </c>
      <c r="AK56" s="60"/>
      <c r="AL56" s="71"/>
      <c r="AM56" s="71"/>
      <c r="AN56" s="71">
        <v>1</v>
      </c>
      <c r="AO56" s="71">
        <v>1</v>
      </c>
      <c r="AP56" s="77">
        <v>1</v>
      </c>
      <c r="AQ56" s="71">
        <v>3</v>
      </c>
      <c r="AR56" s="71">
        <v>1</v>
      </c>
      <c r="AS56" s="77">
        <v>3</v>
      </c>
      <c r="AT56" s="77">
        <v>3</v>
      </c>
      <c r="AU56" s="77">
        <v>0</v>
      </c>
      <c r="AV56" s="127"/>
      <c r="AW56" s="56" t="s">
        <v>94</v>
      </c>
      <c r="AX56" s="56" t="s">
        <v>94</v>
      </c>
      <c r="AY56" s="55">
        <v>0</v>
      </c>
      <c r="AZ56" s="55">
        <v>0</v>
      </c>
      <c r="BA56" s="56">
        <v>0</v>
      </c>
      <c r="BB56" s="55">
        <v>0</v>
      </c>
      <c r="BC56" s="55">
        <v>0</v>
      </c>
      <c r="BD56" s="56">
        <v>0</v>
      </c>
      <c r="BE56" s="56">
        <v>0</v>
      </c>
      <c r="BF56" s="56">
        <v>0</v>
      </c>
      <c r="BG56" s="60"/>
      <c r="BL56" s="4"/>
      <c r="BM56" s="5"/>
      <c r="BN56" s="5"/>
    </row>
    <row r="57" spans="2:66">
      <c r="B57" s="62"/>
      <c r="C57" s="62"/>
      <c r="D57" s="62"/>
      <c r="E57" s="62"/>
      <c r="F57" s="62"/>
      <c r="G57" s="62"/>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71"/>
      <c r="AM57" s="71"/>
      <c r="AN57" s="71"/>
      <c r="AO57" s="71"/>
      <c r="AP57" s="71"/>
      <c r="AQ57" s="71"/>
      <c r="AR57" s="71"/>
      <c r="AS57" s="71"/>
      <c r="AT57" s="71"/>
      <c r="AU57" s="71"/>
      <c r="AV57" s="127"/>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71"/>
      <c r="AM58" s="71"/>
      <c r="AN58" s="72"/>
      <c r="AO58" s="72"/>
      <c r="AP58" s="72"/>
      <c r="AQ58" s="72"/>
      <c r="AR58" s="72"/>
      <c r="AS58" s="72"/>
      <c r="AT58" s="72"/>
      <c r="AU58" s="72"/>
      <c r="AV58" s="127"/>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t="s">
        <v>1908</v>
      </c>
      <c r="M59" s="59" t="s">
        <v>1909</v>
      </c>
      <c r="N59" s="61">
        <v>1</v>
      </c>
      <c r="O59" s="59" t="s">
        <v>111</v>
      </c>
      <c r="P59" s="56" t="s">
        <v>2600</v>
      </c>
      <c r="Q59" s="56" t="s">
        <v>572</v>
      </c>
      <c r="R59" s="55">
        <v>0</v>
      </c>
      <c r="S59" s="55">
        <v>1</v>
      </c>
      <c r="T59" s="61">
        <v>0</v>
      </c>
      <c r="U59" s="55">
        <v>0</v>
      </c>
      <c r="V59" s="55">
        <v>1</v>
      </c>
      <c r="W59" s="61">
        <v>0</v>
      </c>
      <c r="X59" s="56">
        <v>0</v>
      </c>
      <c r="Y59" s="61">
        <v>1</v>
      </c>
      <c r="Z59" s="60"/>
      <c r="AA59" s="56" t="s">
        <v>2601</v>
      </c>
      <c r="AB59" s="56" t="s">
        <v>1679</v>
      </c>
      <c r="AC59" s="55">
        <v>0</v>
      </c>
      <c r="AD59" s="55">
        <v>1</v>
      </c>
      <c r="AE59" s="61">
        <v>0</v>
      </c>
      <c r="AF59" s="55">
        <v>0</v>
      </c>
      <c r="AG59" s="55">
        <v>1</v>
      </c>
      <c r="AH59" s="61">
        <v>0</v>
      </c>
      <c r="AI59" s="56">
        <v>0</v>
      </c>
      <c r="AJ59" s="61">
        <v>1</v>
      </c>
      <c r="AK59" s="60"/>
      <c r="AL59" s="71"/>
      <c r="AM59" s="71"/>
      <c r="AN59" s="71">
        <v>1</v>
      </c>
      <c r="AO59" s="71">
        <v>1</v>
      </c>
      <c r="AP59" s="71">
        <v>1</v>
      </c>
      <c r="AQ59" s="71">
        <v>1</v>
      </c>
      <c r="AR59" s="71">
        <v>1</v>
      </c>
      <c r="AS59" s="71">
        <v>1</v>
      </c>
      <c r="AT59" s="77">
        <v>1</v>
      </c>
      <c r="AU59" s="71">
        <v>0</v>
      </c>
      <c r="AV59" s="127"/>
      <c r="AW59" s="56" t="s">
        <v>94</v>
      </c>
      <c r="AX59" s="56" t="s">
        <v>94</v>
      </c>
      <c r="AY59" s="55">
        <v>0</v>
      </c>
      <c r="AZ59" s="55">
        <v>0</v>
      </c>
      <c r="BA59" s="61">
        <v>0</v>
      </c>
      <c r="BB59" s="55">
        <v>0</v>
      </c>
      <c r="BC59" s="55">
        <v>0</v>
      </c>
      <c r="BD59" s="61">
        <v>0</v>
      </c>
      <c r="BE59" s="56">
        <v>0</v>
      </c>
      <c r="BF59" s="61">
        <v>0</v>
      </c>
      <c r="BG59" s="60"/>
      <c r="BL59" s="4"/>
      <c r="BM59" s="5"/>
      <c r="BN59" s="5"/>
    </row>
    <row r="60" spans="2:66">
      <c r="B60" s="62"/>
      <c r="C60" s="62"/>
      <c r="D60" s="62"/>
      <c r="E60" s="62"/>
      <c r="F60" s="62"/>
      <c r="G60" s="62"/>
      <c r="H60" s="59"/>
      <c r="I60" s="56"/>
      <c r="J60" s="59"/>
      <c r="K60" s="63"/>
      <c r="L60" s="59"/>
      <c r="M60" s="59"/>
      <c r="N60" s="61"/>
      <c r="O60" s="59"/>
      <c r="P60" s="56"/>
      <c r="Q60" s="56"/>
      <c r="R60" s="55"/>
      <c r="S60" s="55"/>
      <c r="T60" s="61"/>
      <c r="U60" s="55"/>
      <c r="V60" s="55"/>
      <c r="W60" s="61"/>
      <c r="X60" s="56"/>
      <c r="Y60" s="61"/>
      <c r="Z60" s="60"/>
      <c r="AA60" s="56"/>
      <c r="AB60" s="56"/>
      <c r="AC60" s="55"/>
      <c r="AD60" s="55"/>
      <c r="AE60" s="61"/>
      <c r="AF60" s="55"/>
      <c r="AG60" s="55"/>
      <c r="AH60" s="61"/>
      <c r="AI60" s="56"/>
      <c r="AJ60" s="61"/>
      <c r="AK60" s="60"/>
      <c r="AL60" s="71"/>
      <c r="AM60" s="71"/>
      <c r="AN60" s="71"/>
      <c r="AO60" s="71"/>
      <c r="AP60" s="71"/>
      <c r="AQ60" s="71"/>
      <c r="AR60" s="71"/>
      <c r="AS60" s="71"/>
      <c r="AT60" s="71"/>
      <c r="AU60" s="71"/>
      <c r="AV60" s="127"/>
      <c r="AW60" s="56"/>
      <c r="AX60" s="56"/>
      <c r="AY60" s="55"/>
      <c r="AZ60" s="55"/>
      <c r="BA60" s="61"/>
      <c r="BB60" s="55"/>
      <c r="BC60" s="55"/>
      <c r="BD60" s="61"/>
      <c r="BE60" s="56"/>
      <c r="BF60" s="61"/>
      <c r="BG60" s="60"/>
      <c r="BL60" s="4"/>
      <c r="BM60" s="5"/>
      <c r="BN60" s="5"/>
    </row>
    <row r="61" spans="2:66">
      <c r="B61" s="62"/>
      <c r="C61" s="62"/>
      <c r="D61" s="62"/>
      <c r="E61" s="62"/>
      <c r="F61" s="62"/>
      <c r="G61" s="62"/>
      <c r="H61" s="59"/>
      <c r="I61" s="56"/>
      <c r="J61" s="59"/>
      <c r="K61" s="63"/>
      <c r="L61" s="59"/>
      <c r="M61" s="59"/>
      <c r="N61" s="61"/>
      <c r="O61" s="59"/>
      <c r="P61" s="56"/>
      <c r="Q61" s="56"/>
      <c r="R61" s="55"/>
      <c r="S61" s="55"/>
      <c r="T61" s="61"/>
      <c r="U61" s="55"/>
      <c r="V61" s="55"/>
      <c r="W61" s="61"/>
      <c r="X61" s="56"/>
      <c r="Y61" s="61"/>
      <c r="Z61" s="60"/>
      <c r="AA61" s="56"/>
      <c r="AB61" s="56"/>
      <c r="AC61" s="55"/>
      <c r="AD61" s="55"/>
      <c r="AE61" s="61"/>
      <c r="AF61" s="55"/>
      <c r="AG61" s="55"/>
      <c r="AH61" s="61"/>
      <c r="AI61" s="56"/>
      <c r="AJ61" s="61"/>
      <c r="AK61" s="60"/>
      <c r="AL61" s="72"/>
      <c r="AM61" s="72"/>
      <c r="AN61" s="72"/>
      <c r="AO61" s="72"/>
      <c r="AP61" s="72"/>
      <c r="AQ61" s="72"/>
      <c r="AR61" s="72"/>
      <c r="AS61" s="72"/>
      <c r="AT61" s="72"/>
      <c r="AU61" s="72"/>
      <c r="AV61" s="128"/>
      <c r="AW61" s="56"/>
      <c r="AX61" s="56"/>
      <c r="AY61" s="55"/>
      <c r="AZ61" s="55"/>
      <c r="BA61" s="61"/>
      <c r="BB61" s="55"/>
      <c r="BC61" s="55"/>
      <c r="BD61" s="61"/>
      <c r="BE61" s="56"/>
      <c r="BF61" s="61"/>
      <c r="BG61" s="60"/>
      <c r="BL61" s="4"/>
      <c r="BM61" s="5"/>
      <c r="BN61" s="5"/>
    </row>
    <row r="62" spans="2:66" ht="135" customHeight="1">
      <c r="B62" s="64" t="s">
        <v>280</v>
      </c>
      <c r="C62" s="65" t="s">
        <v>81</v>
      </c>
      <c r="D62" s="65" t="s">
        <v>81</v>
      </c>
      <c r="E62" s="65" t="s">
        <v>810</v>
      </c>
      <c r="F62" s="65" t="s">
        <v>81</v>
      </c>
      <c r="G62" s="65" t="s">
        <v>81</v>
      </c>
      <c r="H62" s="59">
        <v>6</v>
      </c>
      <c r="I62" s="56">
        <v>0.12</v>
      </c>
      <c r="J62" s="59" t="s">
        <v>83</v>
      </c>
      <c r="K62" s="63" t="s">
        <v>1589</v>
      </c>
      <c r="L62" s="59" t="s">
        <v>1805</v>
      </c>
      <c r="M62" s="59" t="s">
        <v>1554</v>
      </c>
      <c r="N62" s="56">
        <v>0.99</v>
      </c>
      <c r="O62" s="59" t="s">
        <v>87</v>
      </c>
      <c r="P62" s="56" t="s">
        <v>2605</v>
      </c>
      <c r="Q62" s="56" t="s">
        <v>2606</v>
      </c>
      <c r="R62" s="55">
        <v>4</v>
      </c>
      <c r="S62" s="55">
        <v>4</v>
      </c>
      <c r="T62" s="56">
        <v>1</v>
      </c>
      <c r="U62" s="55">
        <v>4</v>
      </c>
      <c r="V62" s="55">
        <v>4</v>
      </c>
      <c r="W62" s="56">
        <v>1</v>
      </c>
      <c r="X62" s="56">
        <v>1.0101</v>
      </c>
      <c r="Y62" s="56">
        <v>0</v>
      </c>
      <c r="Z62" s="60">
        <v>0.48299999999999998</v>
      </c>
      <c r="AA62" s="56" t="s">
        <v>2607</v>
      </c>
      <c r="AB62" s="56" t="s">
        <v>572</v>
      </c>
      <c r="AC62" s="55">
        <v>0</v>
      </c>
      <c r="AD62" s="55">
        <v>4</v>
      </c>
      <c r="AE62" s="56">
        <v>0</v>
      </c>
      <c r="AF62" s="55">
        <v>4</v>
      </c>
      <c r="AG62" s="55">
        <v>4</v>
      </c>
      <c r="AH62" s="56">
        <v>1</v>
      </c>
      <c r="AI62" s="56">
        <v>1.0101</v>
      </c>
      <c r="AJ62" s="56">
        <v>0</v>
      </c>
      <c r="AK62" s="60">
        <v>0.36699999999999999</v>
      </c>
      <c r="AL62" s="71" t="s">
        <v>2608</v>
      </c>
      <c r="AM62" s="71" t="s">
        <v>2609</v>
      </c>
      <c r="AN62" s="71">
        <v>0</v>
      </c>
      <c r="AO62" s="71">
        <v>4</v>
      </c>
      <c r="AP62" s="77">
        <v>0</v>
      </c>
      <c r="AQ62" s="71">
        <v>4</v>
      </c>
      <c r="AR62" s="71">
        <v>4</v>
      </c>
      <c r="AS62" s="77">
        <v>1</v>
      </c>
      <c r="AT62" s="77">
        <v>1.0101</v>
      </c>
      <c r="AU62" s="77">
        <v>0</v>
      </c>
      <c r="AV62" s="126">
        <v>0.441</v>
      </c>
      <c r="AW62" s="56" t="s">
        <v>94</v>
      </c>
      <c r="AX62" s="56" t="s">
        <v>94</v>
      </c>
      <c r="AY62" s="55">
        <v>0</v>
      </c>
      <c r="AZ62" s="55">
        <v>0</v>
      </c>
      <c r="BA62" s="56">
        <v>0</v>
      </c>
      <c r="BB62" s="55">
        <v>0</v>
      </c>
      <c r="BC62" s="55">
        <v>0</v>
      </c>
      <c r="BD62" s="56">
        <v>0</v>
      </c>
      <c r="BE62" s="56">
        <v>0</v>
      </c>
      <c r="BF62" s="56">
        <v>0</v>
      </c>
      <c r="BG62" s="60">
        <v>0</v>
      </c>
      <c r="BL62" s="4"/>
      <c r="BM62" s="5"/>
      <c r="BN62" s="5"/>
    </row>
    <row r="63" spans="2:66">
      <c r="B63" s="64"/>
      <c r="C63" s="65"/>
      <c r="D63" s="65"/>
      <c r="E63" s="65"/>
      <c r="F63" s="65"/>
      <c r="G63" s="65"/>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71"/>
      <c r="AM63" s="71"/>
      <c r="AN63" s="71"/>
      <c r="AO63" s="71"/>
      <c r="AP63" s="71"/>
      <c r="AQ63" s="71"/>
      <c r="AR63" s="71"/>
      <c r="AS63" s="71"/>
      <c r="AT63" s="71"/>
      <c r="AU63" s="71"/>
      <c r="AV63" s="127"/>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71"/>
      <c r="AM64" s="71"/>
      <c r="AN64" s="72"/>
      <c r="AO64" s="72"/>
      <c r="AP64" s="72"/>
      <c r="AQ64" s="72"/>
      <c r="AR64" s="72"/>
      <c r="AS64" s="72"/>
      <c r="AT64" s="72"/>
      <c r="AU64" s="72"/>
      <c r="AV64" s="127"/>
      <c r="AW64" s="56"/>
      <c r="AX64" s="56"/>
      <c r="AY64" s="55"/>
      <c r="AZ64" s="55"/>
      <c r="BA64" s="56"/>
      <c r="BB64" s="55"/>
      <c r="BC64" s="55"/>
      <c r="BD64" s="56"/>
      <c r="BE64" s="56"/>
      <c r="BF64" s="56"/>
      <c r="BG64" s="60"/>
      <c r="BL64" s="4"/>
      <c r="BM64" s="5"/>
      <c r="BN64" s="5"/>
    </row>
    <row r="65" spans="2:66">
      <c r="B65" s="62"/>
      <c r="C65" s="62"/>
      <c r="D65" s="62"/>
      <c r="E65" s="62"/>
      <c r="F65" s="62"/>
      <c r="G65" s="62"/>
      <c r="H65" s="59"/>
      <c r="I65" s="56"/>
      <c r="J65" s="59"/>
      <c r="K65" s="63"/>
      <c r="L65" s="59" t="s">
        <v>1598</v>
      </c>
      <c r="M65" s="59" t="s">
        <v>1599</v>
      </c>
      <c r="N65" s="61">
        <v>4</v>
      </c>
      <c r="O65" s="59" t="s">
        <v>111</v>
      </c>
      <c r="P65" s="56" t="s">
        <v>2605</v>
      </c>
      <c r="Q65" s="56" t="s">
        <v>2606</v>
      </c>
      <c r="R65" s="55">
        <v>1</v>
      </c>
      <c r="S65" s="55">
        <v>1</v>
      </c>
      <c r="T65" s="61">
        <v>1</v>
      </c>
      <c r="U65" s="55">
        <v>1</v>
      </c>
      <c r="V65" s="55">
        <v>1</v>
      </c>
      <c r="W65" s="61">
        <v>1</v>
      </c>
      <c r="X65" s="56">
        <v>0.25</v>
      </c>
      <c r="Y65" s="61">
        <v>3</v>
      </c>
      <c r="Z65" s="60"/>
      <c r="AA65" s="56" t="s">
        <v>2607</v>
      </c>
      <c r="AB65" s="56" t="s">
        <v>572</v>
      </c>
      <c r="AC65" s="55">
        <v>0</v>
      </c>
      <c r="AD65" s="55">
        <v>4</v>
      </c>
      <c r="AE65" s="61">
        <v>0</v>
      </c>
      <c r="AF65" s="55">
        <v>1</v>
      </c>
      <c r="AG65" s="55">
        <v>4</v>
      </c>
      <c r="AH65" s="61">
        <v>0.25</v>
      </c>
      <c r="AI65" s="56">
        <v>6.3E-2</v>
      </c>
      <c r="AJ65" s="61">
        <v>3.75</v>
      </c>
      <c r="AK65" s="60"/>
      <c r="AL65" s="71"/>
      <c r="AM65" s="71"/>
      <c r="AN65" s="71">
        <v>1</v>
      </c>
      <c r="AO65" s="71">
        <v>4</v>
      </c>
      <c r="AP65" s="71">
        <v>0</v>
      </c>
      <c r="AQ65" s="71">
        <v>2</v>
      </c>
      <c r="AR65" s="71">
        <v>4</v>
      </c>
      <c r="AS65" s="71">
        <v>1</v>
      </c>
      <c r="AT65" s="77">
        <v>0.125</v>
      </c>
      <c r="AU65" s="71">
        <v>4</v>
      </c>
      <c r="AV65" s="127"/>
      <c r="AW65" s="56" t="s">
        <v>94</v>
      </c>
      <c r="AX65" s="56" t="s">
        <v>94</v>
      </c>
      <c r="AY65" s="55">
        <v>0</v>
      </c>
      <c r="AZ65" s="55">
        <v>0</v>
      </c>
      <c r="BA65" s="61">
        <v>0</v>
      </c>
      <c r="BB65" s="55">
        <v>0</v>
      </c>
      <c r="BC65" s="55">
        <v>0</v>
      </c>
      <c r="BD65" s="61">
        <v>0</v>
      </c>
      <c r="BE65" s="56">
        <v>0</v>
      </c>
      <c r="BF65" s="61">
        <v>0</v>
      </c>
      <c r="BG65" s="60"/>
      <c r="BL65" s="4"/>
      <c r="BM65" s="5"/>
      <c r="BN65" s="5"/>
    </row>
    <row r="66" spans="2:66">
      <c r="B66" s="62"/>
      <c r="C66" s="62"/>
      <c r="D66" s="62"/>
      <c r="E66" s="62"/>
      <c r="F66" s="62"/>
      <c r="G66" s="62"/>
      <c r="H66" s="59"/>
      <c r="I66" s="56"/>
      <c r="J66" s="59"/>
      <c r="K66" s="63"/>
      <c r="L66" s="59"/>
      <c r="M66" s="59"/>
      <c r="N66" s="61"/>
      <c r="O66" s="59"/>
      <c r="P66" s="56"/>
      <c r="Q66" s="56"/>
      <c r="R66" s="55"/>
      <c r="S66" s="55"/>
      <c r="T66" s="61"/>
      <c r="U66" s="55"/>
      <c r="V66" s="55"/>
      <c r="W66" s="61"/>
      <c r="X66" s="56"/>
      <c r="Y66" s="61"/>
      <c r="Z66" s="60"/>
      <c r="AA66" s="56"/>
      <c r="AB66" s="56"/>
      <c r="AC66" s="55"/>
      <c r="AD66" s="55"/>
      <c r="AE66" s="61"/>
      <c r="AF66" s="55"/>
      <c r="AG66" s="55"/>
      <c r="AH66" s="61"/>
      <c r="AI66" s="56"/>
      <c r="AJ66" s="61"/>
      <c r="AK66" s="60"/>
      <c r="AL66" s="71"/>
      <c r="AM66" s="71"/>
      <c r="AN66" s="71"/>
      <c r="AO66" s="71"/>
      <c r="AP66" s="71"/>
      <c r="AQ66" s="71"/>
      <c r="AR66" s="71"/>
      <c r="AS66" s="71"/>
      <c r="AT66" s="71"/>
      <c r="AU66" s="71"/>
      <c r="AV66" s="127"/>
      <c r="AW66" s="56"/>
      <c r="AX66" s="56"/>
      <c r="AY66" s="55"/>
      <c r="AZ66" s="55"/>
      <c r="BA66" s="61"/>
      <c r="BB66" s="55"/>
      <c r="BC66" s="55"/>
      <c r="BD66" s="61"/>
      <c r="BE66" s="56"/>
      <c r="BF66" s="61"/>
      <c r="BG66" s="60"/>
      <c r="BL66" s="4"/>
      <c r="BM66" s="5"/>
      <c r="BN66" s="5"/>
    </row>
    <row r="67" spans="2:66">
      <c r="B67" s="62"/>
      <c r="C67" s="62"/>
      <c r="D67" s="62"/>
      <c r="E67" s="62"/>
      <c r="F67" s="62"/>
      <c r="G67" s="62"/>
      <c r="H67" s="59"/>
      <c r="I67" s="56"/>
      <c r="J67" s="59"/>
      <c r="K67" s="63"/>
      <c r="L67" s="59"/>
      <c r="M67" s="59"/>
      <c r="N67" s="61"/>
      <c r="O67" s="59"/>
      <c r="P67" s="56"/>
      <c r="Q67" s="56"/>
      <c r="R67" s="55"/>
      <c r="S67" s="55"/>
      <c r="T67" s="61"/>
      <c r="U67" s="55"/>
      <c r="V67" s="55"/>
      <c r="W67" s="61"/>
      <c r="X67" s="56"/>
      <c r="Y67" s="61"/>
      <c r="Z67" s="60"/>
      <c r="AA67" s="56"/>
      <c r="AB67" s="56"/>
      <c r="AC67" s="55"/>
      <c r="AD67" s="55"/>
      <c r="AE67" s="61"/>
      <c r="AF67" s="55"/>
      <c r="AG67" s="55"/>
      <c r="AH67" s="61"/>
      <c r="AI67" s="56"/>
      <c r="AJ67" s="61"/>
      <c r="AK67" s="60"/>
      <c r="AL67" s="71"/>
      <c r="AM67" s="71"/>
      <c r="AN67" s="72"/>
      <c r="AO67" s="72"/>
      <c r="AP67" s="72"/>
      <c r="AQ67" s="72"/>
      <c r="AR67" s="72"/>
      <c r="AS67" s="72"/>
      <c r="AT67" s="72"/>
      <c r="AU67" s="72"/>
      <c r="AV67" s="127"/>
      <c r="AW67" s="56"/>
      <c r="AX67" s="56"/>
      <c r="AY67" s="55"/>
      <c r="AZ67" s="55"/>
      <c r="BA67" s="61"/>
      <c r="BB67" s="55"/>
      <c r="BC67" s="55"/>
      <c r="BD67" s="61"/>
      <c r="BE67" s="56"/>
      <c r="BF67" s="61"/>
      <c r="BG67" s="60"/>
      <c r="BL67" s="4"/>
      <c r="BM67" s="5"/>
      <c r="BN67" s="5"/>
    </row>
    <row r="68" spans="2:66">
      <c r="B68" s="62"/>
      <c r="C68" s="62"/>
      <c r="D68" s="62"/>
      <c r="E68" s="62"/>
      <c r="F68" s="62"/>
      <c r="G68" s="62"/>
      <c r="H68" s="59"/>
      <c r="I68" s="56"/>
      <c r="J68" s="59"/>
      <c r="K68" s="63"/>
      <c r="L68" s="59" t="s">
        <v>1814</v>
      </c>
      <c r="M68" s="59" t="s">
        <v>2610</v>
      </c>
      <c r="N68" s="61">
        <v>5</v>
      </c>
      <c r="O68" s="59" t="s">
        <v>111</v>
      </c>
      <c r="P68" s="56" t="s">
        <v>2605</v>
      </c>
      <c r="Q68" s="56" t="s">
        <v>2606</v>
      </c>
      <c r="R68" s="55">
        <v>1</v>
      </c>
      <c r="S68" s="55">
        <v>1</v>
      </c>
      <c r="T68" s="61">
        <v>1</v>
      </c>
      <c r="U68" s="55">
        <v>1</v>
      </c>
      <c r="V68" s="55">
        <v>1</v>
      </c>
      <c r="W68" s="61">
        <v>1</v>
      </c>
      <c r="X68" s="56">
        <v>0.2</v>
      </c>
      <c r="Y68" s="61">
        <v>4</v>
      </c>
      <c r="Z68" s="60"/>
      <c r="AA68" s="56" t="s">
        <v>2607</v>
      </c>
      <c r="AB68" s="56" t="s">
        <v>572</v>
      </c>
      <c r="AC68" s="55">
        <v>0</v>
      </c>
      <c r="AD68" s="55">
        <v>5</v>
      </c>
      <c r="AE68" s="61">
        <v>0</v>
      </c>
      <c r="AF68" s="55">
        <v>1</v>
      </c>
      <c r="AG68" s="55">
        <v>5</v>
      </c>
      <c r="AH68" s="61">
        <v>0.2</v>
      </c>
      <c r="AI68" s="56">
        <v>0.04</v>
      </c>
      <c r="AJ68" s="61">
        <v>4.8</v>
      </c>
      <c r="AK68" s="60"/>
      <c r="AL68" s="71"/>
      <c r="AM68" s="71"/>
      <c r="AN68" s="71">
        <v>4</v>
      </c>
      <c r="AO68" s="71">
        <v>5</v>
      </c>
      <c r="AP68" s="71">
        <v>1</v>
      </c>
      <c r="AQ68" s="71">
        <v>5</v>
      </c>
      <c r="AR68" s="71">
        <v>5</v>
      </c>
      <c r="AS68" s="71">
        <v>1</v>
      </c>
      <c r="AT68" s="77">
        <v>0.2</v>
      </c>
      <c r="AU68" s="71">
        <v>5</v>
      </c>
      <c r="AV68" s="127"/>
      <c r="AW68" s="56" t="s">
        <v>94</v>
      </c>
      <c r="AX68" s="56" t="s">
        <v>94</v>
      </c>
      <c r="AY68" s="55">
        <v>0</v>
      </c>
      <c r="AZ68" s="55">
        <v>0</v>
      </c>
      <c r="BA68" s="61">
        <v>0</v>
      </c>
      <c r="BB68" s="55">
        <v>0</v>
      </c>
      <c r="BC68" s="55">
        <v>0</v>
      </c>
      <c r="BD68" s="61">
        <v>0</v>
      </c>
      <c r="BE68" s="56">
        <v>0</v>
      </c>
      <c r="BF68" s="61">
        <v>0</v>
      </c>
      <c r="BG68" s="60"/>
      <c r="BL68" s="4"/>
      <c r="BM68" s="5"/>
      <c r="BN68" s="5"/>
    </row>
    <row r="69" spans="2:66">
      <c r="B69" s="62"/>
      <c r="C69" s="62"/>
      <c r="D69" s="62"/>
      <c r="E69" s="62"/>
      <c r="F69" s="62"/>
      <c r="G69" s="62"/>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71"/>
      <c r="AM69" s="71"/>
      <c r="AN69" s="71"/>
      <c r="AO69" s="71"/>
      <c r="AP69" s="71"/>
      <c r="AQ69" s="71"/>
      <c r="AR69" s="71"/>
      <c r="AS69" s="71"/>
      <c r="AT69" s="71"/>
      <c r="AU69" s="71"/>
      <c r="AV69" s="127"/>
      <c r="AW69" s="56"/>
      <c r="AX69" s="56"/>
      <c r="AY69" s="55"/>
      <c r="AZ69" s="55"/>
      <c r="BA69" s="61"/>
      <c r="BB69" s="55"/>
      <c r="BC69" s="55"/>
      <c r="BD69" s="61"/>
      <c r="BE69" s="56"/>
      <c r="BF69" s="61"/>
      <c r="BG69" s="60"/>
      <c r="BL69" s="4"/>
      <c r="BM69" s="5"/>
      <c r="BN69" s="5"/>
    </row>
    <row r="70" spans="2:66">
      <c r="B70" s="62"/>
      <c r="C70" s="62"/>
      <c r="D70" s="62"/>
      <c r="E70" s="62"/>
      <c r="F70" s="62"/>
      <c r="G70" s="6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72"/>
      <c r="AM70" s="72"/>
      <c r="AN70" s="72"/>
      <c r="AO70" s="72"/>
      <c r="AP70" s="72"/>
      <c r="AQ70" s="72"/>
      <c r="AR70" s="72"/>
      <c r="AS70" s="72"/>
      <c r="AT70" s="72"/>
      <c r="AU70" s="72"/>
      <c r="AV70" s="128"/>
      <c r="AW70" s="56"/>
      <c r="AX70" s="56"/>
      <c r="AY70" s="55"/>
      <c r="AZ70" s="55"/>
      <c r="BA70" s="61"/>
      <c r="BB70" s="55"/>
      <c r="BC70" s="55"/>
      <c r="BD70" s="61"/>
      <c r="BE70" s="56"/>
      <c r="BF70" s="61"/>
      <c r="BG70" s="60"/>
      <c r="BL70" s="4"/>
      <c r="BM70" s="5"/>
      <c r="BN70" s="5"/>
    </row>
    <row r="71" spans="2:66" ht="135" customHeight="1">
      <c r="B71" s="62" t="s">
        <v>398</v>
      </c>
      <c r="C71" s="59" t="s">
        <v>1650</v>
      </c>
      <c r="D71" s="63" t="s">
        <v>1651</v>
      </c>
      <c r="E71" s="59" t="s">
        <v>138</v>
      </c>
      <c r="F71" s="59" t="s">
        <v>1652</v>
      </c>
      <c r="G71" s="63" t="s">
        <v>1653</v>
      </c>
      <c r="H71" s="59">
        <v>7</v>
      </c>
      <c r="I71" s="56">
        <v>0.12</v>
      </c>
      <c r="J71" s="59" t="s">
        <v>83</v>
      </c>
      <c r="K71" s="63" t="s">
        <v>2611</v>
      </c>
      <c r="L71" s="59" t="s">
        <v>2612</v>
      </c>
      <c r="M71" s="59" t="s">
        <v>201</v>
      </c>
      <c r="N71" s="56">
        <v>1</v>
      </c>
      <c r="O71" s="59" t="s">
        <v>87</v>
      </c>
      <c r="P71" s="56" t="s">
        <v>2613</v>
      </c>
      <c r="Q71" s="56" t="s">
        <v>2614</v>
      </c>
      <c r="R71" s="55">
        <v>8</v>
      </c>
      <c r="S71" s="55">
        <v>8</v>
      </c>
      <c r="T71" s="56">
        <v>1</v>
      </c>
      <c r="U71" s="55">
        <v>8</v>
      </c>
      <c r="V71" s="55">
        <v>8</v>
      </c>
      <c r="W71" s="56">
        <v>1</v>
      </c>
      <c r="X71" s="56">
        <v>1</v>
      </c>
      <c r="Y71" s="56">
        <v>0</v>
      </c>
      <c r="Z71" s="60">
        <v>0.5</v>
      </c>
      <c r="AA71" s="56" t="s">
        <v>2615</v>
      </c>
      <c r="AB71" s="56" t="s">
        <v>572</v>
      </c>
      <c r="AC71" s="55">
        <v>11</v>
      </c>
      <c r="AD71" s="55">
        <v>11</v>
      </c>
      <c r="AE71" s="56">
        <v>1</v>
      </c>
      <c r="AF71" s="55">
        <v>9</v>
      </c>
      <c r="AG71" s="55">
        <v>9</v>
      </c>
      <c r="AH71" s="56">
        <v>0.5</v>
      </c>
      <c r="AI71" s="56">
        <v>0.5</v>
      </c>
      <c r="AJ71" s="56">
        <v>0</v>
      </c>
      <c r="AK71" s="60">
        <v>0.25</v>
      </c>
      <c r="AL71" s="71" t="s">
        <v>2616</v>
      </c>
      <c r="AM71" s="71" t="s">
        <v>2617</v>
      </c>
      <c r="AN71" s="71">
        <v>11</v>
      </c>
      <c r="AO71" s="71">
        <v>11</v>
      </c>
      <c r="AP71" s="77">
        <v>1</v>
      </c>
      <c r="AQ71" s="71">
        <v>20</v>
      </c>
      <c r="AR71" s="71">
        <v>20</v>
      </c>
      <c r="AS71" s="77">
        <v>0.75</v>
      </c>
      <c r="AT71" s="77">
        <v>0.75</v>
      </c>
      <c r="AU71" s="77">
        <v>0.25</v>
      </c>
      <c r="AV71" s="126">
        <v>0.375</v>
      </c>
      <c r="AW71" s="56" t="s">
        <v>94</v>
      </c>
      <c r="AX71" s="56" t="s">
        <v>94</v>
      </c>
      <c r="AY71" s="55">
        <v>0</v>
      </c>
      <c r="AZ71" s="55">
        <v>0</v>
      </c>
      <c r="BA71" s="56">
        <v>0</v>
      </c>
      <c r="BB71" s="55">
        <v>0</v>
      </c>
      <c r="BC71" s="55">
        <v>0</v>
      </c>
      <c r="BD71" s="56">
        <v>0</v>
      </c>
      <c r="BE71" s="56">
        <v>0</v>
      </c>
      <c r="BF71" s="56">
        <v>0</v>
      </c>
      <c r="BG71" s="60">
        <v>0</v>
      </c>
      <c r="BL71" s="4"/>
      <c r="BM71" s="5"/>
      <c r="BN71" s="5"/>
    </row>
    <row r="72" spans="2:66">
      <c r="B72" s="62"/>
      <c r="C72" s="59"/>
      <c r="D72" s="63"/>
      <c r="E72" s="59"/>
      <c r="F72" s="59"/>
      <c r="G72" s="63"/>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71"/>
      <c r="AM72" s="71"/>
      <c r="AN72" s="71"/>
      <c r="AO72" s="71"/>
      <c r="AP72" s="71"/>
      <c r="AQ72" s="71"/>
      <c r="AR72" s="71"/>
      <c r="AS72" s="71"/>
      <c r="AT72" s="71"/>
      <c r="AU72" s="71"/>
      <c r="AV72" s="127"/>
      <c r="AW72" s="56"/>
      <c r="AX72" s="56"/>
      <c r="AY72" s="55"/>
      <c r="AZ72" s="55"/>
      <c r="BA72" s="56"/>
      <c r="BB72" s="55"/>
      <c r="BC72" s="55"/>
      <c r="BD72" s="56"/>
      <c r="BE72" s="56"/>
      <c r="BF72" s="56"/>
      <c r="BG72" s="60"/>
      <c r="BL72" s="4"/>
      <c r="BM72" s="5"/>
      <c r="BN72" s="5"/>
    </row>
    <row r="73" spans="2:66">
      <c r="B73" s="62"/>
      <c r="C73" s="62"/>
      <c r="D73" s="62"/>
      <c r="E73" s="62"/>
      <c r="F73" s="62"/>
      <c r="G73" s="6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71"/>
      <c r="AM73" s="71"/>
      <c r="AN73" s="72"/>
      <c r="AO73" s="72"/>
      <c r="AP73" s="72"/>
      <c r="AQ73" s="72"/>
      <c r="AR73" s="72"/>
      <c r="AS73" s="72"/>
      <c r="AT73" s="72"/>
      <c r="AU73" s="72"/>
      <c r="AV73" s="127"/>
      <c r="AW73" s="56"/>
      <c r="AX73" s="56"/>
      <c r="AY73" s="55"/>
      <c r="AZ73" s="55"/>
      <c r="BA73" s="56"/>
      <c r="BB73" s="55"/>
      <c r="BC73" s="55"/>
      <c r="BD73" s="56"/>
      <c r="BE73" s="56"/>
      <c r="BF73" s="56"/>
      <c r="BG73" s="60"/>
      <c r="BL73" s="4"/>
      <c r="BM73" s="5"/>
      <c r="BN73" s="5"/>
    </row>
    <row r="74" spans="2:66">
      <c r="B74" s="62"/>
      <c r="C74" s="62"/>
      <c r="D74" s="62"/>
      <c r="E74" s="62"/>
      <c r="F74" s="62"/>
      <c r="G74" s="62"/>
      <c r="H74" s="59"/>
      <c r="I74" s="56"/>
      <c r="J74" s="59"/>
      <c r="K74" s="63"/>
      <c r="L74" s="59" t="s">
        <v>2618</v>
      </c>
      <c r="M74" s="59"/>
      <c r="N74" s="59">
        <v>0</v>
      </c>
      <c r="O74" s="59"/>
      <c r="P74" s="56" t="s">
        <v>2613</v>
      </c>
      <c r="Q74" s="56" t="s">
        <v>2614</v>
      </c>
      <c r="R74" s="55">
        <v>8</v>
      </c>
      <c r="S74" s="55">
        <v>8</v>
      </c>
      <c r="T74" s="56">
        <v>1</v>
      </c>
      <c r="U74" s="55">
        <v>8</v>
      </c>
      <c r="V74" s="55">
        <v>8</v>
      </c>
      <c r="W74" s="56">
        <v>1</v>
      </c>
      <c r="X74" s="56">
        <v>0</v>
      </c>
      <c r="Y74" s="56">
        <v>0</v>
      </c>
      <c r="Z74" s="60"/>
      <c r="AA74" s="56" t="s">
        <v>2615</v>
      </c>
      <c r="AB74" s="56" t="s">
        <v>572</v>
      </c>
      <c r="AC74" s="55">
        <v>1</v>
      </c>
      <c r="AD74" s="55">
        <v>1</v>
      </c>
      <c r="AE74" s="56">
        <v>0</v>
      </c>
      <c r="AF74" s="55">
        <v>8</v>
      </c>
      <c r="AG74" s="55">
        <v>8</v>
      </c>
      <c r="AH74" s="56">
        <v>1</v>
      </c>
      <c r="AI74" s="56">
        <v>0</v>
      </c>
      <c r="AJ74" s="56">
        <v>0</v>
      </c>
      <c r="AK74" s="60"/>
      <c r="AL74" s="71"/>
      <c r="AM74" s="71"/>
      <c r="AN74" s="71">
        <v>1</v>
      </c>
      <c r="AO74" s="71">
        <v>1</v>
      </c>
      <c r="AP74" s="77">
        <v>1</v>
      </c>
      <c r="AQ74" s="71">
        <v>9</v>
      </c>
      <c r="AR74" s="71">
        <v>1</v>
      </c>
      <c r="AS74" s="77">
        <v>9</v>
      </c>
      <c r="AT74" s="77">
        <v>0</v>
      </c>
      <c r="AU74" s="77">
        <v>0</v>
      </c>
      <c r="AV74" s="127"/>
      <c r="AW74" s="56" t="s">
        <v>94</v>
      </c>
      <c r="AX74" s="56" t="s">
        <v>94</v>
      </c>
      <c r="AY74" s="55">
        <v>0</v>
      </c>
      <c r="AZ74" s="55">
        <v>0</v>
      </c>
      <c r="BA74" s="56">
        <v>0</v>
      </c>
      <c r="BB74" s="55">
        <v>0</v>
      </c>
      <c r="BC74" s="55">
        <v>0</v>
      </c>
      <c r="BD74" s="56">
        <v>0</v>
      </c>
      <c r="BE74" s="56">
        <v>0</v>
      </c>
      <c r="BF74" s="56">
        <v>0</v>
      </c>
      <c r="BG74" s="60"/>
      <c r="BL74" s="4"/>
      <c r="BM74" s="5"/>
      <c r="BN74" s="5"/>
    </row>
    <row r="75" spans="2:66">
      <c r="B75" s="62"/>
      <c r="C75" s="62"/>
      <c r="D75" s="62"/>
      <c r="E75" s="62"/>
      <c r="F75" s="62"/>
      <c r="G75" s="62"/>
      <c r="H75" s="59"/>
      <c r="I75" s="56"/>
      <c r="J75" s="59"/>
      <c r="K75" s="63"/>
      <c r="L75" s="59"/>
      <c r="M75" s="59"/>
      <c r="N75" s="59"/>
      <c r="O75" s="59"/>
      <c r="P75" s="56"/>
      <c r="Q75" s="56"/>
      <c r="R75" s="55"/>
      <c r="S75" s="55"/>
      <c r="T75" s="56"/>
      <c r="U75" s="55"/>
      <c r="V75" s="55"/>
      <c r="W75" s="56"/>
      <c r="X75" s="56"/>
      <c r="Y75" s="56"/>
      <c r="Z75" s="60"/>
      <c r="AA75" s="56"/>
      <c r="AB75" s="56"/>
      <c r="AC75" s="55"/>
      <c r="AD75" s="55"/>
      <c r="AE75" s="56"/>
      <c r="AF75" s="55"/>
      <c r="AG75" s="55"/>
      <c r="AH75" s="56"/>
      <c r="AI75" s="56"/>
      <c r="AJ75" s="56"/>
      <c r="AK75" s="60"/>
      <c r="AL75" s="71"/>
      <c r="AM75" s="71"/>
      <c r="AN75" s="71"/>
      <c r="AO75" s="71"/>
      <c r="AP75" s="71"/>
      <c r="AQ75" s="71"/>
      <c r="AR75" s="71"/>
      <c r="AS75" s="71"/>
      <c r="AT75" s="71"/>
      <c r="AU75" s="71"/>
      <c r="AV75" s="127"/>
      <c r="AW75" s="56"/>
      <c r="AX75" s="56"/>
      <c r="AY75" s="55"/>
      <c r="AZ75" s="55"/>
      <c r="BA75" s="56"/>
      <c r="BB75" s="55"/>
      <c r="BC75" s="55"/>
      <c r="BD75" s="56"/>
      <c r="BE75" s="56"/>
      <c r="BF75" s="56"/>
      <c r="BG75" s="60"/>
      <c r="BL75" s="4"/>
      <c r="BM75" s="5"/>
      <c r="BN75" s="5"/>
    </row>
    <row r="76" spans="2:66">
      <c r="B76" s="62"/>
      <c r="C76" s="62"/>
      <c r="D76" s="62"/>
      <c r="E76" s="62"/>
      <c r="F76" s="62"/>
      <c r="G76" s="62"/>
      <c r="H76" s="59"/>
      <c r="I76" s="56"/>
      <c r="J76" s="59"/>
      <c r="K76" s="63"/>
      <c r="L76" s="59"/>
      <c r="M76" s="59"/>
      <c r="N76" s="59"/>
      <c r="O76" s="59"/>
      <c r="P76" s="56"/>
      <c r="Q76" s="56"/>
      <c r="R76" s="55"/>
      <c r="S76" s="55"/>
      <c r="T76" s="56"/>
      <c r="U76" s="55"/>
      <c r="V76" s="55"/>
      <c r="W76" s="56"/>
      <c r="X76" s="56"/>
      <c r="Y76" s="56"/>
      <c r="Z76" s="60"/>
      <c r="AA76" s="56"/>
      <c r="AB76" s="56"/>
      <c r="AC76" s="55"/>
      <c r="AD76" s="55"/>
      <c r="AE76" s="56"/>
      <c r="AF76" s="55"/>
      <c r="AG76" s="55"/>
      <c r="AH76" s="56"/>
      <c r="AI76" s="56"/>
      <c r="AJ76" s="56"/>
      <c r="AK76" s="60"/>
      <c r="AL76" s="72"/>
      <c r="AM76" s="72"/>
      <c r="AN76" s="72"/>
      <c r="AO76" s="72"/>
      <c r="AP76" s="72"/>
      <c r="AQ76" s="72"/>
      <c r="AR76" s="72"/>
      <c r="AS76" s="72"/>
      <c r="AT76" s="72"/>
      <c r="AU76" s="72"/>
      <c r="AV76" s="128"/>
      <c r="AW76" s="56"/>
      <c r="AX76" s="56"/>
      <c r="AY76" s="55"/>
      <c r="AZ76" s="55"/>
      <c r="BA76" s="56"/>
      <c r="BB76" s="55"/>
      <c r="BC76" s="55"/>
      <c r="BD76" s="56"/>
      <c r="BE76" s="56"/>
      <c r="BF76" s="56"/>
      <c r="BG76" s="60"/>
      <c r="BL76" s="4"/>
      <c r="BM76" s="5"/>
      <c r="BN76" s="5"/>
    </row>
    <row r="77" spans="2:66" ht="135" customHeight="1">
      <c r="B77" s="64" t="s">
        <v>398</v>
      </c>
      <c r="C77" s="65" t="s">
        <v>81</v>
      </c>
      <c r="D77" s="65" t="s">
        <v>81</v>
      </c>
      <c r="E77" s="65" t="s">
        <v>97</v>
      </c>
      <c r="F77" s="65" t="s">
        <v>81</v>
      </c>
      <c r="G77" s="65" t="s">
        <v>81</v>
      </c>
      <c r="H77" s="59">
        <v>8</v>
      </c>
      <c r="I77" s="56">
        <v>0.12</v>
      </c>
      <c r="J77" s="59" t="s">
        <v>83</v>
      </c>
      <c r="K77" s="63" t="s">
        <v>2619</v>
      </c>
      <c r="L77" s="59" t="s">
        <v>1655</v>
      </c>
      <c r="M77" s="59" t="s">
        <v>2620</v>
      </c>
      <c r="N77" s="61">
        <v>1</v>
      </c>
      <c r="O77" s="59" t="s">
        <v>111</v>
      </c>
      <c r="P77" s="56" t="s">
        <v>2621</v>
      </c>
      <c r="Q77" s="56" t="s">
        <v>2622</v>
      </c>
      <c r="R77" s="55">
        <v>0</v>
      </c>
      <c r="S77" s="55">
        <v>1</v>
      </c>
      <c r="T77" s="61">
        <v>0</v>
      </c>
      <c r="U77" s="55">
        <v>0</v>
      </c>
      <c r="V77" s="55">
        <v>1</v>
      </c>
      <c r="W77" s="61">
        <v>0</v>
      </c>
      <c r="X77" s="56">
        <v>0</v>
      </c>
      <c r="Y77" s="61">
        <v>1</v>
      </c>
      <c r="Z77" s="60">
        <v>0.125</v>
      </c>
      <c r="AA77" s="56" t="s">
        <v>2623</v>
      </c>
      <c r="AB77" s="56" t="s">
        <v>572</v>
      </c>
      <c r="AC77" s="55">
        <v>0</v>
      </c>
      <c r="AD77" s="55">
        <v>1</v>
      </c>
      <c r="AE77" s="61">
        <v>0</v>
      </c>
      <c r="AF77" s="55">
        <v>0</v>
      </c>
      <c r="AG77" s="55">
        <v>1</v>
      </c>
      <c r="AH77" s="61">
        <v>0</v>
      </c>
      <c r="AI77" s="56">
        <v>0</v>
      </c>
      <c r="AJ77" s="61">
        <v>1</v>
      </c>
      <c r="AK77" s="60">
        <v>0.125</v>
      </c>
      <c r="AL77" s="71" t="s">
        <v>2624</v>
      </c>
      <c r="AM77" s="71" t="s">
        <v>2625</v>
      </c>
      <c r="AN77" s="71">
        <v>0</v>
      </c>
      <c r="AO77" s="71">
        <v>1</v>
      </c>
      <c r="AP77" s="71">
        <v>0</v>
      </c>
      <c r="AQ77" s="71">
        <v>0</v>
      </c>
      <c r="AR77" s="71">
        <v>1</v>
      </c>
      <c r="AS77" s="71">
        <v>0</v>
      </c>
      <c r="AT77" s="77">
        <v>0</v>
      </c>
      <c r="AU77" s="71">
        <v>1</v>
      </c>
      <c r="AV77" s="126">
        <v>2.5999999999999999E-2</v>
      </c>
      <c r="AW77" s="56" t="s">
        <v>94</v>
      </c>
      <c r="AX77" s="56" t="s">
        <v>94</v>
      </c>
      <c r="AY77" s="55">
        <v>0</v>
      </c>
      <c r="AZ77" s="55">
        <v>0</v>
      </c>
      <c r="BA77" s="61">
        <v>0</v>
      </c>
      <c r="BB77" s="55">
        <v>0</v>
      </c>
      <c r="BC77" s="55">
        <v>0</v>
      </c>
      <c r="BD77" s="61">
        <v>0</v>
      </c>
      <c r="BE77" s="56">
        <v>0</v>
      </c>
      <c r="BF77" s="61">
        <v>0</v>
      </c>
      <c r="BG77" s="60">
        <v>0</v>
      </c>
      <c r="BL77" s="4"/>
      <c r="BM77" s="5"/>
      <c r="BN77" s="5"/>
    </row>
    <row r="78" spans="2:66">
      <c r="B78" s="64"/>
      <c r="C78" s="65"/>
      <c r="D78" s="65"/>
      <c r="E78" s="65"/>
      <c r="F78" s="65"/>
      <c r="G78" s="65"/>
      <c r="H78" s="59"/>
      <c r="I78" s="56"/>
      <c r="J78" s="59"/>
      <c r="K78" s="63"/>
      <c r="L78" s="59"/>
      <c r="M78" s="59"/>
      <c r="N78" s="61"/>
      <c r="O78" s="59"/>
      <c r="P78" s="56"/>
      <c r="Q78" s="56"/>
      <c r="R78" s="55"/>
      <c r="S78" s="55"/>
      <c r="T78" s="61"/>
      <c r="U78" s="55"/>
      <c r="V78" s="55"/>
      <c r="W78" s="61"/>
      <c r="X78" s="56"/>
      <c r="Y78" s="61"/>
      <c r="Z78" s="60"/>
      <c r="AA78" s="56"/>
      <c r="AB78" s="56"/>
      <c r="AC78" s="55"/>
      <c r="AD78" s="55"/>
      <c r="AE78" s="61"/>
      <c r="AF78" s="55"/>
      <c r="AG78" s="55"/>
      <c r="AH78" s="61"/>
      <c r="AI78" s="56"/>
      <c r="AJ78" s="61"/>
      <c r="AK78" s="60"/>
      <c r="AL78" s="71"/>
      <c r="AM78" s="71"/>
      <c r="AN78" s="71"/>
      <c r="AO78" s="71"/>
      <c r="AP78" s="71"/>
      <c r="AQ78" s="71"/>
      <c r="AR78" s="71"/>
      <c r="AS78" s="71"/>
      <c r="AT78" s="71"/>
      <c r="AU78" s="71"/>
      <c r="AV78" s="127"/>
      <c r="AW78" s="56"/>
      <c r="AX78" s="56"/>
      <c r="AY78" s="55"/>
      <c r="AZ78" s="55"/>
      <c r="BA78" s="61"/>
      <c r="BB78" s="55"/>
      <c r="BC78" s="55"/>
      <c r="BD78" s="61"/>
      <c r="BE78" s="56"/>
      <c r="BF78" s="61"/>
      <c r="BG78" s="60"/>
      <c r="BL78" s="4"/>
      <c r="BM78" s="5"/>
      <c r="BN78" s="5"/>
    </row>
    <row r="79" spans="2:66">
      <c r="B79" s="62"/>
      <c r="C79" s="62"/>
      <c r="D79" s="62"/>
      <c r="E79" s="62"/>
      <c r="F79" s="62"/>
      <c r="G79" s="62"/>
      <c r="H79" s="59"/>
      <c r="I79" s="56"/>
      <c r="J79" s="59"/>
      <c r="K79" s="63"/>
      <c r="L79" s="59"/>
      <c r="M79" s="59"/>
      <c r="N79" s="61"/>
      <c r="O79" s="59"/>
      <c r="P79" s="56"/>
      <c r="Q79" s="56"/>
      <c r="R79" s="55"/>
      <c r="S79" s="55"/>
      <c r="T79" s="61"/>
      <c r="U79" s="55"/>
      <c r="V79" s="55"/>
      <c r="W79" s="61"/>
      <c r="X79" s="56"/>
      <c r="Y79" s="61"/>
      <c r="Z79" s="60"/>
      <c r="AA79" s="56"/>
      <c r="AB79" s="56"/>
      <c r="AC79" s="55"/>
      <c r="AD79" s="55"/>
      <c r="AE79" s="61"/>
      <c r="AF79" s="55"/>
      <c r="AG79" s="55"/>
      <c r="AH79" s="61"/>
      <c r="AI79" s="56"/>
      <c r="AJ79" s="61"/>
      <c r="AK79" s="60"/>
      <c r="AL79" s="71"/>
      <c r="AM79" s="71"/>
      <c r="AN79" s="72"/>
      <c r="AO79" s="72"/>
      <c r="AP79" s="72"/>
      <c r="AQ79" s="72"/>
      <c r="AR79" s="72"/>
      <c r="AS79" s="72"/>
      <c r="AT79" s="72"/>
      <c r="AU79" s="72"/>
      <c r="AV79" s="127"/>
      <c r="AW79" s="56"/>
      <c r="AX79" s="56"/>
      <c r="AY79" s="55"/>
      <c r="AZ79" s="55"/>
      <c r="BA79" s="61"/>
      <c r="BB79" s="55"/>
      <c r="BC79" s="55"/>
      <c r="BD79" s="61"/>
      <c r="BE79" s="56"/>
      <c r="BF79" s="61"/>
      <c r="BG79" s="60"/>
      <c r="BL79" s="4"/>
      <c r="BM79" s="5"/>
      <c r="BN79" s="5"/>
    </row>
    <row r="80" spans="2:66">
      <c r="B80" s="62"/>
      <c r="C80" s="62"/>
      <c r="D80" s="62"/>
      <c r="E80" s="62"/>
      <c r="F80" s="62"/>
      <c r="G80" s="62"/>
      <c r="H80" s="59"/>
      <c r="I80" s="56"/>
      <c r="J80" s="59"/>
      <c r="K80" s="63"/>
      <c r="L80" s="59" t="s">
        <v>2626</v>
      </c>
      <c r="M80" s="59" t="s">
        <v>2627</v>
      </c>
      <c r="N80" s="61">
        <v>8</v>
      </c>
      <c r="O80" s="59" t="s">
        <v>111</v>
      </c>
      <c r="P80" s="56" t="s">
        <v>2621</v>
      </c>
      <c r="Q80" s="56" t="s">
        <v>2622</v>
      </c>
      <c r="R80" s="55">
        <v>3</v>
      </c>
      <c r="S80" s="55">
        <v>1</v>
      </c>
      <c r="T80" s="61">
        <v>3</v>
      </c>
      <c r="U80" s="55">
        <v>3</v>
      </c>
      <c r="V80" s="55">
        <v>1</v>
      </c>
      <c r="W80" s="61">
        <v>3</v>
      </c>
      <c r="X80" s="56">
        <v>0.375</v>
      </c>
      <c r="Y80" s="61">
        <v>5</v>
      </c>
      <c r="Z80" s="60"/>
      <c r="AA80" s="56" t="s">
        <v>2623</v>
      </c>
      <c r="AB80" s="56" t="s">
        <v>572</v>
      </c>
      <c r="AC80" s="55">
        <v>0</v>
      </c>
      <c r="AD80" s="55">
        <v>1</v>
      </c>
      <c r="AE80" s="61">
        <v>0</v>
      </c>
      <c r="AF80" s="55">
        <v>3</v>
      </c>
      <c r="AG80" s="55">
        <v>1</v>
      </c>
      <c r="AH80" s="61">
        <v>3</v>
      </c>
      <c r="AI80" s="56">
        <v>0.375</v>
      </c>
      <c r="AJ80" s="61">
        <v>5</v>
      </c>
      <c r="AK80" s="60"/>
      <c r="AL80" s="71"/>
      <c r="AM80" s="71"/>
      <c r="AN80" s="71">
        <v>2</v>
      </c>
      <c r="AO80" s="71">
        <v>8</v>
      </c>
      <c r="AP80" s="71">
        <v>0</v>
      </c>
      <c r="AQ80" s="71">
        <v>5</v>
      </c>
      <c r="AR80" s="71">
        <v>8</v>
      </c>
      <c r="AS80" s="71">
        <v>1</v>
      </c>
      <c r="AT80" s="77">
        <v>7.9000000000000001E-2</v>
      </c>
      <c r="AU80" s="71">
        <v>7</v>
      </c>
      <c r="AV80" s="127"/>
      <c r="AW80" s="56" t="s">
        <v>94</v>
      </c>
      <c r="AX80" s="56" t="s">
        <v>94</v>
      </c>
      <c r="AY80" s="55">
        <v>0</v>
      </c>
      <c r="AZ80" s="55">
        <v>0</v>
      </c>
      <c r="BA80" s="61">
        <v>0</v>
      </c>
      <c r="BB80" s="55">
        <v>0</v>
      </c>
      <c r="BC80" s="55">
        <v>0</v>
      </c>
      <c r="BD80" s="61">
        <v>0</v>
      </c>
      <c r="BE80" s="56">
        <v>0</v>
      </c>
      <c r="BF80" s="61">
        <v>0</v>
      </c>
      <c r="BG80" s="60"/>
      <c r="BL80" s="4"/>
      <c r="BM80" s="5"/>
      <c r="BN80" s="5"/>
    </row>
    <row r="81" spans="2:66">
      <c r="B81" s="62"/>
      <c r="C81" s="62"/>
      <c r="D81" s="62"/>
      <c r="E81" s="62"/>
      <c r="F81" s="62"/>
      <c r="G81" s="62"/>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71"/>
      <c r="AM81" s="71"/>
      <c r="AN81" s="71"/>
      <c r="AO81" s="71"/>
      <c r="AP81" s="71"/>
      <c r="AQ81" s="71"/>
      <c r="AR81" s="71"/>
      <c r="AS81" s="71"/>
      <c r="AT81" s="71"/>
      <c r="AU81" s="71"/>
      <c r="AV81" s="127"/>
      <c r="AW81" s="56"/>
      <c r="AX81" s="56"/>
      <c r="AY81" s="55"/>
      <c r="AZ81" s="55"/>
      <c r="BA81" s="61"/>
      <c r="BB81" s="55"/>
      <c r="BC81" s="55"/>
      <c r="BD81" s="61"/>
      <c r="BE81" s="56"/>
      <c r="BF81" s="61"/>
      <c r="BG81" s="60"/>
      <c r="BL81" s="4"/>
      <c r="BM81" s="5"/>
      <c r="BN81" s="5"/>
    </row>
    <row r="82" spans="2:66">
      <c r="B82" s="62"/>
      <c r="C82" s="62"/>
      <c r="D82" s="62"/>
      <c r="E82" s="62"/>
      <c r="F82" s="62"/>
      <c r="G82" s="62"/>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71"/>
      <c r="AM82" s="71"/>
      <c r="AN82" s="72"/>
      <c r="AO82" s="72"/>
      <c r="AP82" s="72"/>
      <c r="AQ82" s="72"/>
      <c r="AR82" s="72"/>
      <c r="AS82" s="72"/>
      <c r="AT82" s="72"/>
      <c r="AU82" s="72"/>
      <c r="AV82" s="127"/>
      <c r="AW82" s="56"/>
      <c r="AX82" s="56"/>
      <c r="AY82" s="55"/>
      <c r="AZ82" s="55"/>
      <c r="BA82" s="61"/>
      <c r="BB82" s="55"/>
      <c r="BC82" s="55"/>
      <c r="BD82" s="61"/>
      <c r="BE82" s="56"/>
      <c r="BF82" s="61"/>
      <c r="BG82" s="60"/>
      <c r="BL82" s="4"/>
      <c r="BM82" s="5"/>
      <c r="BN82" s="5"/>
    </row>
    <row r="83" spans="2:66">
      <c r="B83" s="62"/>
      <c r="C83" s="62"/>
      <c r="D83" s="62"/>
      <c r="E83" s="62"/>
      <c r="F83" s="62"/>
      <c r="G83" s="62"/>
      <c r="H83" s="59"/>
      <c r="I83" s="56"/>
      <c r="J83" s="59"/>
      <c r="K83" s="63"/>
      <c r="L83" s="59" t="s">
        <v>2042</v>
      </c>
      <c r="M83" s="59" t="s">
        <v>2628</v>
      </c>
      <c r="N83" s="61">
        <v>1</v>
      </c>
      <c r="O83" s="59" t="s">
        <v>111</v>
      </c>
      <c r="P83" s="56" t="s">
        <v>2621</v>
      </c>
      <c r="Q83" s="56" t="s">
        <v>2622</v>
      </c>
      <c r="R83" s="55">
        <v>0</v>
      </c>
      <c r="S83" s="55">
        <v>1</v>
      </c>
      <c r="T83" s="61">
        <v>0</v>
      </c>
      <c r="U83" s="55">
        <v>0</v>
      </c>
      <c r="V83" s="55">
        <v>1</v>
      </c>
      <c r="W83" s="61">
        <v>0</v>
      </c>
      <c r="X83" s="56">
        <v>0</v>
      </c>
      <c r="Y83" s="61">
        <v>1</v>
      </c>
      <c r="Z83" s="60"/>
      <c r="AA83" s="56" t="s">
        <v>2623</v>
      </c>
      <c r="AB83" s="56" t="s">
        <v>572</v>
      </c>
      <c r="AC83" s="55">
        <v>0</v>
      </c>
      <c r="AD83" s="55">
        <v>1</v>
      </c>
      <c r="AE83" s="61">
        <v>0</v>
      </c>
      <c r="AF83" s="55">
        <v>0</v>
      </c>
      <c r="AG83" s="55">
        <v>1</v>
      </c>
      <c r="AH83" s="61">
        <v>0</v>
      </c>
      <c r="AI83" s="56">
        <v>0</v>
      </c>
      <c r="AJ83" s="61">
        <v>1</v>
      </c>
      <c r="AK83" s="60"/>
      <c r="AL83" s="71"/>
      <c r="AM83" s="71"/>
      <c r="AN83" s="71">
        <v>0</v>
      </c>
      <c r="AO83" s="71">
        <v>1</v>
      </c>
      <c r="AP83" s="71">
        <v>0</v>
      </c>
      <c r="AQ83" s="71">
        <v>0</v>
      </c>
      <c r="AR83" s="71">
        <v>1</v>
      </c>
      <c r="AS83" s="71">
        <v>0</v>
      </c>
      <c r="AT83" s="77">
        <v>0</v>
      </c>
      <c r="AU83" s="71">
        <v>1</v>
      </c>
      <c r="AV83" s="127"/>
      <c r="AW83" s="56" t="s">
        <v>94</v>
      </c>
      <c r="AX83" s="56" t="s">
        <v>94</v>
      </c>
      <c r="AY83" s="55">
        <v>0</v>
      </c>
      <c r="AZ83" s="55">
        <v>0</v>
      </c>
      <c r="BA83" s="61">
        <v>0</v>
      </c>
      <c r="BB83" s="55">
        <v>0</v>
      </c>
      <c r="BC83" s="55">
        <v>0</v>
      </c>
      <c r="BD83" s="61">
        <v>0</v>
      </c>
      <c r="BE83" s="56">
        <v>0</v>
      </c>
      <c r="BF83" s="61">
        <v>0</v>
      </c>
      <c r="BG83" s="60"/>
      <c r="BL83" s="4"/>
      <c r="BM83" s="5"/>
      <c r="BN83" s="5"/>
    </row>
    <row r="84" spans="2:66">
      <c r="B84" s="62"/>
      <c r="C84" s="62"/>
      <c r="D84" s="62"/>
      <c r="E84" s="62"/>
      <c r="F84" s="62"/>
      <c r="G84" s="62"/>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71"/>
      <c r="AM84" s="71"/>
      <c r="AN84" s="71"/>
      <c r="AO84" s="71"/>
      <c r="AP84" s="71"/>
      <c r="AQ84" s="71"/>
      <c r="AR84" s="71"/>
      <c r="AS84" s="71"/>
      <c r="AT84" s="71"/>
      <c r="AU84" s="71"/>
      <c r="AV84" s="127"/>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72"/>
      <c r="AM85" s="72"/>
      <c r="AN85" s="72"/>
      <c r="AO85" s="72"/>
      <c r="AP85" s="72"/>
      <c r="AQ85" s="72"/>
      <c r="AR85" s="72"/>
      <c r="AS85" s="72"/>
      <c r="AT85" s="72"/>
      <c r="AU85" s="72"/>
      <c r="AV85" s="128"/>
      <c r="AW85" s="56"/>
      <c r="AX85" s="56"/>
      <c r="AY85" s="55"/>
      <c r="AZ85" s="55"/>
      <c r="BA85" s="61"/>
      <c r="BB85" s="55"/>
      <c r="BC85" s="55"/>
      <c r="BD85" s="61"/>
      <c r="BE85" s="56"/>
      <c r="BF85" s="61"/>
      <c r="BG85" s="60"/>
      <c r="BL85" s="4"/>
      <c r="BM85" s="5"/>
      <c r="BN85" s="5"/>
    </row>
    <row r="86" spans="2:66" ht="135" customHeight="1">
      <c r="B86" s="62" t="s">
        <v>398</v>
      </c>
      <c r="C86" s="59" t="s">
        <v>81</v>
      </c>
      <c r="D86" s="59" t="s">
        <v>81</v>
      </c>
      <c r="E86" s="59" t="s">
        <v>97</v>
      </c>
      <c r="F86" s="59" t="s">
        <v>81</v>
      </c>
      <c r="G86" s="59" t="s">
        <v>81</v>
      </c>
      <c r="H86" s="59">
        <v>9</v>
      </c>
      <c r="I86" s="56">
        <v>0.12</v>
      </c>
      <c r="J86" s="59" t="s">
        <v>83</v>
      </c>
      <c r="K86" s="63" t="s">
        <v>2629</v>
      </c>
      <c r="L86" s="59" t="s">
        <v>1932</v>
      </c>
      <c r="M86" s="59" t="s">
        <v>1806</v>
      </c>
      <c r="N86" s="56">
        <v>1</v>
      </c>
      <c r="O86" s="59" t="s">
        <v>87</v>
      </c>
      <c r="P86" s="56" t="s">
        <v>2630</v>
      </c>
      <c r="Q86" s="56" t="s">
        <v>1679</v>
      </c>
      <c r="R86" s="55">
        <v>0</v>
      </c>
      <c r="S86" s="55">
        <v>1</v>
      </c>
      <c r="T86" s="56">
        <v>0</v>
      </c>
      <c r="U86" s="55">
        <v>0</v>
      </c>
      <c r="V86" s="55">
        <v>1</v>
      </c>
      <c r="W86" s="56">
        <v>0</v>
      </c>
      <c r="X86" s="56">
        <v>0</v>
      </c>
      <c r="Y86" s="56">
        <v>1</v>
      </c>
      <c r="Z86" s="60">
        <v>0</v>
      </c>
      <c r="AA86" s="56" t="s">
        <v>2631</v>
      </c>
      <c r="AB86" s="56" t="s">
        <v>1679</v>
      </c>
      <c r="AC86" s="55">
        <v>0</v>
      </c>
      <c r="AD86" s="55">
        <v>1</v>
      </c>
      <c r="AE86" s="56">
        <v>0</v>
      </c>
      <c r="AF86" s="55">
        <v>0</v>
      </c>
      <c r="AG86" s="55">
        <v>1</v>
      </c>
      <c r="AH86" s="56">
        <v>0</v>
      </c>
      <c r="AI86" s="56">
        <v>0</v>
      </c>
      <c r="AJ86" s="56">
        <v>1</v>
      </c>
      <c r="AK86" s="60">
        <v>0</v>
      </c>
      <c r="AL86" s="71" t="s">
        <v>2632</v>
      </c>
      <c r="AM86" s="71" t="s">
        <v>2633</v>
      </c>
      <c r="AN86" s="71">
        <v>1</v>
      </c>
      <c r="AO86" s="71">
        <v>4</v>
      </c>
      <c r="AP86" s="77">
        <v>0.25</v>
      </c>
      <c r="AQ86" s="71">
        <v>1</v>
      </c>
      <c r="AR86" s="71">
        <v>4</v>
      </c>
      <c r="AS86" s="77">
        <v>0.25</v>
      </c>
      <c r="AT86" s="77">
        <v>0.25</v>
      </c>
      <c r="AU86" s="77">
        <v>0.75</v>
      </c>
      <c r="AV86" s="126">
        <v>0.125</v>
      </c>
      <c r="AW86" s="56" t="s">
        <v>94</v>
      </c>
      <c r="AX86" s="56" t="s">
        <v>94</v>
      </c>
      <c r="AY86" s="55">
        <v>0</v>
      </c>
      <c r="AZ86" s="55">
        <v>0</v>
      </c>
      <c r="BA86" s="56">
        <v>0</v>
      </c>
      <c r="BB86" s="55">
        <v>0</v>
      </c>
      <c r="BC86" s="55">
        <v>0</v>
      </c>
      <c r="BD86" s="56">
        <v>0</v>
      </c>
      <c r="BE86" s="56">
        <v>0</v>
      </c>
      <c r="BF86" s="56">
        <v>0</v>
      </c>
      <c r="BG86" s="60">
        <v>0</v>
      </c>
      <c r="BL86" s="4"/>
      <c r="BM86" s="5"/>
      <c r="BN86" s="5"/>
    </row>
    <row r="87" spans="2:66">
      <c r="B87" s="62"/>
      <c r="C87" s="59"/>
      <c r="D87" s="59"/>
      <c r="E87" s="59"/>
      <c r="F87" s="59"/>
      <c r="G87" s="59"/>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71"/>
      <c r="AM87" s="71"/>
      <c r="AN87" s="71"/>
      <c r="AO87" s="71"/>
      <c r="AP87" s="71"/>
      <c r="AQ87" s="71"/>
      <c r="AR87" s="71"/>
      <c r="AS87" s="71"/>
      <c r="AT87" s="71"/>
      <c r="AU87" s="71"/>
      <c r="AV87" s="127"/>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71"/>
      <c r="AM88" s="71"/>
      <c r="AN88" s="72"/>
      <c r="AO88" s="72"/>
      <c r="AP88" s="72"/>
      <c r="AQ88" s="72"/>
      <c r="AR88" s="72"/>
      <c r="AS88" s="72"/>
      <c r="AT88" s="72"/>
      <c r="AU88" s="72"/>
      <c r="AV88" s="127"/>
      <c r="AW88" s="56"/>
      <c r="AX88" s="56"/>
      <c r="AY88" s="55"/>
      <c r="AZ88" s="55"/>
      <c r="BA88" s="56"/>
      <c r="BB88" s="55"/>
      <c r="BC88" s="55"/>
      <c r="BD88" s="56"/>
      <c r="BE88" s="56"/>
      <c r="BF88" s="56"/>
      <c r="BG88" s="60"/>
      <c r="BL88" s="4"/>
      <c r="BM88" s="5"/>
      <c r="BN88" s="5"/>
    </row>
    <row r="89" spans="2:66">
      <c r="B89" s="62"/>
      <c r="C89" s="62"/>
      <c r="D89" s="62"/>
      <c r="E89" s="62"/>
      <c r="F89" s="62"/>
      <c r="G89" s="62"/>
      <c r="H89" s="59"/>
      <c r="I89" s="56"/>
      <c r="J89" s="59"/>
      <c r="K89" s="63"/>
      <c r="L89" s="59" t="s">
        <v>1937</v>
      </c>
      <c r="M89" s="59" t="s">
        <v>2634</v>
      </c>
      <c r="N89" s="56">
        <v>0.01</v>
      </c>
      <c r="O89" s="59" t="s">
        <v>87</v>
      </c>
      <c r="P89" s="56" t="s">
        <v>2630</v>
      </c>
      <c r="Q89" s="56" t="s">
        <v>1679</v>
      </c>
      <c r="R89" s="55">
        <v>0</v>
      </c>
      <c r="S89" s="55">
        <v>1</v>
      </c>
      <c r="T89" s="56">
        <v>0</v>
      </c>
      <c r="U89" s="55">
        <v>0</v>
      </c>
      <c r="V89" s="55">
        <v>1</v>
      </c>
      <c r="W89" s="56">
        <v>0</v>
      </c>
      <c r="X89" s="56">
        <v>0</v>
      </c>
      <c r="Y89" s="56">
        <v>0.01</v>
      </c>
      <c r="Z89" s="60"/>
      <c r="AA89" s="56" t="s">
        <v>2631</v>
      </c>
      <c r="AB89" s="56" t="s">
        <v>1679</v>
      </c>
      <c r="AC89" s="55">
        <v>0</v>
      </c>
      <c r="AD89" s="55">
        <v>1</v>
      </c>
      <c r="AE89" s="56">
        <v>0</v>
      </c>
      <c r="AF89" s="55">
        <v>0</v>
      </c>
      <c r="AG89" s="55">
        <v>1</v>
      </c>
      <c r="AH89" s="56">
        <v>0</v>
      </c>
      <c r="AI89" s="56">
        <v>0</v>
      </c>
      <c r="AJ89" s="56">
        <v>0.01</v>
      </c>
      <c r="AK89" s="60"/>
      <c r="AL89" s="71"/>
      <c r="AM89" s="71"/>
      <c r="AN89" s="71">
        <v>0</v>
      </c>
      <c r="AO89" s="71">
        <v>1</v>
      </c>
      <c r="AP89" s="77">
        <v>0</v>
      </c>
      <c r="AQ89" s="71">
        <v>0</v>
      </c>
      <c r="AR89" s="71">
        <v>1</v>
      </c>
      <c r="AS89" s="77">
        <v>0</v>
      </c>
      <c r="AT89" s="77">
        <v>0</v>
      </c>
      <c r="AU89" s="77">
        <v>0.01</v>
      </c>
      <c r="AV89" s="127"/>
      <c r="AW89" s="56" t="s">
        <v>94</v>
      </c>
      <c r="AX89" s="56" t="s">
        <v>94</v>
      </c>
      <c r="AY89" s="55">
        <v>0</v>
      </c>
      <c r="AZ89" s="55">
        <v>0</v>
      </c>
      <c r="BA89" s="56">
        <v>0</v>
      </c>
      <c r="BB89" s="55">
        <v>0</v>
      </c>
      <c r="BC89" s="55">
        <v>0</v>
      </c>
      <c r="BD89" s="56">
        <v>0</v>
      </c>
      <c r="BE89" s="56">
        <v>0</v>
      </c>
      <c r="BF89" s="56">
        <v>0</v>
      </c>
      <c r="BG89" s="60"/>
      <c r="BL89" s="4"/>
      <c r="BM89" s="5"/>
      <c r="BN89" s="5"/>
    </row>
    <row r="90" spans="2:66">
      <c r="B90" s="62"/>
      <c r="C90" s="62"/>
      <c r="D90" s="62"/>
      <c r="E90" s="62"/>
      <c r="F90" s="62"/>
      <c r="G90" s="62"/>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71"/>
      <c r="AM90" s="71"/>
      <c r="AN90" s="71"/>
      <c r="AO90" s="71"/>
      <c r="AP90" s="71"/>
      <c r="AQ90" s="71"/>
      <c r="AR90" s="71"/>
      <c r="AS90" s="71"/>
      <c r="AT90" s="71"/>
      <c r="AU90" s="71"/>
      <c r="AV90" s="127"/>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72"/>
      <c r="AM91" s="72"/>
      <c r="AN91" s="72"/>
      <c r="AO91" s="72"/>
      <c r="AP91" s="72"/>
      <c r="AQ91" s="72"/>
      <c r="AR91" s="72"/>
      <c r="AS91" s="72"/>
      <c r="AT91" s="72"/>
      <c r="AU91" s="72"/>
      <c r="AV91" s="128"/>
      <c r="AW91" s="56"/>
      <c r="AX91" s="56"/>
      <c r="AY91" s="55"/>
      <c r="AZ91" s="55"/>
      <c r="BA91" s="56"/>
      <c r="BB91" s="55"/>
      <c r="BC91" s="55"/>
      <c r="BD91" s="56"/>
      <c r="BE91" s="56"/>
      <c r="BF91" s="56"/>
      <c r="BG91" s="60"/>
      <c r="BL91" s="4"/>
      <c r="BM91" s="5"/>
      <c r="BN91" s="5"/>
    </row>
    <row r="92" spans="2:66">
      <c r="H92" s="50" t="s">
        <v>222</v>
      </c>
      <c r="I92" s="50"/>
      <c r="J92" s="50"/>
      <c r="K92" s="50"/>
      <c r="L92" s="50"/>
      <c r="M92" s="50"/>
      <c r="N92" s="50"/>
      <c r="O92" s="50"/>
      <c r="P92" s="3" t="s">
        <v>136</v>
      </c>
      <c r="Q92" s="3" t="s">
        <v>136</v>
      </c>
      <c r="R92" s="3" t="s">
        <v>136</v>
      </c>
      <c r="S92" s="3" t="s">
        <v>136</v>
      </c>
      <c r="T92" s="3" t="s">
        <v>136</v>
      </c>
      <c r="U92" s="3" t="s">
        <v>136</v>
      </c>
      <c r="V92" s="3" t="s">
        <v>136</v>
      </c>
      <c r="W92" s="3" t="s">
        <v>136</v>
      </c>
      <c r="X92" s="3" t="s">
        <v>136</v>
      </c>
      <c r="Y92" s="3" t="s">
        <v>136</v>
      </c>
      <c r="Z92" s="6">
        <f>SUMPRODUCT(I23:I91,Z23:Z91)</f>
        <v>0.27544000000000002</v>
      </c>
      <c r="AA92" s="3" t="s">
        <v>136</v>
      </c>
      <c r="AB92" s="3" t="s">
        <v>136</v>
      </c>
      <c r="AC92" s="3" t="s">
        <v>136</v>
      </c>
      <c r="AD92" s="3" t="s">
        <v>136</v>
      </c>
      <c r="AE92" s="3" t="s">
        <v>136</v>
      </c>
      <c r="AF92" s="3" t="s">
        <v>136</v>
      </c>
      <c r="AG92" s="3" t="s">
        <v>136</v>
      </c>
      <c r="AH92" s="3" t="s">
        <v>136</v>
      </c>
      <c r="AI92" s="3" t="s">
        <v>136</v>
      </c>
      <c r="AJ92" s="3" t="s">
        <v>136</v>
      </c>
      <c r="AK92" s="6">
        <f>SUMPRODUCT(I23:I91,AK23:AK91)</f>
        <v>0.2636</v>
      </c>
      <c r="AL92" s="3" t="s">
        <v>136</v>
      </c>
      <c r="AM92" s="3" t="s">
        <v>136</v>
      </c>
      <c r="AN92" s="3" t="s">
        <v>136</v>
      </c>
      <c r="AO92" s="3" t="s">
        <v>136</v>
      </c>
      <c r="AP92" s="3" t="s">
        <v>136</v>
      </c>
      <c r="AQ92" s="3" t="s">
        <v>136</v>
      </c>
      <c r="AR92" s="3" t="s">
        <v>136</v>
      </c>
      <c r="AS92" s="3" t="s">
        <v>136</v>
      </c>
      <c r="AT92" s="3" t="s">
        <v>136</v>
      </c>
      <c r="AU92" s="3" t="s">
        <v>136</v>
      </c>
      <c r="AV92" s="6">
        <f>SUMPRODUCT(I23:I91,AV23:AV91)</f>
        <v>0.39412000000000003</v>
      </c>
      <c r="AW92" s="3" t="s">
        <v>136</v>
      </c>
      <c r="AX92" s="3" t="s">
        <v>136</v>
      </c>
      <c r="AY92" s="3" t="s">
        <v>136</v>
      </c>
      <c r="AZ92" s="3" t="s">
        <v>136</v>
      </c>
      <c r="BA92" s="3" t="s">
        <v>136</v>
      </c>
      <c r="BB92" s="3" t="s">
        <v>136</v>
      </c>
      <c r="BC92" s="3" t="s">
        <v>136</v>
      </c>
      <c r="BD92" s="3" t="s">
        <v>136</v>
      </c>
      <c r="BE92" s="3" t="s">
        <v>136</v>
      </c>
      <c r="BF92" s="3" t="s">
        <v>136</v>
      </c>
      <c r="BG92" s="6">
        <f>SUMPRODUCT(I23:I91,BG23:BG91)</f>
        <v>0</v>
      </c>
      <c r="BL92" s="4" t="s">
        <v>223</v>
      </c>
      <c r="BM92" s="5">
        <f>IF(E4="Trimestre I",Z92,IF(E4="Trimestre II",AK92,IF(E4="Trimestre III",AV92,IF(E4="Trimestre IV",BG92))))</f>
        <v>0.39412000000000003</v>
      </c>
      <c r="BN92" s="5">
        <f>100%-BM92</f>
        <v>0.60587999999999997</v>
      </c>
    </row>
    <row r="93" spans="2:66">
      <c r="BL93" s="4"/>
      <c r="BM93" s="5" t="s">
        <v>6</v>
      </c>
      <c r="BN93" s="5" t="s">
        <v>7</v>
      </c>
    </row>
  </sheetData>
  <sheetProtection algorithmName="SHA-512" hashValue="UekqckfwIWhfJzN/OMCPu9TtKRQRp0lKKbW//GWMYgjwzczL0akw2pkDhzVMKvggEdvNa1lMhEpqxPdhD1wtng==" saltValue="GFq5b+0edjTHmxYWXPAK3A==" spinCount="100000" sheet="1" objects="1" scenarios="1"/>
  <mergeCells count="1048">
    <mergeCell ref="AU89:AU91"/>
    <mergeCell ref="AL86:AL91"/>
    <mergeCell ref="AM86:AM91"/>
    <mergeCell ref="AN86:AN88"/>
    <mergeCell ref="BC89:BC91"/>
    <mergeCell ref="BD89:BD91"/>
    <mergeCell ref="BE89:BE91"/>
    <mergeCell ref="BF89:BF91"/>
    <mergeCell ref="H92:O92"/>
    <mergeCell ref="AJ89:AJ91"/>
    <mergeCell ref="AN89:AN91"/>
    <mergeCell ref="AO89:AO91"/>
    <mergeCell ref="AP89:AP91"/>
    <mergeCell ref="AQ89:AQ91"/>
    <mergeCell ref="AR89:AR91"/>
    <mergeCell ref="T89:T91"/>
    <mergeCell ref="U89:U91"/>
    <mergeCell ref="V89:V91"/>
    <mergeCell ref="W89:W91"/>
    <mergeCell ref="X89:X91"/>
    <mergeCell ref="Y89:Y91"/>
    <mergeCell ref="AE86:AE88"/>
    <mergeCell ref="AC89:AC91"/>
    <mergeCell ref="AD89:AD91"/>
    <mergeCell ref="AE89:AE91"/>
    <mergeCell ref="BD86:BD88"/>
    <mergeCell ref="BE86:BE88"/>
    <mergeCell ref="BF86:BF88"/>
    <mergeCell ref="S86:S88"/>
    <mergeCell ref="H86:H91"/>
    <mergeCell ref="I86:I91"/>
    <mergeCell ref="J86:J91"/>
    <mergeCell ref="BG86:BG91"/>
    <mergeCell ref="L89:L91"/>
    <mergeCell ref="M89:M91"/>
    <mergeCell ref="N89:N91"/>
    <mergeCell ref="O89:O91"/>
    <mergeCell ref="R89:R91"/>
    <mergeCell ref="S89:S91"/>
    <mergeCell ref="AX86:AX91"/>
    <mergeCell ref="AY86:AY88"/>
    <mergeCell ref="AZ86:AZ88"/>
    <mergeCell ref="BA86:BA88"/>
    <mergeCell ref="BB86:BB88"/>
    <mergeCell ref="BC86:BC88"/>
    <mergeCell ref="AY89:AY91"/>
    <mergeCell ref="AZ89:AZ91"/>
    <mergeCell ref="BA89:BA91"/>
    <mergeCell ref="BB89:BB91"/>
    <mergeCell ref="AR86:AR88"/>
    <mergeCell ref="AS86:AS88"/>
    <mergeCell ref="AT86:AT88"/>
    <mergeCell ref="AU86:AU88"/>
    <mergeCell ref="AV86:AV91"/>
    <mergeCell ref="AW86:AW91"/>
    <mergeCell ref="AS89:AS91"/>
    <mergeCell ref="AT89:AT91"/>
    <mergeCell ref="X86:X88"/>
    <mergeCell ref="Y86:Y88"/>
    <mergeCell ref="N86:N88"/>
    <mergeCell ref="O86:O88"/>
    <mergeCell ref="P86:P91"/>
    <mergeCell ref="Q86:Q91"/>
    <mergeCell ref="R86:R88"/>
    <mergeCell ref="K86:K91"/>
    <mergeCell ref="L86:L88"/>
    <mergeCell ref="M86:M88"/>
    <mergeCell ref="AO86:AO88"/>
    <mergeCell ref="AP86:AP88"/>
    <mergeCell ref="AQ86:AQ88"/>
    <mergeCell ref="AF86:AF88"/>
    <mergeCell ref="AG86:AG88"/>
    <mergeCell ref="AH86:AH88"/>
    <mergeCell ref="AI86:AI88"/>
    <mergeCell ref="AJ86:AJ88"/>
    <mergeCell ref="AK86:AK91"/>
    <mergeCell ref="AF89:AF91"/>
    <mergeCell ref="AG89:AG91"/>
    <mergeCell ref="AH89:AH91"/>
    <mergeCell ref="AI89:AI91"/>
    <mergeCell ref="Z86:Z91"/>
    <mergeCell ref="AA86:AA91"/>
    <mergeCell ref="AB86:AB91"/>
    <mergeCell ref="AC86:AC88"/>
    <mergeCell ref="AD86:AD88"/>
    <mergeCell ref="B86:B91"/>
    <mergeCell ref="C86:C91"/>
    <mergeCell ref="D86:D91"/>
    <mergeCell ref="E86:E91"/>
    <mergeCell ref="F86:F91"/>
    <mergeCell ref="G86:G91"/>
    <mergeCell ref="AT83:AT85"/>
    <mergeCell ref="AU83:AU85"/>
    <mergeCell ref="AY83:AY85"/>
    <mergeCell ref="AZ83:AZ85"/>
    <mergeCell ref="BA83:BA85"/>
    <mergeCell ref="BB83:BB85"/>
    <mergeCell ref="AJ83:AJ85"/>
    <mergeCell ref="AN83:AN85"/>
    <mergeCell ref="AO83:AO85"/>
    <mergeCell ref="AP83:AP85"/>
    <mergeCell ref="AQ83:AQ85"/>
    <mergeCell ref="AR83:AR85"/>
    <mergeCell ref="AD83:AD85"/>
    <mergeCell ref="AE83:AE85"/>
    <mergeCell ref="AF83:AF85"/>
    <mergeCell ref="AG83:AG85"/>
    <mergeCell ref="AH83:AH85"/>
    <mergeCell ref="AI83:AI85"/>
    <mergeCell ref="T83:T85"/>
    <mergeCell ref="U83:U85"/>
    <mergeCell ref="V83:V85"/>
    <mergeCell ref="W83:W85"/>
    <mergeCell ref="T86:T88"/>
    <mergeCell ref="U86:U88"/>
    <mergeCell ref="V86:V88"/>
    <mergeCell ref="W86:W88"/>
    <mergeCell ref="BC80:BC82"/>
    <mergeCell ref="BD80:BD82"/>
    <mergeCell ref="BE80:BE82"/>
    <mergeCell ref="BF80:BF82"/>
    <mergeCell ref="L83:L85"/>
    <mergeCell ref="M83:M85"/>
    <mergeCell ref="N83:N85"/>
    <mergeCell ref="O83:O85"/>
    <mergeCell ref="R83:R85"/>
    <mergeCell ref="S83:S85"/>
    <mergeCell ref="AJ80:AJ82"/>
    <mergeCell ref="AN80:AN82"/>
    <mergeCell ref="AO80:AO82"/>
    <mergeCell ref="AP80:AP82"/>
    <mergeCell ref="AQ80:AQ82"/>
    <mergeCell ref="AR80:AR82"/>
    <mergeCell ref="T80:T82"/>
    <mergeCell ref="U80:U82"/>
    <mergeCell ref="V80:V82"/>
    <mergeCell ref="W80:W82"/>
    <mergeCell ref="X80:X82"/>
    <mergeCell ref="Y80:Y82"/>
    <mergeCell ref="BC83:BC85"/>
    <mergeCell ref="BD83:BD85"/>
    <mergeCell ref="BE83:BE85"/>
    <mergeCell ref="BF83:BF85"/>
    <mergeCell ref="BD77:BD79"/>
    <mergeCell ref="BE77:BE79"/>
    <mergeCell ref="BF77:BF79"/>
    <mergeCell ref="BG77:BG85"/>
    <mergeCell ref="L80:L82"/>
    <mergeCell ref="M80:M82"/>
    <mergeCell ref="N80:N82"/>
    <mergeCell ref="O80:O82"/>
    <mergeCell ref="R80:R82"/>
    <mergeCell ref="S80:S82"/>
    <mergeCell ref="AX77:AX85"/>
    <mergeCell ref="AY77:AY79"/>
    <mergeCell ref="AZ77:AZ79"/>
    <mergeCell ref="BA77:BA79"/>
    <mergeCell ref="BB77:BB79"/>
    <mergeCell ref="BC77:BC79"/>
    <mergeCell ref="AY80:AY82"/>
    <mergeCell ref="AZ80:AZ82"/>
    <mergeCell ref="BA80:BA82"/>
    <mergeCell ref="BB80:BB82"/>
    <mergeCell ref="AR77:AR79"/>
    <mergeCell ref="AS77:AS79"/>
    <mergeCell ref="AT77:AT79"/>
    <mergeCell ref="AU77:AU79"/>
    <mergeCell ref="AV77:AV85"/>
    <mergeCell ref="AW77:AW85"/>
    <mergeCell ref="AS80:AS82"/>
    <mergeCell ref="AT80:AT82"/>
    <mergeCell ref="AU80:AU82"/>
    <mergeCell ref="AS83:AS85"/>
    <mergeCell ref="AL77:AL85"/>
    <mergeCell ref="AM77:AM85"/>
    <mergeCell ref="AN77:AN79"/>
    <mergeCell ref="AO77:AO79"/>
    <mergeCell ref="AP77:AP79"/>
    <mergeCell ref="AQ77:AQ79"/>
    <mergeCell ref="AF77:AF79"/>
    <mergeCell ref="AG77:AG79"/>
    <mergeCell ref="AH77:AH79"/>
    <mergeCell ref="AI77:AI79"/>
    <mergeCell ref="AJ77:AJ79"/>
    <mergeCell ref="AK77:AK85"/>
    <mergeCell ref="AF80:AF82"/>
    <mergeCell ref="AG80:AG82"/>
    <mergeCell ref="AH80:AH82"/>
    <mergeCell ref="AI80:AI82"/>
    <mergeCell ref="Z77:Z85"/>
    <mergeCell ref="AA77:AA85"/>
    <mergeCell ref="AB77:AB85"/>
    <mergeCell ref="AC77:AC79"/>
    <mergeCell ref="AD77:AD79"/>
    <mergeCell ref="AE77:AE79"/>
    <mergeCell ref="AC80:AC82"/>
    <mergeCell ref="AD80:AD82"/>
    <mergeCell ref="AE80:AE82"/>
    <mergeCell ref="AC83:AC85"/>
    <mergeCell ref="T77:T79"/>
    <mergeCell ref="U77:U79"/>
    <mergeCell ref="V77:V79"/>
    <mergeCell ref="W77:W79"/>
    <mergeCell ref="X77:X79"/>
    <mergeCell ref="Y77:Y79"/>
    <mergeCell ref="N77:N79"/>
    <mergeCell ref="O77:O79"/>
    <mergeCell ref="P77:P85"/>
    <mergeCell ref="Q77:Q85"/>
    <mergeCell ref="R77:R79"/>
    <mergeCell ref="S77:S79"/>
    <mergeCell ref="H77:H85"/>
    <mergeCell ref="I77:I85"/>
    <mergeCell ref="J77:J85"/>
    <mergeCell ref="K77:K85"/>
    <mergeCell ref="L77:L79"/>
    <mergeCell ref="M77:M79"/>
    <mergeCell ref="X83:X85"/>
    <mergeCell ref="Y83:Y85"/>
    <mergeCell ref="B77:B85"/>
    <mergeCell ref="C77:C85"/>
    <mergeCell ref="D77:D85"/>
    <mergeCell ref="E77:E85"/>
    <mergeCell ref="F77:F85"/>
    <mergeCell ref="G77:G85"/>
    <mergeCell ref="BA74:BA76"/>
    <mergeCell ref="BB74:BB76"/>
    <mergeCell ref="BC74:BC76"/>
    <mergeCell ref="BD74:BD76"/>
    <mergeCell ref="BE74:BE76"/>
    <mergeCell ref="BF74:BF76"/>
    <mergeCell ref="AO74:AO76"/>
    <mergeCell ref="AP74:AP76"/>
    <mergeCell ref="AQ74:AQ76"/>
    <mergeCell ref="AR74:AR76"/>
    <mergeCell ref="AS74:AS76"/>
    <mergeCell ref="AT74:AT76"/>
    <mergeCell ref="AC74:AC76"/>
    <mergeCell ref="AD74:AD76"/>
    <mergeCell ref="AE74:AE76"/>
    <mergeCell ref="AF74:AF76"/>
    <mergeCell ref="AG74:AG76"/>
    <mergeCell ref="AH74:AH76"/>
    <mergeCell ref="Q71:Q76"/>
    <mergeCell ref="R71:R73"/>
    <mergeCell ref="S71:S73"/>
    <mergeCell ref="T71:T73"/>
    <mergeCell ref="U71:U73"/>
    <mergeCell ref="V71:V73"/>
    <mergeCell ref="K71:K76"/>
    <mergeCell ref="L71:L73"/>
    <mergeCell ref="BG71:BG76"/>
    <mergeCell ref="L74:L76"/>
    <mergeCell ref="M74:M76"/>
    <mergeCell ref="N74:N76"/>
    <mergeCell ref="O74:O76"/>
    <mergeCell ref="R74:R76"/>
    <mergeCell ref="S74:S76"/>
    <mergeCell ref="T74:T76"/>
    <mergeCell ref="U74:U76"/>
    <mergeCell ref="V74:V76"/>
    <mergeCell ref="BA71:BA73"/>
    <mergeCell ref="BB71:BB73"/>
    <mergeCell ref="BC71:BC73"/>
    <mergeCell ref="BD71:BD73"/>
    <mergeCell ref="BE71:BE73"/>
    <mergeCell ref="BF71:BF73"/>
    <mergeCell ref="AU71:AU73"/>
    <mergeCell ref="AV71:AV76"/>
    <mergeCell ref="AW71:AW76"/>
    <mergeCell ref="AX71:AX76"/>
    <mergeCell ref="AY71:AY73"/>
    <mergeCell ref="AZ71:AZ73"/>
    <mergeCell ref="AU74:AU76"/>
    <mergeCell ref="AY74:AY76"/>
    <mergeCell ref="AZ74:AZ76"/>
    <mergeCell ref="AO71:AO73"/>
    <mergeCell ref="AP71:AP73"/>
    <mergeCell ref="AQ71:AQ73"/>
    <mergeCell ref="AR71:AR73"/>
    <mergeCell ref="AS71:AS73"/>
    <mergeCell ref="AT71:AT73"/>
    <mergeCell ref="AI71:AI73"/>
    <mergeCell ref="AJ71:AJ73"/>
    <mergeCell ref="AK71:AK76"/>
    <mergeCell ref="AL71:AL76"/>
    <mergeCell ref="AM71:AM76"/>
    <mergeCell ref="AN71:AN73"/>
    <mergeCell ref="AI74:AI76"/>
    <mergeCell ref="AJ74:AJ76"/>
    <mergeCell ref="AN74:AN76"/>
    <mergeCell ref="AC71:AC73"/>
    <mergeCell ref="AD71:AD73"/>
    <mergeCell ref="AE71:AE73"/>
    <mergeCell ref="AF71:AF73"/>
    <mergeCell ref="AG71:AG73"/>
    <mergeCell ref="AH71:AH73"/>
    <mergeCell ref="W71:W73"/>
    <mergeCell ref="X71:X73"/>
    <mergeCell ref="Y71:Y73"/>
    <mergeCell ref="Z71:Z76"/>
    <mergeCell ref="AA71:AA76"/>
    <mergeCell ref="AB71:AB76"/>
    <mergeCell ref="W74:W76"/>
    <mergeCell ref="X74:X76"/>
    <mergeCell ref="Y74:Y76"/>
    <mergeCell ref="M71:M73"/>
    <mergeCell ref="N71:N73"/>
    <mergeCell ref="O71:O73"/>
    <mergeCell ref="P71:P76"/>
    <mergeCell ref="BF68:BF70"/>
    <mergeCell ref="B71:B76"/>
    <mergeCell ref="C71:C76"/>
    <mergeCell ref="D71:D76"/>
    <mergeCell ref="E71:E76"/>
    <mergeCell ref="F71:F76"/>
    <mergeCell ref="G71:G76"/>
    <mergeCell ref="H71:H76"/>
    <mergeCell ref="I71:I76"/>
    <mergeCell ref="J71:J76"/>
    <mergeCell ref="AZ68:AZ70"/>
    <mergeCell ref="BA68:BA70"/>
    <mergeCell ref="BB68:BB70"/>
    <mergeCell ref="BC68:BC70"/>
    <mergeCell ref="BD68:BD70"/>
    <mergeCell ref="BE68:BE70"/>
    <mergeCell ref="AO68:AO70"/>
    <mergeCell ref="AP68:AP70"/>
    <mergeCell ref="AQ68:AQ70"/>
    <mergeCell ref="AR68:AR70"/>
    <mergeCell ref="AS68:AS70"/>
    <mergeCell ref="AT68:AT70"/>
    <mergeCell ref="AF68:AF70"/>
    <mergeCell ref="AG68:AG70"/>
    <mergeCell ref="AH68:AH70"/>
    <mergeCell ref="AI68:AI70"/>
    <mergeCell ref="AJ68:AJ70"/>
    <mergeCell ref="AN68:AN70"/>
    <mergeCell ref="BF65:BF67"/>
    <mergeCell ref="L68:L70"/>
    <mergeCell ref="M68:M70"/>
    <mergeCell ref="N68:N70"/>
    <mergeCell ref="O68:O70"/>
    <mergeCell ref="R68:R70"/>
    <mergeCell ref="S68:S70"/>
    <mergeCell ref="T68:T70"/>
    <mergeCell ref="U68:U70"/>
    <mergeCell ref="V68:V70"/>
    <mergeCell ref="AZ65:AZ67"/>
    <mergeCell ref="BA65:BA67"/>
    <mergeCell ref="BB65:BB67"/>
    <mergeCell ref="BC65:BC67"/>
    <mergeCell ref="BD65:BD67"/>
    <mergeCell ref="BE65:BE67"/>
    <mergeCell ref="AP65:AP67"/>
    <mergeCell ref="AQ65:AQ67"/>
    <mergeCell ref="AR65:AR67"/>
    <mergeCell ref="AS65:AS67"/>
    <mergeCell ref="AT65:AT67"/>
    <mergeCell ref="AU65:AU67"/>
    <mergeCell ref="AG65:AG67"/>
    <mergeCell ref="AH65:AH67"/>
    <mergeCell ref="AI65:AI67"/>
    <mergeCell ref="AJ65:AJ67"/>
    <mergeCell ref="BF62:BF64"/>
    <mergeCell ref="BG62:BG70"/>
    <mergeCell ref="L65:L67"/>
    <mergeCell ref="M65:M67"/>
    <mergeCell ref="N65:N67"/>
    <mergeCell ref="O65:O67"/>
    <mergeCell ref="R65:R67"/>
    <mergeCell ref="S65:S67"/>
    <mergeCell ref="T65:T67"/>
    <mergeCell ref="U65:U67"/>
    <mergeCell ref="AZ62:AZ64"/>
    <mergeCell ref="BA62:BA64"/>
    <mergeCell ref="BB62:BB64"/>
    <mergeCell ref="BC62:BC64"/>
    <mergeCell ref="BD62:BD64"/>
    <mergeCell ref="BE62:BE64"/>
    <mergeCell ref="AT62:AT64"/>
    <mergeCell ref="AU62:AU64"/>
    <mergeCell ref="AV62:AV70"/>
    <mergeCell ref="AW62:AW70"/>
    <mergeCell ref="AX62:AX70"/>
    <mergeCell ref="AY62:AY64"/>
    <mergeCell ref="AY65:AY67"/>
    <mergeCell ref="AU68:AU70"/>
    <mergeCell ref="AY68:AY70"/>
    <mergeCell ref="AN62:AN64"/>
    <mergeCell ref="AO62:AO64"/>
    <mergeCell ref="AP62:AP64"/>
    <mergeCell ref="AQ62:AQ64"/>
    <mergeCell ref="AR62:AR64"/>
    <mergeCell ref="W68:W70"/>
    <mergeCell ref="X68:X70"/>
    <mergeCell ref="AS62:AS64"/>
    <mergeCell ref="AH62:AH64"/>
    <mergeCell ref="AI62:AI64"/>
    <mergeCell ref="AJ62:AJ64"/>
    <mergeCell ref="AK62:AK70"/>
    <mergeCell ref="AL62:AL70"/>
    <mergeCell ref="AM62:AM70"/>
    <mergeCell ref="AB62:AB70"/>
    <mergeCell ref="AC62:AC64"/>
    <mergeCell ref="AD62:AD64"/>
    <mergeCell ref="AE62:AE64"/>
    <mergeCell ref="AF62:AF64"/>
    <mergeCell ref="AG62:AG64"/>
    <mergeCell ref="AC65:AC67"/>
    <mergeCell ref="AD65:AD67"/>
    <mergeCell ref="AE65:AE67"/>
    <mergeCell ref="AF65:AF67"/>
    <mergeCell ref="AN65:AN67"/>
    <mergeCell ref="AO65:AO67"/>
    <mergeCell ref="AC68:AC70"/>
    <mergeCell ref="AD68:AD70"/>
    <mergeCell ref="AE68:AE70"/>
    <mergeCell ref="V62:V64"/>
    <mergeCell ref="W62:W64"/>
    <mergeCell ref="X62:X64"/>
    <mergeCell ref="Y62:Y64"/>
    <mergeCell ref="Z62:Z70"/>
    <mergeCell ref="AA62:AA70"/>
    <mergeCell ref="V65:V67"/>
    <mergeCell ref="W65:W67"/>
    <mergeCell ref="X65:X67"/>
    <mergeCell ref="Y65:Y67"/>
    <mergeCell ref="P62:P70"/>
    <mergeCell ref="Q62:Q70"/>
    <mergeCell ref="R62:R64"/>
    <mergeCell ref="S62:S64"/>
    <mergeCell ref="T62:T64"/>
    <mergeCell ref="U62:U64"/>
    <mergeCell ref="J62:J70"/>
    <mergeCell ref="K62:K70"/>
    <mergeCell ref="L62:L64"/>
    <mergeCell ref="M62:M64"/>
    <mergeCell ref="N62:N64"/>
    <mergeCell ref="O62:O64"/>
    <mergeCell ref="Y68:Y70"/>
    <mergeCell ref="BE59:BE61"/>
    <mergeCell ref="BF59:BF61"/>
    <mergeCell ref="B62:B70"/>
    <mergeCell ref="C62:C70"/>
    <mergeCell ref="D62:D70"/>
    <mergeCell ref="E62:E70"/>
    <mergeCell ref="F62:F70"/>
    <mergeCell ref="G62:G70"/>
    <mergeCell ref="H62:H70"/>
    <mergeCell ref="I62:I70"/>
    <mergeCell ref="AY59:AY61"/>
    <mergeCell ref="AZ59:AZ61"/>
    <mergeCell ref="BA59:BA61"/>
    <mergeCell ref="BB59:BB61"/>
    <mergeCell ref="BC59:BC61"/>
    <mergeCell ref="BD59:BD61"/>
    <mergeCell ref="AO59:AO61"/>
    <mergeCell ref="AP59:AP61"/>
    <mergeCell ref="AQ59:AQ61"/>
    <mergeCell ref="AR59:AR61"/>
    <mergeCell ref="AS59:AS61"/>
    <mergeCell ref="AT59:AT61"/>
    <mergeCell ref="AE59:AE61"/>
    <mergeCell ref="AF59:AF61"/>
    <mergeCell ref="AG59:AG61"/>
    <mergeCell ref="AH59:AH61"/>
    <mergeCell ref="AI59:AI61"/>
    <mergeCell ref="AJ59:AJ61"/>
    <mergeCell ref="V59:V61"/>
    <mergeCell ref="W59:W61"/>
    <mergeCell ref="X59:X61"/>
    <mergeCell ref="Y59:Y61"/>
    <mergeCell ref="BA56:BA58"/>
    <mergeCell ref="BB56:BB58"/>
    <mergeCell ref="BC56:BC58"/>
    <mergeCell ref="BD56:BD58"/>
    <mergeCell ref="BE56:BE58"/>
    <mergeCell ref="BF56:BF58"/>
    <mergeCell ref="AO56:AO58"/>
    <mergeCell ref="AP56:AP58"/>
    <mergeCell ref="AQ56:AQ58"/>
    <mergeCell ref="AR56:AR58"/>
    <mergeCell ref="AS56:AS58"/>
    <mergeCell ref="AT56:AT58"/>
    <mergeCell ref="AC56:AC58"/>
    <mergeCell ref="AD56:AD58"/>
    <mergeCell ref="AE56:AE58"/>
    <mergeCell ref="AF56:AF58"/>
    <mergeCell ref="AG56:AG58"/>
    <mergeCell ref="AH56:AH58"/>
    <mergeCell ref="BG53:BG61"/>
    <mergeCell ref="L56:L58"/>
    <mergeCell ref="M56:M58"/>
    <mergeCell ref="N56:N58"/>
    <mergeCell ref="O56:O58"/>
    <mergeCell ref="R56:R58"/>
    <mergeCell ref="S56:S58"/>
    <mergeCell ref="T56:T58"/>
    <mergeCell ref="U56:U58"/>
    <mergeCell ref="V56:V58"/>
    <mergeCell ref="BA53:BA55"/>
    <mergeCell ref="BB53:BB55"/>
    <mergeCell ref="BC53:BC55"/>
    <mergeCell ref="BD53:BD55"/>
    <mergeCell ref="BE53:BE55"/>
    <mergeCell ref="BF53:BF55"/>
    <mergeCell ref="AU53:AU55"/>
    <mergeCell ref="AV53:AV61"/>
    <mergeCell ref="AW53:AW61"/>
    <mergeCell ref="AX53:AX61"/>
    <mergeCell ref="AY53:AY55"/>
    <mergeCell ref="AZ53:AZ55"/>
    <mergeCell ref="AU56:AU58"/>
    <mergeCell ref="AY56:AY58"/>
    <mergeCell ref="AZ56:AZ58"/>
    <mergeCell ref="AU59:AU61"/>
    <mergeCell ref="AO53:AO55"/>
    <mergeCell ref="AP53:AP55"/>
    <mergeCell ref="AQ53:AQ55"/>
    <mergeCell ref="AR53:AR55"/>
    <mergeCell ref="AS53:AS55"/>
    <mergeCell ref="AT53:AT55"/>
    <mergeCell ref="AI53:AI55"/>
    <mergeCell ref="AJ53:AJ55"/>
    <mergeCell ref="AK53:AK61"/>
    <mergeCell ref="AL53:AL61"/>
    <mergeCell ref="AM53:AM61"/>
    <mergeCell ref="AN53:AN55"/>
    <mergeCell ref="AI56:AI58"/>
    <mergeCell ref="AJ56:AJ58"/>
    <mergeCell ref="AN56:AN58"/>
    <mergeCell ref="AN59:AN61"/>
    <mergeCell ref="AC53:AC55"/>
    <mergeCell ref="AD53:AD55"/>
    <mergeCell ref="AE53:AE55"/>
    <mergeCell ref="AF53:AF55"/>
    <mergeCell ref="AG53:AG55"/>
    <mergeCell ref="AH53:AH55"/>
    <mergeCell ref="W53:W55"/>
    <mergeCell ref="X53:X55"/>
    <mergeCell ref="Y53:Y55"/>
    <mergeCell ref="Z53:Z61"/>
    <mergeCell ref="AA53:AA61"/>
    <mergeCell ref="AB53:AB61"/>
    <mergeCell ref="W56:W58"/>
    <mergeCell ref="X56:X58"/>
    <mergeCell ref="Y56:Y58"/>
    <mergeCell ref="AC59:AC61"/>
    <mergeCell ref="AD59:AD61"/>
    <mergeCell ref="R53:R55"/>
    <mergeCell ref="S53:S55"/>
    <mergeCell ref="T53:T55"/>
    <mergeCell ref="U53:U55"/>
    <mergeCell ref="V53:V55"/>
    <mergeCell ref="R59:R61"/>
    <mergeCell ref="S59:S61"/>
    <mergeCell ref="T59:T61"/>
    <mergeCell ref="U59:U61"/>
    <mergeCell ref="K53:K61"/>
    <mergeCell ref="L53:L55"/>
    <mergeCell ref="M53:M55"/>
    <mergeCell ref="N53:N55"/>
    <mergeCell ref="O53:O55"/>
    <mergeCell ref="P53:P61"/>
    <mergeCell ref="L59:L61"/>
    <mergeCell ref="M59:M61"/>
    <mergeCell ref="N59:N61"/>
    <mergeCell ref="O59:O61"/>
    <mergeCell ref="B53:B61"/>
    <mergeCell ref="C53:C61"/>
    <mergeCell ref="D53:D61"/>
    <mergeCell ref="E53:E61"/>
    <mergeCell ref="F53:F61"/>
    <mergeCell ref="G53:G61"/>
    <mergeCell ref="H53:H61"/>
    <mergeCell ref="I53:I61"/>
    <mergeCell ref="J53:J61"/>
    <mergeCell ref="AZ50:AZ52"/>
    <mergeCell ref="BA50:BA52"/>
    <mergeCell ref="BB50:BB52"/>
    <mergeCell ref="BC50:BC52"/>
    <mergeCell ref="BD50:BD52"/>
    <mergeCell ref="BE50:BE52"/>
    <mergeCell ref="AO50:AO52"/>
    <mergeCell ref="AP50:AP52"/>
    <mergeCell ref="AQ50:AQ52"/>
    <mergeCell ref="AR50:AR52"/>
    <mergeCell ref="AS50:AS52"/>
    <mergeCell ref="AT50:AT52"/>
    <mergeCell ref="AF50:AF52"/>
    <mergeCell ref="AG50:AG52"/>
    <mergeCell ref="AH50:AH52"/>
    <mergeCell ref="AI50:AI52"/>
    <mergeCell ref="AJ50:AJ52"/>
    <mergeCell ref="AN50:AN52"/>
    <mergeCell ref="W50:W52"/>
    <mergeCell ref="X50:X52"/>
    <mergeCell ref="Y50:Y52"/>
    <mergeCell ref="AC50:AC52"/>
    <mergeCell ref="Q53:Q61"/>
    <mergeCell ref="BF47:BF49"/>
    <mergeCell ref="L50:L52"/>
    <mergeCell ref="M50:M52"/>
    <mergeCell ref="N50:N52"/>
    <mergeCell ref="O50:O52"/>
    <mergeCell ref="R50:R52"/>
    <mergeCell ref="S50:S52"/>
    <mergeCell ref="T50:T52"/>
    <mergeCell ref="U50:U52"/>
    <mergeCell ref="V50:V52"/>
    <mergeCell ref="AZ47:AZ49"/>
    <mergeCell ref="BA47:BA49"/>
    <mergeCell ref="BB47:BB49"/>
    <mergeCell ref="BC47:BC49"/>
    <mergeCell ref="BD47:BD49"/>
    <mergeCell ref="BE47:BE49"/>
    <mergeCell ref="AP47:AP49"/>
    <mergeCell ref="AQ47:AQ49"/>
    <mergeCell ref="AR47:AR49"/>
    <mergeCell ref="AS47:AS49"/>
    <mergeCell ref="AT47:AT49"/>
    <mergeCell ref="AU47:AU49"/>
    <mergeCell ref="AG47:AG49"/>
    <mergeCell ref="AH47:AH49"/>
    <mergeCell ref="AI47:AI49"/>
    <mergeCell ref="AJ47:AJ49"/>
    <mergeCell ref="AN47:AN49"/>
    <mergeCell ref="AO47:AO49"/>
    <mergeCell ref="P44:P52"/>
    <mergeCell ref="Q44:Q52"/>
    <mergeCell ref="BF50:BF52"/>
    <mergeCell ref="BF44:BF46"/>
    <mergeCell ref="BG44:BG52"/>
    <mergeCell ref="L47:L49"/>
    <mergeCell ref="M47:M49"/>
    <mergeCell ref="N47:N49"/>
    <mergeCell ref="O47:O49"/>
    <mergeCell ref="R47:R49"/>
    <mergeCell ref="S47:S49"/>
    <mergeCell ref="T47:T49"/>
    <mergeCell ref="U47:U49"/>
    <mergeCell ref="AZ44:AZ46"/>
    <mergeCell ref="BA44:BA46"/>
    <mergeCell ref="BB44:BB46"/>
    <mergeCell ref="BC44:BC46"/>
    <mergeCell ref="BD44:BD46"/>
    <mergeCell ref="BE44:BE46"/>
    <mergeCell ref="AT44:AT46"/>
    <mergeCell ref="AU44:AU46"/>
    <mergeCell ref="AV44:AV52"/>
    <mergeCell ref="AW44:AW52"/>
    <mergeCell ref="AX44:AX52"/>
    <mergeCell ref="AY44:AY46"/>
    <mergeCell ref="AY47:AY49"/>
    <mergeCell ref="AU50:AU52"/>
    <mergeCell ref="AY50:AY52"/>
    <mergeCell ref="AN44:AN46"/>
    <mergeCell ref="AO44:AO46"/>
    <mergeCell ref="AP44:AP46"/>
    <mergeCell ref="AQ44:AQ46"/>
    <mergeCell ref="AR44:AR46"/>
    <mergeCell ref="AS44:AS46"/>
    <mergeCell ref="AH44:AH46"/>
    <mergeCell ref="AI44:AI46"/>
    <mergeCell ref="AJ44:AJ46"/>
    <mergeCell ref="AK44:AK52"/>
    <mergeCell ref="AL44:AL52"/>
    <mergeCell ref="AM44:AM52"/>
    <mergeCell ref="AB44:AB52"/>
    <mergeCell ref="AC44:AC46"/>
    <mergeCell ref="AD44:AD46"/>
    <mergeCell ref="AE44:AE46"/>
    <mergeCell ref="AF44:AF46"/>
    <mergeCell ref="AG44:AG46"/>
    <mergeCell ref="AC47:AC49"/>
    <mergeCell ref="AD47:AD49"/>
    <mergeCell ref="AE47:AE49"/>
    <mergeCell ref="AF47:AF49"/>
    <mergeCell ref="V44:V46"/>
    <mergeCell ref="W44:W46"/>
    <mergeCell ref="X44:X46"/>
    <mergeCell ref="Y44:Y46"/>
    <mergeCell ref="Z44:Z52"/>
    <mergeCell ref="AA44:AA52"/>
    <mergeCell ref="V47:V49"/>
    <mergeCell ref="W47:W49"/>
    <mergeCell ref="X47:X49"/>
    <mergeCell ref="Y47:Y49"/>
    <mergeCell ref="AD50:AD52"/>
    <mergeCell ref="AE50:AE52"/>
    <mergeCell ref="R44:R46"/>
    <mergeCell ref="S44:S46"/>
    <mergeCell ref="T44:T46"/>
    <mergeCell ref="U44:U46"/>
    <mergeCell ref="J44:J52"/>
    <mergeCell ref="K44:K52"/>
    <mergeCell ref="L44:L46"/>
    <mergeCell ref="M44:M46"/>
    <mergeCell ref="N44:N46"/>
    <mergeCell ref="O44:O46"/>
    <mergeCell ref="BF41:BF43"/>
    <mergeCell ref="BG41:BG43"/>
    <mergeCell ref="B44:B52"/>
    <mergeCell ref="C44:C52"/>
    <mergeCell ref="D44:D52"/>
    <mergeCell ref="E44:E52"/>
    <mergeCell ref="F44:F52"/>
    <mergeCell ref="G44:G52"/>
    <mergeCell ref="H44:H52"/>
    <mergeCell ref="I44:I52"/>
    <mergeCell ref="AZ41:AZ43"/>
    <mergeCell ref="BA41:BA43"/>
    <mergeCell ref="BB41:BB43"/>
    <mergeCell ref="BC41:BC43"/>
    <mergeCell ref="BD41:BD43"/>
    <mergeCell ref="BE41:BE43"/>
    <mergeCell ref="AT41:AT43"/>
    <mergeCell ref="AU41:AU43"/>
    <mergeCell ref="AV41:AV43"/>
    <mergeCell ref="AW41:AW43"/>
    <mergeCell ref="AX41:AX43"/>
    <mergeCell ref="AY41:AY43"/>
    <mergeCell ref="AN41:AN43"/>
    <mergeCell ref="AO41:AO43"/>
    <mergeCell ref="AP41:AP43"/>
    <mergeCell ref="AQ41:AQ43"/>
    <mergeCell ref="AR41:AR43"/>
    <mergeCell ref="AS41:AS43"/>
    <mergeCell ref="AH41:AH43"/>
    <mergeCell ref="AI41:AI43"/>
    <mergeCell ref="AJ41:AJ43"/>
    <mergeCell ref="AK41:AK43"/>
    <mergeCell ref="AL41:AL43"/>
    <mergeCell ref="AM41:AM43"/>
    <mergeCell ref="AB41:AB43"/>
    <mergeCell ref="AC41:AC43"/>
    <mergeCell ref="AD41:AD43"/>
    <mergeCell ref="AE41:AE43"/>
    <mergeCell ref="AF41:AF43"/>
    <mergeCell ref="AG41:AG43"/>
    <mergeCell ref="V41:V43"/>
    <mergeCell ref="W41:W43"/>
    <mergeCell ref="X41:X43"/>
    <mergeCell ref="Y41:Y43"/>
    <mergeCell ref="Z41:Z43"/>
    <mergeCell ref="AA41:AA43"/>
    <mergeCell ref="P41:P43"/>
    <mergeCell ref="Q41:Q43"/>
    <mergeCell ref="R41:R43"/>
    <mergeCell ref="S41:S43"/>
    <mergeCell ref="T41:T43"/>
    <mergeCell ref="U41:U43"/>
    <mergeCell ref="J41:J43"/>
    <mergeCell ref="K41:K43"/>
    <mergeCell ref="L41:L43"/>
    <mergeCell ref="M41:M43"/>
    <mergeCell ref="N41:N43"/>
    <mergeCell ref="O41:O43"/>
    <mergeCell ref="BE38:BE40"/>
    <mergeCell ref="BF38:BF40"/>
    <mergeCell ref="B41:B43"/>
    <mergeCell ref="C41:C43"/>
    <mergeCell ref="D41:D43"/>
    <mergeCell ref="E41:E43"/>
    <mergeCell ref="F41:F43"/>
    <mergeCell ref="G41:G43"/>
    <mergeCell ref="H41:H43"/>
    <mergeCell ref="I41:I43"/>
    <mergeCell ref="AY38:AY40"/>
    <mergeCell ref="AZ38:AZ40"/>
    <mergeCell ref="BA38:BA40"/>
    <mergeCell ref="BB38:BB40"/>
    <mergeCell ref="BC38:BC40"/>
    <mergeCell ref="BD38:BD40"/>
    <mergeCell ref="AO38:AO40"/>
    <mergeCell ref="AP38:AP40"/>
    <mergeCell ref="AQ38:AQ40"/>
    <mergeCell ref="AR38:AR40"/>
    <mergeCell ref="AS38:AS40"/>
    <mergeCell ref="AT38:AT40"/>
    <mergeCell ref="AE38:AE40"/>
    <mergeCell ref="AF38:AF40"/>
    <mergeCell ref="AG38:AG40"/>
    <mergeCell ref="AH38:AH40"/>
    <mergeCell ref="AI38:AI40"/>
    <mergeCell ref="AJ38:AJ40"/>
    <mergeCell ref="V38:V40"/>
    <mergeCell ref="W38:W40"/>
    <mergeCell ref="X38:X40"/>
    <mergeCell ref="Y38:Y40"/>
    <mergeCell ref="BA35:BA37"/>
    <mergeCell ref="BB35:BB37"/>
    <mergeCell ref="BC35:BC37"/>
    <mergeCell ref="BD35:BD37"/>
    <mergeCell ref="BE35:BE37"/>
    <mergeCell ref="BF35:BF37"/>
    <mergeCell ref="AO35:AO37"/>
    <mergeCell ref="AP35:AP37"/>
    <mergeCell ref="AQ35:AQ37"/>
    <mergeCell ref="AR35:AR37"/>
    <mergeCell ref="AS35:AS37"/>
    <mergeCell ref="AT35:AT37"/>
    <mergeCell ref="AC35:AC37"/>
    <mergeCell ref="AD35:AD37"/>
    <mergeCell ref="AE35:AE37"/>
    <mergeCell ref="AF35:AF37"/>
    <mergeCell ref="AG35:AG37"/>
    <mergeCell ref="AH35:AH37"/>
    <mergeCell ref="BG32:BG40"/>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40"/>
    <mergeCell ref="AW32:AW40"/>
    <mergeCell ref="AX32:AX40"/>
    <mergeCell ref="AY32:AY34"/>
    <mergeCell ref="AZ32:AZ34"/>
    <mergeCell ref="AU35:AU37"/>
    <mergeCell ref="AY35:AY37"/>
    <mergeCell ref="AZ35:AZ37"/>
    <mergeCell ref="AU38:AU40"/>
    <mergeCell ref="AO32:AO34"/>
    <mergeCell ref="AP32:AP34"/>
    <mergeCell ref="AQ32:AQ34"/>
    <mergeCell ref="AR32:AR34"/>
    <mergeCell ref="AS32:AS34"/>
    <mergeCell ref="AT32:AT34"/>
    <mergeCell ref="AI32:AI34"/>
    <mergeCell ref="AJ32:AJ34"/>
    <mergeCell ref="AK32:AK40"/>
    <mergeCell ref="AL32:AL40"/>
    <mergeCell ref="AM32:AM40"/>
    <mergeCell ref="AN32:AN34"/>
    <mergeCell ref="AI35:AI37"/>
    <mergeCell ref="AJ35:AJ37"/>
    <mergeCell ref="AN35:AN37"/>
    <mergeCell ref="AN38:AN40"/>
    <mergeCell ref="AC32:AC34"/>
    <mergeCell ref="AD32:AD34"/>
    <mergeCell ref="AE32:AE34"/>
    <mergeCell ref="AF32:AF34"/>
    <mergeCell ref="AG32:AG34"/>
    <mergeCell ref="AH32:AH34"/>
    <mergeCell ref="W32:W34"/>
    <mergeCell ref="X32:X34"/>
    <mergeCell ref="Y32:Y34"/>
    <mergeCell ref="Z32:Z40"/>
    <mergeCell ref="AA32:AA40"/>
    <mergeCell ref="AB32:AB40"/>
    <mergeCell ref="W35:W37"/>
    <mergeCell ref="X35:X37"/>
    <mergeCell ref="Y35:Y37"/>
    <mergeCell ref="AC38:AC40"/>
    <mergeCell ref="AD38:AD40"/>
    <mergeCell ref="U29:U31"/>
    <mergeCell ref="V29:V31"/>
    <mergeCell ref="W29:W31"/>
    <mergeCell ref="X29:X31"/>
    <mergeCell ref="Q32:Q40"/>
    <mergeCell ref="R32:R34"/>
    <mergeCell ref="S32:S34"/>
    <mergeCell ref="T32:T34"/>
    <mergeCell ref="U32:U34"/>
    <mergeCell ref="V32:V34"/>
    <mergeCell ref="R38:R40"/>
    <mergeCell ref="S38:S40"/>
    <mergeCell ref="T38:T40"/>
    <mergeCell ref="U38:U40"/>
    <mergeCell ref="K32:K40"/>
    <mergeCell ref="L32:L34"/>
    <mergeCell ref="M32:M34"/>
    <mergeCell ref="N32:N34"/>
    <mergeCell ref="O32:O34"/>
    <mergeCell ref="P32:P40"/>
    <mergeCell ref="L38:L40"/>
    <mergeCell ref="M38:M40"/>
    <mergeCell ref="N38:N40"/>
    <mergeCell ref="O38:O40"/>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BF29:BF31"/>
    <mergeCell ref="B32:B40"/>
    <mergeCell ref="C32:C40"/>
    <mergeCell ref="D32:D40"/>
    <mergeCell ref="E32:E40"/>
    <mergeCell ref="F32:F40"/>
    <mergeCell ref="G32:G40"/>
    <mergeCell ref="H32:H40"/>
    <mergeCell ref="I32:I40"/>
    <mergeCell ref="J32:J40"/>
    <mergeCell ref="AZ29:AZ31"/>
    <mergeCell ref="BA29:BA31"/>
    <mergeCell ref="BB29:BB31"/>
    <mergeCell ref="BC29:BC31"/>
    <mergeCell ref="BD29:BD31"/>
    <mergeCell ref="BE29:BE31"/>
    <mergeCell ref="AQ29:AQ31"/>
    <mergeCell ref="AR29:AR31"/>
    <mergeCell ref="AS29:AS31"/>
    <mergeCell ref="AC29:AC31"/>
    <mergeCell ref="BA26:BA28"/>
    <mergeCell ref="BB26:BB28"/>
    <mergeCell ref="BC26:BC28"/>
    <mergeCell ref="BD26:BD28"/>
    <mergeCell ref="BE26:BE28"/>
    <mergeCell ref="AT29:AT31"/>
    <mergeCell ref="AU29:AU31"/>
    <mergeCell ref="AY29:AY31"/>
    <mergeCell ref="AH29:AH31"/>
    <mergeCell ref="AI29:AI31"/>
    <mergeCell ref="AJ29:AJ31"/>
    <mergeCell ref="AN29:AN31"/>
    <mergeCell ref="AO29:AO31"/>
    <mergeCell ref="AP29:AP31"/>
    <mergeCell ref="AG29:AG31"/>
    <mergeCell ref="AA23:AA31"/>
    <mergeCell ref="AB23:AB31"/>
    <mergeCell ref="AC23:AC25"/>
    <mergeCell ref="AD23:AD25"/>
    <mergeCell ref="AE23:AE25"/>
    <mergeCell ref="AF23:AF25"/>
    <mergeCell ref="AD29:AD31"/>
    <mergeCell ref="AE29:AE31"/>
    <mergeCell ref="AF29:AF31"/>
    <mergeCell ref="BE23:BE25"/>
    <mergeCell ref="AJ26:AJ28"/>
    <mergeCell ref="AI26:AI28"/>
    <mergeCell ref="BF23:BF25"/>
    <mergeCell ref="BG23:BG31"/>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AQ26:AQ28"/>
    <mergeCell ref="Y29:Y31"/>
    <mergeCell ref="N21:N22"/>
    <mergeCell ref="O21:O22"/>
    <mergeCell ref="P21:Z21"/>
    <mergeCell ref="AA21:AK21"/>
    <mergeCell ref="AL21:AV21"/>
    <mergeCell ref="U23:U25"/>
    <mergeCell ref="V23:V25"/>
    <mergeCell ref="W23:W25"/>
    <mergeCell ref="X23:X25"/>
    <mergeCell ref="Y23:Y25"/>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AG23:AG25"/>
    <mergeCell ref="AH23:AH25"/>
    <mergeCell ref="AI23:AI25"/>
    <mergeCell ref="AJ23:AJ25"/>
    <mergeCell ref="AK23:AK31"/>
    <mergeCell ref="AL23:AL31"/>
    <mergeCell ref="AH26:AH28"/>
    <mergeCell ref="B2:M2"/>
    <mergeCell ref="A6:A22"/>
    <mergeCell ref="B4:D4"/>
    <mergeCell ref="B19:E19"/>
    <mergeCell ref="BL19:BM19"/>
    <mergeCell ref="B21:D21"/>
    <mergeCell ref="E21:G21"/>
    <mergeCell ref="H21:H22"/>
    <mergeCell ref="I21:I22"/>
    <mergeCell ref="J21:J22"/>
    <mergeCell ref="K21:K22"/>
    <mergeCell ref="L21:L22"/>
    <mergeCell ref="I23:I31"/>
    <mergeCell ref="J23:J31"/>
    <mergeCell ref="K23:K31"/>
    <mergeCell ref="L23:L25"/>
    <mergeCell ref="M23:M25"/>
    <mergeCell ref="N23:N25"/>
    <mergeCell ref="L29:L31"/>
    <mergeCell ref="M29:M31"/>
    <mergeCell ref="N29:N31"/>
    <mergeCell ref="AW21:BG21"/>
    <mergeCell ref="BL21:BL22"/>
    <mergeCell ref="BM21:BM22"/>
    <mergeCell ref="B23:B31"/>
    <mergeCell ref="C23:C31"/>
    <mergeCell ref="D23:D31"/>
    <mergeCell ref="E23:E31"/>
    <mergeCell ref="F23:F31"/>
    <mergeCell ref="G23:G31"/>
    <mergeCell ref="H23:H31"/>
    <mergeCell ref="M21:M22"/>
  </mergeCells>
  <dataValidations count="1">
    <dataValidation type="list" allowBlank="1" sqref="E4" xr:uid="{C57914D7-6086-4B06-9B06-1AFBECA25EB9}">
      <formula1>"Trimestre I,Trimestre II,Trimestre III,Trimestre IV"</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D7627-F98B-436E-A866-BFFB047129FD}">
  <dimension ref="A1:BP54"/>
  <sheetViews>
    <sheetView showGridLines="0" zoomScale="70" zoomScaleNormal="70" workbookViewId="0">
      <selection activeCell="A22" sqref="A22"/>
    </sheetView>
  </sheetViews>
  <sheetFormatPr baseColWidth="10" defaultColWidth="11.42578125"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8" width="14" customWidth="1"/>
    <col min="49" max="59" width="14" hidden="1" customWidth="1"/>
    <col min="60" max="61" width="11.42578125" hidden="1" customWidth="1"/>
    <col min="62" max="66" width="3" hidden="1" customWidth="1"/>
    <col min="67" max="68" width="11.42578125" hidden="1" customWidth="1"/>
    <col min="69" max="102" width="0" hidden="1" customWidth="1"/>
  </cols>
  <sheetData>
    <row r="1" spans="1:20" ht="12" customHeight="1"/>
    <row r="2" spans="1:20" ht="27" customHeight="1" thickBot="1">
      <c r="B2" s="68" t="s">
        <v>2635</v>
      </c>
      <c r="C2" s="68"/>
      <c r="D2" s="68"/>
      <c r="E2" s="68"/>
      <c r="F2" s="68"/>
      <c r="G2" s="68"/>
      <c r="H2" s="68"/>
      <c r="I2" s="68"/>
      <c r="J2" s="68"/>
      <c r="K2" s="68"/>
      <c r="L2" s="68"/>
      <c r="M2" s="68"/>
      <c r="N2" s="20">
        <f>AV53</f>
        <v>0.51930000000000009</v>
      </c>
      <c r="O2" s="13"/>
      <c r="P2" s="13"/>
      <c r="Q2" s="13"/>
      <c r="R2" s="13"/>
      <c r="S2" s="13"/>
      <c r="T2" s="13"/>
    </row>
    <row r="4" spans="1:20">
      <c r="B4" s="50" t="s">
        <v>46</v>
      </c>
      <c r="C4" s="50"/>
      <c r="D4" s="50"/>
      <c r="E4" s="1" t="s">
        <v>47</v>
      </c>
    </row>
    <row r="6" spans="1:20" ht="14.45" customHeight="1">
      <c r="A6" s="147" t="s">
        <v>2636</v>
      </c>
    </row>
    <row r="7" spans="1:20" ht="14.45" customHeight="1">
      <c r="A7" s="148"/>
    </row>
    <row r="8" spans="1:20" ht="14.45" customHeight="1">
      <c r="A8" s="148"/>
    </row>
    <row r="9" spans="1:20" ht="14.45" customHeight="1">
      <c r="A9" s="148"/>
    </row>
    <row r="10" spans="1:20" ht="14.45" customHeight="1">
      <c r="A10" s="148"/>
    </row>
    <row r="11" spans="1:20" ht="14.45" customHeight="1">
      <c r="A11" s="148"/>
    </row>
    <row r="12" spans="1:20" ht="14.45" customHeight="1">
      <c r="A12" s="148"/>
    </row>
    <row r="13" spans="1:20" ht="14.45" customHeight="1">
      <c r="A13" s="148"/>
    </row>
    <row r="14" spans="1:20" ht="14.45" customHeight="1">
      <c r="A14" s="148"/>
    </row>
    <row r="15" spans="1:20" ht="14.45" customHeight="1">
      <c r="A15" s="148"/>
    </row>
    <row r="16" spans="1:20" ht="14.45" customHeight="1">
      <c r="A16" s="148"/>
    </row>
    <row r="17" spans="1:66" ht="14.45" customHeight="1">
      <c r="A17" s="148"/>
    </row>
    <row r="18" spans="1:66" ht="14.45" customHeight="1">
      <c r="A18" s="148"/>
    </row>
    <row r="19" spans="1:66" ht="30.95" customHeight="1">
      <c r="A19" s="148"/>
      <c r="B19" s="51" t="s">
        <v>2637</v>
      </c>
      <c r="C19" s="52"/>
      <c r="D19" s="52"/>
      <c r="E19" s="52"/>
      <c r="BL19" s="57" t="s">
        <v>50</v>
      </c>
      <c r="BM19" s="58"/>
      <c r="BN19" s="5"/>
    </row>
    <row r="20" spans="1:66" ht="14.45" customHeight="1">
      <c r="A20" s="148"/>
      <c r="BL20" s="4"/>
      <c r="BM20" s="5"/>
      <c r="BN20" s="5"/>
    </row>
    <row r="21" spans="1:66" ht="31.5" customHeight="1">
      <c r="A21" s="148"/>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1327</v>
      </c>
      <c r="D23" s="63" t="s">
        <v>1588</v>
      </c>
      <c r="E23" s="59" t="s">
        <v>81</v>
      </c>
      <c r="F23" s="59" t="s">
        <v>575</v>
      </c>
      <c r="G23" s="59" t="s">
        <v>81</v>
      </c>
      <c r="H23" s="59">
        <v>1</v>
      </c>
      <c r="I23" s="56">
        <v>0.1</v>
      </c>
      <c r="J23" s="59" t="s">
        <v>83</v>
      </c>
      <c r="K23" s="63" t="s">
        <v>2638</v>
      </c>
      <c r="L23" s="59" t="s">
        <v>2639</v>
      </c>
      <c r="M23" s="59" t="s">
        <v>2640</v>
      </c>
      <c r="N23" s="61">
        <v>1</v>
      </c>
      <c r="O23" s="59" t="s">
        <v>111</v>
      </c>
      <c r="P23" s="56" t="s">
        <v>2641</v>
      </c>
      <c r="Q23" s="56" t="s">
        <v>2642</v>
      </c>
      <c r="R23" s="55" t="s">
        <v>136</v>
      </c>
      <c r="S23" s="55">
        <v>1</v>
      </c>
      <c r="T23" s="61">
        <v>0</v>
      </c>
      <c r="U23" s="55">
        <v>0</v>
      </c>
      <c r="V23" s="55">
        <v>0</v>
      </c>
      <c r="W23" s="61">
        <v>0</v>
      </c>
      <c r="X23" s="56">
        <v>0</v>
      </c>
      <c r="Y23" s="61">
        <v>0</v>
      </c>
      <c r="Z23" s="60">
        <v>0</v>
      </c>
      <c r="AA23" s="56" t="s">
        <v>2641</v>
      </c>
      <c r="AB23" s="56" t="s">
        <v>2642</v>
      </c>
      <c r="AC23" s="55">
        <v>0</v>
      </c>
      <c r="AD23" s="55">
        <v>1</v>
      </c>
      <c r="AE23" s="61">
        <v>0</v>
      </c>
      <c r="AF23" s="55">
        <v>0</v>
      </c>
      <c r="AG23" s="55">
        <v>1</v>
      </c>
      <c r="AH23" s="61">
        <v>0</v>
      </c>
      <c r="AI23" s="56">
        <v>0</v>
      </c>
      <c r="AJ23" s="61">
        <v>1</v>
      </c>
      <c r="AK23" s="60">
        <v>0</v>
      </c>
      <c r="AL23" s="70" t="s">
        <v>2643</v>
      </c>
      <c r="AM23" s="70" t="s">
        <v>2644</v>
      </c>
      <c r="AN23" s="70">
        <v>1</v>
      </c>
      <c r="AO23" s="70">
        <v>1</v>
      </c>
      <c r="AP23" s="70">
        <v>1</v>
      </c>
      <c r="AQ23" s="70">
        <v>1</v>
      </c>
      <c r="AR23" s="70">
        <v>1</v>
      </c>
      <c r="AS23" s="70">
        <v>1</v>
      </c>
      <c r="AT23" s="73">
        <v>1</v>
      </c>
      <c r="AU23" s="70">
        <v>0</v>
      </c>
      <c r="AV23" s="74">
        <v>1</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1</v>
      </c>
      <c r="BN23" s="5"/>
    </row>
    <row r="24" spans="1:66">
      <c r="B24" s="62"/>
      <c r="C24" s="59"/>
      <c r="D24" s="63"/>
      <c r="E24" s="59"/>
      <c r="F24" s="59"/>
      <c r="G24" s="59"/>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71"/>
      <c r="AM24" s="71"/>
      <c r="AN24" s="71"/>
      <c r="AO24" s="71"/>
      <c r="AP24" s="71"/>
      <c r="AQ24" s="71"/>
      <c r="AR24" s="71"/>
      <c r="AS24" s="71"/>
      <c r="AT24" s="71"/>
      <c r="AU24" s="71"/>
      <c r="AV24" s="75"/>
      <c r="AW24" s="56"/>
      <c r="AX24" s="56"/>
      <c r="AY24" s="55"/>
      <c r="AZ24" s="55"/>
      <c r="BA24" s="61"/>
      <c r="BB24" s="55"/>
      <c r="BC24" s="55"/>
      <c r="BD24" s="61"/>
      <c r="BE24" s="56"/>
      <c r="BF24" s="61"/>
      <c r="BG24" s="60"/>
      <c r="BL24" s="4">
        <f>H26</f>
        <v>2</v>
      </c>
      <c r="BM24" s="5">
        <f>IF(E4="Trimestre I",Z26,IF(E4="Trimestre II",AK26,IF(E4="Trimestre III",AV26,IF(E4="Trimestre IV",BG26))))</f>
        <v>0.313</v>
      </c>
      <c r="BN24" s="5"/>
    </row>
    <row r="25" spans="1:66">
      <c r="B25" s="62"/>
      <c r="C25" s="59"/>
      <c r="D25" s="63"/>
      <c r="E25" s="59"/>
      <c r="F25" s="59"/>
      <c r="G25" s="59"/>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72"/>
      <c r="AM25" s="72"/>
      <c r="AN25" s="72"/>
      <c r="AO25" s="72"/>
      <c r="AP25" s="72"/>
      <c r="AQ25" s="72"/>
      <c r="AR25" s="72"/>
      <c r="AS25" s="72"/>
      <c r="AT25" s="72"/>
      <c r="AU25" s="72"/>
      <c r="AV25" s="76"/>
      <c r="AW25" s="56"/>
      <c r="AX25" s="56"/>
      <c r="AY25" s="55"/>
      <c r="AZ25" s="55"/>
      <c r="BA25" s="61"/>
      <c r="BB25" s="55"/>
      <c r="BC25" s="55"/>
      <c r="BD25" s="61"/>
      <c r="BE25" s="56"/>
      <c r="BF25" s="61"/>
      <c r="BG25" s="60"/>
      <c r="BL25" s="4">
        <f>H32</f>
        <v>3</v>
      </c>
      <c r="BM25" s="5">
        <f>IF(E4="Trimestre I",Z32,IF(E4="Trimestre II",AK32,IF(E4="Trimestre III",AV32,IF(E4="Trimestre IV",BG32))))</f>
        <v>0.55000000000000004</v>
      </c>
      <c r="BN25" s="5"/>
    </row>
    <row r="26" spans="1:66" ht="135" customHeight="1">
      <c r="B26" s="64" t="s">
        <v>107</v>
      </c>
      <c r="C26" s="65" t="s">
        <v>1327</v>
      </c>
      <c r="D26" s="122" t="s">
        <v>1328</v>
      </c>
      <c r="E26" s="65" t="s">
        <v>97</v>
      </c>
      <c r="F26" s="65" t="s">
        <v>81</v>
      </c>
      <c r="G26" s="65" t="s">
        <v>81</v>
      </c>
      <c r="H26" s="59">
        <v>2</v>
      </c>
      <c r="I26" s="56">
        <v>0.3</v>
      </c>
      <c r="J26" s="59" t="s">
        <v>83</v>
      </c>
      <c r="K26" s="63" t="s">
        <v>2645</v>
      </c>
      <c r="L26" s="59" t="s">
        <v>2646</v>
      </c>
      <c r="M26" s="59" t="s">
        <v>2647</v>
      </c>
      <c r="N26" s="61">
        <v>83</v>
      </c>
      <c r="O26" s="59" t="s">
        <v>111</v>
      </c>
      <c r="P26" s="56" t="s">
        <v>2648</v>
      </c>
      <c r="Q26" s="56" t="s">
        <v>2642</v>
      </c>
      <c r="R26" s="55">
        <v>8</v>
      </c>
      <c r="S26" s="55">
        <v>1</v>
      </c>
      <c r="T26" s="61">
        <v>8</v>
      </c>
      <c r="U26" s="55">
        <v>8</v>
      </c>
      <c r="V26" s="55">
        <v>1</v>
      </c>
      <c r="W26" s="61">
        <v>8</v>
      </c>
      <c r="X26" s="56">
        <v>9.6000000000000002E-2</v>
      </c>
      <c r="Y26" s="61">
        <v>75</v>
      </c>
      <c r="Z26" s="60">
        <v>9.6000000000000002E-2</v>
      </c>
      <c r="AA26" s="56" t="s">
        <v>2649</v>
      </c>
      <c r="AB26" s="56" t="s">
        <v>2650</v>
      </c>
      <c r="AC26" s="55">
        <v>18</v>
      </c>
      <c r="AD26" s="55">
        <v>1</v>
      </c>
      <c r="AE26" s="61">
        <v>18</v>
      </c>
      <c r="AF26" s="55">
        <v>26</v>
      </c>
      <c r="AG26" s="55">
        <v>1</v>
      </c>
      <c r="AH26" s="61">
        <v>26</v>
      </c>
      <c r="AI26" s="56">
        <v>0.313</v>
      </c>
      <c r="AJ26" s="61">
        <v>57</v>
      </c>
      <c r="AK26" s="60">
        <v>0.313</v>
      </c>
      <c r="AL26" s="71" t="s">
        <v>2651</v>
      </c>
      <c r="AM26" s="71" t="s">
        <v>2652</v>
      </c>
      <c r="AN26" s="108" t="s">
        <v>136</v>
      </c>
      <c r="AO26" s="108" t="s">
        <v>136</v>
      </c>
      <c r="AP26" s="71">
        <v>0</v>
      </c>
      <c r="AQ26" s="71">
        <v>26</v>
      </c>
      <c r="AR26" s="71">
        <v>1</v>
      </c>
      <c r="AS26" s="71">
        <v>26</v>
      </c>
      <c r="AT26" s="77">
        <v>0.313</v>
      </c>
      <c r="AU26" s="71">
        <v>57</v>
      </c>
      <c r="AV26" s="78">
        <v>0.313</v>
      </c>
      <c r="AW26" s="56" t="s">
        <v>94</v>
      </c>
      <c r="AX26" s="56" t="s">
        <v>94</v>
      </c>
      <c r="AY26" s="55">
        <v>0</v>
      </c>
      <c r="AZ26" s="55">
        <v>0</v>
      </c>
      <c r="BA26" s="61">
        <v>0</v>
      </c>
      <c r="BB26" s="55">
        <v>0</v>
      </c>
      <c r="BC26" s="55">
        <v>0</v>
      </c>
      <c r="BD26" s="61">
        <v>0</v>
      </c>
      <c r="BE26" s="56">
        <v>0</v>
      </c>
      <c r="BF26" s="61">
        <v>0</v>
      </c>
      <c r="BG26" s="60">
        <v>0</v>
      </c>
      <c r="BL26" s="4">
        <f>H38</f>
        <v>4</v>
      </c>
      <c r="BM26" s="5">
        <f>IF(E4="Trimestre I",Z38,IF(E4="Trimestre II",AK38,IF(E4="Trimestre III",AV38,IF(E4="Trimestre IV",BG38))))</f>
        <v>0.5</v>
      </c>
      <c r="BN26" s="5"/>
    </row>
    <row r="27" spans="1:66">
      <c r="B27" s="64"/>
      <c r="C27" s="65"/>
      <c r="D27" s="122"/>
      <c r="E27" s="65"/>
      <c r="F27" s="65"/>
      <c r="G27" s="65"/>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71"/>
      <c r="AM27" s="71"/>
      <c r="AN27" s="71"/>
      <c r="AO27" s="71"/>
      <c r="AP27" s="71"/>
      <c r="AQ27" s="71"/>
      <c r="AR27" s="71"/>
      <c r="AS27" s="71"/>
      <c r="AT27" s="71"/>
      <c r="AU27" s="71"/>
      <c r="AV27" s="75"/>
      <c r="AW27" s="56"/>
      <c r="AX27" s="56"/>
      <c r="AY27" s="55"/>
      <c r="AZ27" s="55"/>
      <c r="BA27" s="61"/>
      <c r="BB27" s="55"/>
      <c r="BC27" s="55"/>
      <c r="BD27" s="61"/>
      <c r="BE27" s="56"/>
      <c r="BF27" s="61"/>
      <c r="BG27" s="60"/>
      <c r="BL27" s="4">
        <f>H41</f>
        <v>5</v>
      </c>
      <c r="BM27" s="5">
        <f>IF(E4="Trimestre I",Z41,IF(E4="Trimestre II",AK41,IF(E4="Trimestre III",AV41,IF(E4="Trimestre IV",BG41))))</f>
        <v>0.71699999999999997</v>
      </c>
      <c r="BN27" s="5"/>
    </row>
    <row r="28" spans="1:66">
      <c r="B28" s="64"/>
      <c r="C28" s="65"/>
      <c r="D28" s="122"/>
      <c r="E28" s="65"/>
      <c r="F28" s="65"/>
      <c r="G28" s="65"/>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71"/>
      <c r="AM28" s="71"/>
      <c r="AN28" s="71"/>
      <c r="AO28" s="71"/>
      <c r="AP28" s="71"/>
      <c r="AQ28" s="71"/>
      <c r="AR28" s="71"/>
      <c r="AS28" s="71"/>
      <c r="AT28" s="71"/>
      <c r="AU28" s="71"/>
      <c r="AV28" s="75"/>
      <c r="AW28" s="56"/>
      <c r="AX28" s="56"/>
      <c r="AY28" s="55"/>
      <c r="AZ28" s="55"/>
      <c r="BA28" s="61"/>
      <c r="BB28" s="55"/>
      <c r="BC28" s="55"/>
      <c r="BD28" s="61"/>
      <c r="BE28" s="56"/>
      <c r="BF28" s="61"/>
      <c r="BG28" s="60"/>
      <c r="BL28" s="4">
        <f>H47</f>
        <v>6</v>
      </c>
      <c r="BM28" s="5">
        <f>IF(E4="Trimestre I",Z47,IF(E4="Trimestre II",AK47,IF(E4="Trimestre III",AV47,IF(E4="Trimestre IV",BG47))))</f>
        <v>0.75</v>
      </c>
      <c r="BN28" s="5"/>
    </row>
    <row r="29" spans="1:66">
      <c r="B29" s="64"/>
      <c r="C29" s="65"/>
      <c r="D29" s="122"/>
      <c r="E29" s="65" t="s">
        <v>81</v>
      </c>
      <c r="F29" s="65" t="s">
        <v>1329</v>
      </c>
      <c r="G29" s="122" t="s">
        <v>1330</v>
      </c>
      <c r="H29" s="59"/>
      <c r="I29" s="56"/>
      <c r="J29" s="59"/>
      <c r="K29" s="63"/>
      <c r="L29" s="59"/>
      <c r="M29" s="59"/>
      <c r="N29" s="61"/>
      <c r="O29" s="59"/>
      <c r="P29" s="56"/>
      <c r="Q29" s="56"/>
      <c r="R29" s="55"/>
      <c r="S29" s="55"/>
      <c r="T29" s="61"/>
      <c r="U29" s="55"/>
      <c r="V29" s="55"/>
      <c r="W29" s="61"/>
      <c r="X29" s="56"/>
      <c r="Y29" s="61"/>
      <c r="Z29" s="60"/>
      <c r="AA29" s="56"/>
      <c r="AB29" s="56"/>
      <c r="AC29" s="55"/>
      <c r="AD29" s="55"/>
      <c r="AE29" s="61"/>
      <c r="AF29" s="55"/>
      <c r="AG29" s="55"/>
      <c r="AH29" s="61"/>
      <c r="AI29" s="56"/>
      <c r="AJ29" s="61"/>
      <c r="AK29" s="60"/>
      <c r="AL29" s="71"/>
      <c r="AM29" s="71"/>
      <c r="AN29" s="71"/>
      <c r="AO29" s="71"/>
      <c r="AP29" s="71"/>
      <c r="AQ29" s="71"/>
      <c r="AR29" s="71"/>
      <c r="AS29" s="71"/>
      <c r="AT29" s="71"/>
      <c r="AU29" s="71"/>
      <c r="AV29" s="75"/>
      <c r="AW29" s="56"/>
      <c r="AX29" s="56"/>
      <c r="AY29" s="55"/>
      <c r="AZ29" s="55"/>
      <c r="BA29" s="61"/>
      <c r="BB29" s="55"/>
      <c r="BC29" s="55"/>
      <c r="BD29" s="61"/>
      <c r="BE29" s="56"/>
      <c r="BF29" s="61"/>
      <c r="BG29" s="60"/>
      <c r="BL29" s="4">
        <f>H50</f>
        <v>7</v>
      </c>
      <c r="BM29" s="5">
        <f>IF(E4="Trimestre I",Z50,IF(E4="Trimestre II",AK50,IF(E4="Trimestre III",AV50,IF(E4="Trimestre IV",BG50))))</f>
        <v>0.187</v>
      </c>
      <c r="BN29" s="5"/>
    </row>
    <row r="30" spans="1:66">
      <c r="B30" s="64"/>
      <c r="C30" s="65"/>
      <c r="D30" s="122"/>
      <c r="E30" s="65"/>
      <c r="F30" s="65"/>
      <c r="G30" s="122"/>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71"/>
      <c r="AM30" s="71"/>
      <c r="AN30" s="71"/>
      <c r="AO30" s="71"/>
      <c r="AP30" s="71"/>
      <c r="AQ30" s="71"/>
      <c r="AR30" s="71"/>
      <c r="AS30" s="71"/>
      <c r="AT30" s="71"/>
      <c r="AU30" s="71"/>
      <c r="AV30" s="75"/>
      <c r="AW30" s="56"/>
      <c r="AX30" s="56"/>
      <c r="AY30" s="55"/>
      <c r="AZ30" s="55"/>
      <c r="BA30" s="61"/>
      <c r="BB30" s="55"/>
      <c r="BC30" s="55"/>
      <c r="BD30" s="61"/>
      <c r="BE30" s="56"/>
      <c r="BF30" s="61"/>
      <c r="BG30" s="60"/>
      <c r="BL30" s="4"/>
      <c r="BM30" s="5"/>
      <c r="BN30" s="5"/>
    </row>
    <row r="31" spans="1:66">
      <c r="B31" s="64"/>
      <c r="C31" s="65"/>
      <c r="D31" s="122"/>
      <c r="E31" s="65"/>
      <c r="F31" s="65"/>
      <c r="G31" s="122"/>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72"/>
      <c r="AM31" s="72"/>
      <c r="AN31" s="72"/>
      <c r="AO31" s="72"/>
      <c r="AP31" s="72"/>
      <c r="AQ31" s="72"/>
      <c r="AR31" s="72"/>
      <c r="AS31" s="72"/>
      <c r="AT31" s="72"/>
      <c r="AU31" s="72"/>
      <c r="AV31" s="76"/>
      <c r="AW31" s="56"/>
      <c r="AX31" s="56"/>
      <c r="AY31" s="55"/>
      <c r="AZ31" s="55"/>
      <c r="BA31" s="61"/>
      <c r="BB31" s="55"/>
      <c r="BC31" s="55"/>
      <c r="BD31" s="61"/>
      <c r="BE31" s="56"/>
      <c r="BF31" s="61"/>
      <c r="BG31" s="60"/>
      <c r="BL31" s="4"/>
      <c r="BM31" s="5"/>
      <c r="BN31" s="5"/>
    </row>
    <row r="32" spans="1:66" ht="135" customHeight="1">
      <c r="B32" s="62" t="s">
        <v>107</v>
      </c>
      <c r="C32" s="59" t="s">
        <v>1327</v>
      </c>
      <c r="D32" s="63" t="s">
        <v>1588</v>
      </c>
      <c r="E32" s="59" t="s">
        <v>81</v>
      </c>
      <c r="F32" s="59" t="s">
        <v>1329</v>
      </c>
      <c r="G32" s="59" t="s">
        <v>81</v>
      </c>
      <c r="H32" s="59">
        <v>3</v>
      </c>
      <c r="I32" s="56">
        <v>0.2</v>
      </c>
      <c r="J32" s="59" t="s">
        <v>83</v>
      </c>
      <c r="K32" s="63" t="s">
        <v>2653</v>
      </c>
      <c r="L32" s="59" t="s">
        <v>2654</v>
      </c>
      <c r="M32" s="59" t="s">
        <v>2655</v>
      </c>
      <c r="N32" s="61">
        <v>40</v>
      </c>
      <c r="O32" s="59" t="s">
        <v>111</v>
      </c>
      <c r="P32" s="56" t="s">
        <v>2656</v>
      </c>
      <c r="Q32" s="56" t="s">
        <v>2657</v>
      </c>
      <c r="R32" s="55">
        <v>2</v>
      </c>
      <c r="S32" s="55">
        <v>1</v>
      </c>
      <c r="T32" s="61">
        <v>2</v>
      </c>
      <c r="U32" s="55">
        <v>2</v>
      </c>
      <c r="V32" s="55">
        <v>1</v>
      </c>
      <c r="W32" s="61">
        <v>2</v>
      </c>
      <c r="X32" s="56">
        <v>0.05</v>
      </c>
      <c r="Y32" s="61">
        <v>38</v>
      </c>
      <c r="Z32" s="60">
        <v>0.05</v>
      </c>
      <c r="AA32" s="56" t="s">
        <v>2658</v>
      </c>
      <c r="AB32" s="56" t="s">
        <v>2659</v>
      </c>
      <c r="AC32" s="55">
        <v>8</v>
      </c>
      <c r="AD32" s="55">
        <v>1</v>
      </c>
      <c r="AE32" s="61">
        <v>8</v>
      </c>
      <c r="AF32" s="55">
        <v>10</v>
      </c>
      <c r="AG32" s="55">
        <v>1</v>
      </c>
      <c r="AH32" s="61">
        <v>10</v>
      </c>
      <c r="AI32" s="56">
        <v>0.25</v>
      </c>
      <c r="AJ32" s="61">
        <v>30</v>
      </c>
      <c r="AK32" s="60">
        <v>0.25</v>
      </c>
      <c r="AL32" s="71" t="s">
        <v>2660</v>
      </c>
      <c r="AM32" s="71" t="s">
        <v>2661</v>
      </c>
      <c r="AN32" s="71">
        <v>12</v>
      </c>
      <c r="AO32" s="71">
        <v>1</v>
      </c>
      <c r="AP32" s="71">
        <v>12</v>
      </c>
      <c r="AQ32" s="71">
        <v>22</v>
      </c>
      <c r="AR32" s="71">
        <v>1</v>
      </c>
      <c r="AS32" s="71">
        <v>22</v>
      </c>
      <c r="AT32" s="77">
        <v>0.55000000000000004</v>
      </c>
      <c r="AU32" s="71">
        <v>39</v>
      </c>
      <c r="AV32" s="78">
        <v>0.55000000000000004</v>
      </c>
      <c r="AW32" s="56" t="s">
        <v>94</v>
      </c>
      <c r="AX32" s="56" t="s">
        <v>94</v>
      </c>
      <c r="AY32" s="55">
        <v>0</v>
      </c>
      <c r="AZ32" s="55">
        <v>0</v>
      </c>
      <c r="BA32" s="61">
        <v>0</v>
      </c>
      <c r="BB32" s="55">
        <v>0</v>
      </c>
      <c r="BC32" s="55">
        <v>0</v>
      </c>
      <c r="BD32" s="61">
        <v>0</v>
      </c>
      <c r="BE32" s="56">
        <v>0</v>
      </c>
      <c r="BF32" s="61">
        <v>0</v>
      </c>
      <c r="BG32" s="60">
        <v>0</v>
      </c>
      <c r="BL32" s="4"/>
      <c r="BM32" s="5"/>
      <c r="BN32" s="5"/>
    </row>
    <row r="33" spans="2:66">
      <c r="B33" s="62"/>
      <c r="C33" s="59"/>
      <c r="D33" s="63"/>
      <c r="E33" s="59"/>
      <c r="F33" s="59"/>
      <c r="G33" s="59"/>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71"/>
      <c r="AM33" s="71"/>
      <c r="AN33" s="71"/>
      <c r="AO33" s="71"/>
      <c r="AP33" s="71"/>
      <c r="AQ33" s="71"/>
      <c r="AR33" s="71"/>
      <c r="AS33" s="71"/>
      <c r="AT33" s="71"/>
      <c r="AU33" s="71"/>
      <c r="AV33" s="75"/>
      <c r="AW33" s="56"/>
      <c r="AX33" s="56"/>
      <c r="AY33" s="55"/>
      <c r="AZ33" s="55"/>
      <c r="BA33" s="61"/>
      <c r="BB33" s="55"/>
      <c r="BC33" s="55"/>
      <c r="BD33" s="61"/>
      <c r="BE33" s="56"/>
      <c r="BF33" s="61"/>
      <c r="BG33" s="60"/>
      <c r="BL33" s="4"/>
      <c r="BM33" s="5"/>
      <c r="BN33" s="5"/>
    </row>
    <row r="34" spans="2:66">
      <c r="B34" s="62"/>
      <c r="C34" s="59"/>
      <c r="D34" s="63"/>
      <c r="E34" s="59"/>
      <c r="F34" s="59"/>
      <c r="G34" s="59"/>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71"/>
      <c r="AM34" s="71"/>
      <c r="AN34" s="71"/>
      <c r="AO34" s="71"/>
      <c r="AP34" s="71"/>
      <c r="AQ34" s="71"/>
      <c r="AR34" s="71"/>
      <c r="AS34" s="71"/>
      <c r="AT34" s="71"/>
      <c r="AU34" s="71"/>
      <c r="AV34" s="75"/>
      <c r="AW34" s="56"/>
      <c r="AX34" s="56"/>
      <c r="AY34" s="55"/>
      <c r="AZ34" s="55"/>
      <c r="BA34" s="61"/>
      <c r="BB34" s="55"/>
      <c r="BC34" s="55"/>
      <c r="BD34" s="61"/>
      <c r="BE34" s="56"/>
      <c r="BF34" s="61"/>
      <c r="BG34" s="60"/>
      <c r="BL34" s="4"/>
      <c r="BM34" s="5"/>
      <c r="BN34" s="5"/>
    </row>
    <row r="35" spans="2:66">
      <c r="B35" s="62"/>
      <c r="C35" s="59"/>
      <c r="D35" s="63" t="s">
        <v>1328</v>
      </c>
      <c r="E35" s="59"/>
      <c r="F35" s="59"/>
      <c r="G35" s="59"/>
      <c r="H35" s="59"/>
      <c r="I35" s="56"/>
      <c r="J35" s="59"/>
      <c r="K35" s="63"/>
      <c r="L35" s="59"/>
      <c r="M35" s="59"/>
      <c r="N35" s="61"/>
      <c r="O35" s="59"/>
      <c r="P35" s="56"/>
      <c r="Q35" s="56"/>
      <c r="R35" s="55"/>
      <c r="S35" s="55"/>
      <c r="T35" s="61"/>
      <c r="U35" s="55"/>
      <c r="V35" s="55"/>
      <c r="W35" s="61"/>
      <c r="X35" s="56"/>
      <c r="Y35" s="61"/>
      <c r="Z35" s="60"/>
      <c r="AA35" s="56"/>
      <c r="AB35" s="56"/>
      <c r="AC35" s="55"/>
      <c r="AD35" s="55"/>
      <c r="AE35" s="61"/>
      <c r="AF35" s="55"/>
      <c r="AG35" s="55"/>
      <c r="AH35" s="61"/>
      <c r="AI35" s="56"/>
      <c r="AJ35" s="61"/>
      <c r="AK35" s="60"/>
      <c r="AL35" s="71"/>
      <c r="AM35" s="71"/>
      <c r="AN35" s="71"/>
      <c r="AO35" s="71"/>
      <c r="AP35" s="71"/>
      <c r="AQ35" s="71"/>
      <c r="AR35" s="71"/>
      <c r="AS35" s="71"/>
      <c r="AT35" s="71"/>
      <c r="AU35" s="71"/>
      <c r="AV35" s="75"/>
      <c r="AW35" s="56"/>
      <c r="AX35" s="56"/>
      <c r="AY35" s="55"/>
      <c r="AZ35" s="55"/>
      <c r="BA35" s="61"/>
      <c r="BB35" s="55"/>
      <c r="BC35" s="55"/>
      <c r="BD35" s="61"/>
      <c r="BE35" s="56"/>
      <c r="BF35" s="61"/>
      <c r="BG35" s="60"/>
      <c r="BL35" s="4"/>
      <c r="BM35" s="5"/>
      <c r="BN35" s="5"/>
    </row>
    <row r="36" spans="2:66">
      <c r="B36" s="62"/>
      <c r="C36" s="59"/>
      <c r="D36" s="63"/>
      <c r="E36" s="59"/>
      <c r="F36" s="59"/>
      <c r="G36" s="59"/>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71"/>
      <c r="AM36" s="71"/>
      <c r="AN36" s="71"/>
      <c r="AO36" s="71"/>
      <c r="AP36" s="71"/>
      <c r="AQ36" s="71"/>
      <c r="AR36" s="71"/>
      <c r="AS36" s="71"/>
      <c r="AT36" s="71"/>
      <c r="AU36" s="71"/>
      <c r="AV36" s="75"/>
      <c r="AW36" s="56"/>
      <c r="AX36" s="56"/>
      <c r="AY36" s="55"/>
      <c r="AZ36" s="55"/>
      <c r="BA36" s="61"/>
      <c r="BB36" s="55"/>
      <c r="BC36" s="55"/>
      <c r="BD36" s="61"/>
      <c r="BE36" s="56"/>
      <c r="BF36" s="61"/>
      <c r="BG36" s="60"/>
      <c r="BL36" s="4"/>
      <c r="BM36" s="5"/>
      <c r="BN36" s="5"/>
    </row>
    <row r="37" spans="2:66">
      <c r="B37" s="62"/>
      <c r="C37" s="59"/>
      <c r="D37" s="63"/>
      <c r="E37" s="59"/>
      <c r="F37" s="59"/>
      <c r="G37" s="59"/>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72"/>
      <c r="AM37" s="72"/>
      <c r="AN37" s="72"/>
      <c r="AO37" s="72"/>
      <c r="AP37" s="72"/>
      <c r="AQ37" s="72"/>
      <c r="AR37" s="72"/>
      <c r="AS37" s="72"/>
      <c r="AT37" s="72"/>
      <c r="AU37" s="72"/>
      <c r="AV37" s="76"/>
      <c r="AW37" s="56"/>
      <c r="AX37" s="56"/>
      <c r="AY37" s="55"/>
      <c r="AZ37" s="55"/>
      <c r="BA37" s="61"/>
      <c r="BB37" s="55"/>
      <c r="BC37" s="55"/>
      <c r="BD37" s="61"/>
      <c r="BE37" s="56"/>
      <c r="BF37" s="61"/>
      <c r="BG37" s="60"/>
      <c r="BL37" s="4"/>
      <c r="BM37" s="5"/>
      <c r="BN37" s="5"/>
    </row>
    <row r="38" spans="2:66" ht="135" customHeight="1">
      <c r="B38" s="64" t="s">
        <v>81</v>
      </c>
      <c r="C38" s="65" t="s">
        <v>1327</v>
      </c>
      <c r="D38" s="65" t="s">
        <v>81</v>
      </c>
      <c r="E38" s="65" t="s">
        <v>81</v>
      </c>
      <c r="F38" s="65" t="s">
        <v>1329</v>
      </c>
      <c r="G38" s="65" t="s">
        <v>81</v>
      </c>
      <c r="H38" s="59">
        <v>4</v>
      </c>
      <c r="I38" s="56">
        <v>0.1</v>
      </c>
      <c r="J38" s="59" t="s">
        <v>83</v>
      </c>
      <c r="K38" s="63" t="s">
        <v>2662</v>
      </c>
      <c r="L38" s="59" t="s">
        <v>2663</v>
      </c>
      <c r="M38" s="59" t="s">
        <v>2664</v>
      </c>
      <c r="N38" s="61">
        <v>2</v>
      </c>
      <c r="O38" s="59" t="s">
        <v>111</v>
      </c>
      <c r="P38" s="56" t="s">
        <v>2641</v>
      </c>
      <c r="Q38" s="56" t="s">
        <v>2665</v>
      </c>
      <c r="R38" s="55">
        <v>0</v>
      </c>
      <c r="S38" s="55">
        <v>1</v>
      </c>
      <c r="T38" s="61">
        <v>0</v>
      </c>
      <c r="U38" s="55">
        <v>0</v>
      </c>
      <c r="V38" s="55">
        <v>0</v>
      </c>
      <c r="W38" s="61">
        <v>0</v>
      </c>
      <c r="X38" s="56">
        <v>0</v>
      </c>
      <c r="Y38" s="61">
        <v>0</v>
      </c>
      <c r="Z38" s="60">
        <v>0</v>
      </c>
      <c r="AA38" s="56" t="s">
        <v>2666</v>
      </c>
      <c r="AB38" s="56" t="s">
        <v>2657</v>
      </c>
      <c r="AC38" s="55">
        <v>1</v>
      </c>
      <c r="AD38" s="55">
        <v>1</v>
      </c>
      <c r="AE38" s="61">
        <v>1</v>
      </c>
      <c r="AF38" s="55">
        <v>1</v>
      </c>
      <c r="AG38" s="55">
        <v>1</v>
      </c>
      <c r="AH38" s="61">
        <v>1</v>
      </c>
      <c r="AI38" s="56">
        <v>0.5</v>
      </c>
      <c r="AJ38" s="61">
        <v>1</v>
      </c>
      <c r="AK38" s="60">
        <v>0.5</v>
      </c>
      <c r="AL38" s="71" t="s">
        <v>2667</v>
      </c>
      <c r="AM38" s="71" t="s">
        <v>2642</v>
      </c>
      <c r="AN38" s="71">
        <v>0</v>
      </c>
      <c r="AO38" s="71">
        <v>1</v>
      </c>
      <c r="AP38" s="71">
        <v>0</v>
      </c>
      <c r="AQ38" s="71">
        <v>1</v>
      </c>
      <c r="AR38" s="71">
        <v>1</v>
      </c>
      <c r="AS38" s="71">
        <v>1</v>
      </c>
      <c r="AT38" s="77">
        <v>0.5</v>
      </c>
      <c r="AU38" s="71">
        <v>1</v>
      </c>
      <c r="AV38" s="78">
        <v>0.5</v>
      </c>
      <c r="AW38" s="56" t="s">
        <v>94</v>
      </c>
      <c r="AX38" s="56" t="s">
        <v>94</v>
      </c>
      <c r="AY38" s="55">
        <v>0</v>
      </c>
      <c r="AZ38" s="55">
        <v>0</v>
      </c>
      <c r="BA38" s="61">
        <v>0</v>
      </c>
      <c r="BB38" s="55">
        <v>0</v>
      </c>
      <c r="BC38" s="55">
        <v>0</v>
      </c>
      <c r="BD38" s="61">
        <v>0</v>
      </c>
      <c r="BE38" s="56">
        <v>0</v>
      </c>
      <c r="BF38" s="61">
        <v>0</v>
      </c>
      <c r="BG38" s="60">
        <v>0</v>
      </c>
      <c r="BL38" s="4"/>
      <c r="BM38" s="5"/>
      <c r="BN38" s="5"/>
    </row>
    <row r="39" spans="2:66">
      <c r="B39" s="64"/>
      <c r="C39" s="65"/>
      <c r="D39" s="65"/>
      <c r="E39" s="65"/>
      <c r="F39" s="65"/>
      <c r="G39" s="65"/>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71"/>
      <c r="AM39" s="71"/>
      <c r="AN39" s="71"/>
      <c r="AO39" s="71"/>
      <c r="AP39" s="71"/>
      <c r="AQ39" s="71"/>
      <c r="AR39" s="71"/>
      <c r="AS39" s="71"/>
      <c r="AT39" s="71"/>
      <c r="AU39" s="71"/>
      <c r="AV39" s="75"/>
      <c r="AW39" s="56"/>
      <c r="AX39" s="56"/>
      <c r="AY39" s="55"/>
      <c r="AZ39" s="55"/>
      <c r="BA39" s="61"/>
      <c r="BB39" s="55"/>
      <c r="BC39" s="55"/>
      <c r="BD39" s="61"/>
      <c r="BE39" s="56"/>
      <c r="BF39" s="61"/>
      <c r="BG39" s="60"/>
      <c r="BL39" s="4"/>
      <c r="BM39" s="5"/>
      <c r="BN39" s="5"/>
    </row>
    <row r="40" spans="2:66">
      <c r="B40" s="64"/>
      <c r="C40" s="65"/>
      <c r="D40" s="65"/>
      <c r="E40" s="65"/>
      <c r="F40" s="65"/>
      <c r="G40" s="65"/>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72"/>
      <c r="AM40" s="72"/>
      <c r="AN40" s="72"/>
      <c r="AO40" s="72"/>
      <c r="AP40" s="72"/>
      <c r="AQ40" s="72"/>
      <c r="AR40" s="72"/>
      <c r="AS40" s="72"/>
      <c r="AT40" s="72"/>
      <c r="AU40" s="72"/>
      <c r="AV40" s="76"/>
      <c r="AW40" s="56"/>
      <c r="AX40" s="56"/>
      <c r="AY40" s="55"/>
      <c r="AZ40" s="55"/>
      <c r="BA40" s="61"/>
      <c r="BB40" s="55"/>
      <c r="BC40" s="55"/>
      <c r="BD40" s="61"/>
      <c r="BE40" s="56"/>
      <c r="BF40" s="61"/>
      <c r="BG40" s="60"/>
      <c r="BL40" s="4"/>
      <c r="BM40" s="5"/>
      <c r="BN40" s="5"/>
    </row>
    <row r="41" spans="2:66" ht="135" customHeight="1">
      <c r="B41" s="62" t="s">
        <v>81</v>
      </c>
      <c r="C41" s="59" t="s">
        <v>124</v>
      </c>
      <c r="D41" s="59" t="s">
        <v>81</v>
      </c>
      <c r="E41" s="59" t="s">
        <v>179</v>
      </c>
      <c r="F41" s="59" t="s">
        <v>81</v>
      </c>
      <c r="G41" s="59" t="s">
        <v>81</v>
      </c>
      <c r="H41" s="59">
        <v>5</v>
      </c>
      <c r="I41" s="56">
        <v>0.1</v>
      </c>
      <c r="J41" s="59" t="s">
        <v>83</v>
      </c>
      <c r="K41" s="63" t="s">
        <v>2668</v>
      </c>
      <c r="L41" s="59" t="s">
        <v>164</v>
      </c>
      <c r="M41" s="59" t="s">
        <v>201</v>
      </c>
      <c r="N41" s="56">
        <v>1</v>
      </c>
      <c r="O41" s="59" t="s">
        <v>87</v>
      </c>
      <c r="P41" s="56" t="s">
        <v>2669</v>
      </c>
      <c r="Q41" s="56" t="s">
        <v>2644</v>
      </c>
      <c r="R41" s="55">
        <v>77</v>
      </c>
      <c r="S41" s="55">
        <v>81</v>
      </c>
      <c r="T41" s="56">
        <v>0.9506</v>
      </c>
      <c r="U41" s="55">
        <v>77</v>
      </c>
      <c r="V41" s="55">
        <v>81</v>
      </c>
      <c r="W41" s="56">
        <v>0.9506</v>
      </c>
      <c r="X41" s="56">
        <v>0.9506</v>
      </c>
      <c r="Y41" s="56">
        <v>4.9399999999999999E-2</v>
      </c>
      <c r="Z41" s="60">
        <v>0.95</v>
      </c>
      <c r="AA41" s="56" t="s">
        <v>2670</v>
      </c>
      <c r="AB41" s="56" t="s">
        <v>2644</v>
      </c>
      <c r="AC41" s="55">
        <v>177</v>
      </c>
      <c r="AD41" s="55">
        <v>190</v>
      </c>
      <c r="AE41" s="56">
        <v>0.93159999999999998</v>
      </c>
      <c r="AF41" s="55">
        <v>254</v>
      </c>
      <c r="AG41" s="55">
        <v>271</v>
      </c>
      <c r="AH41" s="56">
        <v>0.46863468634686345</v>
      </c>
      <c r="AI41" s="56">
        <v>0.46863468634686345</v>
      </c>
      <c r="AJ41" s="56">
        <v>6.2700000000000006E-2</v>
      </c>
      <c r="AK41" s="60">
        <v>0.46800000000000003</v>
      </c>
      <c r="AL41" s="71" t="s">
        <v>2671</v>
      </c>
      <c r="AM41" s="71" t="s">
        <v>2672</v>
      </c>
      <c r="AN41" s="71">
        <v>118</v>
      </c>
      <c r="AO41" s="71">
        <v>118</v>
      </c>
      <c r="AP41" s="77">
        <v>1</v>
      </c>
      <c r="AQ41" s="71">
        <v>372</v>
      </c>
      <c r="AR41" s="71">
        <v>389</v>
      </c>
      <c r="AS41" s="77">
        <v>0.71719999999999995</v>
      </c>
      <c r="AT41" s="77">
        <v>0.71719999999999995</v>
      </c>
      <c r="AU41" s="77">
        <v>0.2828</v>
      </c>
      <c r="AV41" s="78">
        <v>0.71699999999999997</v>
      </c>
      <c r="AW41" s="56" t="s">
        <v>94</v>
      </c>
      <c r="AX41" s="56" t="s">
        <v>94</v>
      </c>
      <c r="AY41" s="55">
        <v>0</v>
      </c>
      <c r="AZ41" s="55">
        <v>0</v>
      </c>
      <c r="BA41" s="56">
        <v>0</v>
      </c>
      <c r="BB41" s="55">
        <v>0</v>
      </c>
      <c r="BC41" s="55">
        <v>0</v>
      </c>
      <c r="BD41" s="56">
        <v>0</v>
      </c>
      <c r="BE41" s="56">
        <v>0</v>
      </c>
      <c r="BF41" s="56">
        <v>0</v>
      </c>
      <c r="BG41" s="60">
        <v>0</v>
      </c>
      <c r="BL41" s="4"/>
      <c r="BM41" s="5"/>
      <c r="BN41" s="5"/>
    </row>
    <row r="42" spans="2:66">
      <c r="B42" s="62"/>
      <c r="C42" s="59"/>
      <c r="D42" s="59"/>
      <c r="E42" s="59"/>
      <c r="F42" s="59"/>
      <c r="G42" s="59"/>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71"/>
      <c r="AM42" s="71"/>
      <c r="AN42" s="71"/>
      <c r="AO42" s="71"/>
      <c r="AP42" s="71"/>
      <c r="AQ42" s="71"/>
      <c r="AR42" s="71"/>
      <c r="AS42" s="71"/>
      <c r="AT42" s="71"/>
      <c r="AU42" s="71"/>
      <c r="AV42" s="75"/>
      <c r="AW42" s="56"/>
      <c r="AX42" s="56"/>
      <c r="AY42" s="55"/>
      <c r="AZ42" s="55"/>
      <c r="BA42" s="56"/>
      <c r="BB42" s="55"/>
      <c r="BC42" s="55"/>
      <c r="BD42" s="56"/>
      <c r="BE42" s="56"/>
      <c r="BF42" s="56"/>
      <c r="BG42" s="60"/>
      <c r="BL42" s="4"/>
      <c r="BM42" s="5"/>
      <c r="BN42" s="5"/>
    </row>
    <row r="43" spans="2:66">
      <c r="B43" s="62"/>
      <c r="C43" s="59"/>
      <c r="D43" s="59"/>
      <c r="E43" s="59"/>
      <c r="F43" s="59"/>
      <c r="G43" s="59"/>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71"/>
      <c r="AM43" s="71"/>
      <c r="AN43" s="71"/>
      <c r="AO43" s="71"/>
      <c r="AP43" s="71"/>
      <c r="AQ43" s="71"/>
      <c r="AR43" s="71"/>
      <c r="AS43" s="71"/>
      <c r="AT43" s="71"/>
      <c r="AU43" s="71"/>
      <c r="AV43" s="75"/>
      <c r="AW43" s="56"/>
      <c r="AX43" s="56"/>
      <c r="AY43" s="55"/>
      <c r="AZ43" s="55"/>
      <c r="BA43" s="56"/>
      <c r="BB43" s="55"/>
      <c r="BC43" s="55"/>
      <c r="BD43" s="56"/>
      <c r="BE43" s="56"/>
      <c r="BF43" s="56"/>
      <c r="BG43" s="60"/>
      <c r="BL43" s="4"/>
      <c r="BM43" s="5"/>
      <c r="BN43" s="5"/>
    </row>
    <row r="44" spans="2:66">
      <c r="B44" s="62"/>
      <c r="C44" s="59" t="s">
        <v>162</v>
      </c>
      <c r="D44" s="59" t="s">
        <v>81</v>
      </c>
      <c r="E44" s="59"/>
      <c r="F44" s="59"/>
      <c r="G44" s="59"/>
      <c r="H44" s="59"/>
      <c r="I44" s="56"/>
      <c r="J44" s="59"/>
      <c r="K44" s="63"/>
      <c r="L44" s="59"/>
      <c r="M44" s="59"/>
      <c r="N44" s="56"/>
      <c r="O44" s="59"/>
      <c r="P44" s="56"/>
      <c r="Q44" s="56"/>
      <c r="R44" s="55"/>
      <c r="S44" s="55"/>
      <c r="T44" s="56"/>
      <c r="U44" s="55"/>
      <c r="V44" s="55"/>
      <c r="W44" s="56"/>
      <c r="X44" s="56"/>
      <c r="Y44" s="56"/>
      <c r="Z44" s="60"/>
      <c r="AA44" s="56"/>
      <c r="AB44" s="56"/>
      <c r="AC44" s="55"/>
      <c r="AD44" s="55"/>
      <c r="AE44" s="56"/>
      <c r="AF44" s="55"/>
      <c r="AG44" s="55"/>
      <c r="AH44" s="56"/>
      <c r="AI44" s="56"/>
      <c r="AJ44" s="56"/>
      <c r="AK44" s="60"/>
      <c r="AL44" s="71"/>
      <c r="AM44" s="71"/>
      <c r="AN44" s="71"/>
      <c r="AO44" s="71"/>
      <c r="AP44" s="71"/>
      <c r="AQ44" s="71"/>
      <c r="AR44" s="71"/>
      <c r="AS44" s="71"/>
      <c r="AT44" s="71"/>
      <c r="AU44" s="71"/>
      <c r="AV44" s="75"/>
      <c r="AW44" s="56"/>
      <c r="AX44" s="56"/>
      <c r="AY44" s="55"/>
      <c r="AZ44" s="55"/>
      <c r="BA44" s="56"/>
      <c r="BB44" s="55"/>
      <c r="BC44" s="55"/>
      <c r="BD44" s="56"/>
      <c r="BE44" s="56"/>
      <c r="BF44" s="56"/>
      <c r="BG44" s="60"/>
      <c r="BL44" s="4"/>
      <c r="BM44" s="5"/>
      <c r="BN44" s="5"/>
    </row>
    <row r="45" spans="2:66">
      <c r="B45" s="62"/>
      <c r="C45" s="59"/>
      <c r="D45" s="59"/>
      <c r="E45" s="59"/>
      <c r="F45" s="59"/>
      <c r="G45" s="59"/>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71"/>
      <c r="AM45" s="71"/>
      <c r="AN45" s="71"/>
      <c r="AO45" s="71"/>
      <c r="AP45" s="71"/>
      <c r="AQ45" s="71"/>
      <c r="AR45" s="71"/>
      <c r="AS45" s="71"/>
      <c r="AT45" s="71"/>
      <c r="AU45" s="71"/>
      <c r="AV45" s="75"/>
      <c r="AW45" s="56"/>
      <c r="AX45" s="56"/>
      <c r="AY45" s="55"/>
      <c r="AZ45" s="55"/>
      <c r="BA45" s="56"/>
      <c r="BB45" s="55"/>
      <c r="BC45" s="55"/>
      <c r="BD45" s="56"/>
      <c r="BE45" s="56"/>
      <c r="BF45" s="56"/>
      <c r="BG45" s="60"/>
      <c r="BL45" s="4"/>
      <c r="BM45" s="5"/>
      <c r="BN45" s="5"/>
    </row>
    <row r="46" spans="2:66">
      <c r="B46" s="62"/>
      <c r="C46" s="59"/>
      <c r="D46" s="59"/>
      <c r="E46" s="59"/>
      <c r="F46" s="59"/>
      <c r="G46" s="59"/>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72"/>
      <c r="AM46" s="72"/>
      <c r="AN46" s="72"/>
      <c r="AO46" s="72"/>
      <c r="AP46" s="72"/>
      <c r="AQ46" s="72"/>
      <c r="AR46" s="72"/>
      <c r="AS46" s="72"/>
      <c r="AT46" s="72"/>
      <c r="AU46" s="72"/>
      <c r="AV46" s="76"/>
      <c r="AW46" s="56"/>
      <c r="AX46" s="56"/>
      <c r="AY46" s="55"/>
      <c r="AZ46" s="55"/>
      <c r="BA46" s="56"/>
      <c r="BB46" s="55"/>
      <c r="BC46" s="55"/>
      <c r="BD46" s="56"/>
      <c r="BE46" s="56"/>
      <c r="BF46" s="56"/>
      <c r="BG46" s="60"/>
      <c r="BL46" s="4"/>
      <c r="BM46" s="5"/>
      <c r="BN46" s="5"/>
    </row>
    <row r="47" spans="2:66" ht="135" customHeight="1">
      <c r="B47" s="64" t="s">
        <v>114</v>
      </c>
      <c r="C47" s="65" t="s">
        <v>178</v>
      </c>
      <c r="D47" s="65" t="s">
        <v>81</v>
      </c>
      <c r="E47" s="65" t="s">
        <v>179</v>
      </c>
      <c r="F47" s="65" t="s">
        <v>81</v>
      </c>
      <c r="G47" s="65" t="s">
        <v>81</v>
      </c>
      <c r="H47" s="59">
        <v>6</v>
      </c>
      <c r="I47" s="56">
        <v>0.1</v>
      </c>
      <c r="J47" s="59" t="s">
        <v>83</v>
      </c>
      <c r="K47" s="63" t="s">
        <v>2673</v>
      </c>
      <c r="L47" s="59" t="s">
        <v>206</v>
      </c>
      <c r="M47" s="59" t="s">
        <v>207</v>
      </c>
      <c r="N47" s="56">
        <v>1</v>
      </c>
      <c r="O47" s="59" t="s">
        <v>87</v>
      </c>
      <c r="P47" s="56" t="s">
        <v>2674</v>
      </c>
      <c r="Q47" s="56" t="s">
        <v>2665</v>
      </c>
      <c r="R47" s="55">
        <v>1</v>
      </c>
      <c r="S47" s="55">
        <v>1</v>
      </c>
      <c r="T47" s="56">
        <v>1</v>
      </c>
      <c r="U47" s="55">
        <v>1</v>
      </c>
      <c r="V47" s="55">
        <v>1</v>
      </c>
      <c r="W47" s="56">
        <v>1</v>
      </c>
      <c r="X47" s="56">
        <v>1</v>
      </c>
      <c r="Y47" s="56">
        <v>0</v>
      </c>
      <c r="Z47" s="60">
        <v>1</v>
      </c>
      <c r="AA47" s="56" t="s">
        <v>2675</v>
      </c>
      <c r="AB47" s="56" t="s">
        <v>2642</v>
      </c>
      <c r="AC47" s="55">
        <v>1</v>
      </c>
      <c r="AD47" s="55">
        <v>1</v>
      </c>
      <c r="AE47" s="56">
        <v>0</v>
      </c>
      <c r="AF47" s="55">
        <v>1</v>
      </c>
      <c r="AG47" s="55">
        <v>1</v>
      </c>
      <c r="AH47" s="56">
        <v>0.5</v>
      </c>
      <c r="AI47" s="56">
        <v>0.5</v>
      </c>
      <c r="AJ47" s="56">
        <v>0</v>
      </c>
      <c r="AK47" s="60">
        <v>0.5</v>
      </c>
      <c r="AL47" s="71" t="s">
        <v>2676</v>
      </c>
      <c r="AM47" s="71" t="s">
        <v>2677</v>
      </c>
      <c r="AN47" s="108" t="s">
        <v>136</v>
      </c>
      <c r="AO47" s="108" t="s">
        <v>136</v>
      </c>
      <c r="AP47" s="77">
        <v>0</v>
      </c>
      <c r="AQ47" s="71">
        <v>1</v>
      </c>
      <c r="AR47" s="71">
        <v>1</v>
      </c>
      <c r="AS47" s="77">
        <v>0.75</v>
      </c>
      <c r="AT47" s="77">
        <v>0.75</v>
      </c>
      <c r="AU47" s="77">
        <v>0</v>
      </c>
      <c r="AV47" s="78">
        <v>0.75</v>
      </c>
      <c r="AW47" s="56" t="s">
        <v>94</v>
      </c>
      <c r="AX47" s="56" t="s">
        <v>94</v>
      </c>
      <c r="AY47" s="55">
        <v>0</v>
      </c>
      <c r="AZ47" s="55">
        <v>0</v>
      </c>
      <c r="BA47" s="56">
        <v>0</v>
      </c>
      <c r="BB47" s="55">
        <v>0</v>
      </c>
      <c r="BC47" s="55">
        <v>0</v>
      </c>
      <c r="BD47" s="56">
        <v>0</v>
      </c>
      <c r="BE47" s="56">
        <v>0</v>
      </c>
      <c r="BF47" s="56">
        <v>0</v>
      </c>
      <c r="BG47" s="60">
        <v>0</v>
      </c>
      <c r="BL47" s="4"/>
      <c r="BM47" s="5"/>
      <c r="BN47" s="5"/>
    </row>
    <row r="48" spans="2:66">
      <c r="B48" s="64"/>
      <c r="C48" s="65"/>
      <c r="D48" s="65"/>
      <c r="E48" s="65"/>
      <c r="F48" s="65"/>
      <c r="G48" s="65"/>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71"/>
      <c r="AM48" s="71"/>
      <c r="AN48" s="71"/>
      <c r="AO48" s="71"/>
      <c r="AP48" s="71"/>
      <c r="AQ48" s="71"/>
      <c r="AR48" s="71"/>
      <c r="AS48" s="71"/>
      <c r="AT48" s="71"/>
      <c r="AU48" s="71"/>
      <c r="AV48" s="75"/>
      <c r="AW48" s="56"/>
      <c r="AX48" s="56"/>
      <c r="AY48" s="55"/>
      <c r="AZ48" s="55"/>
      <c r="BA48" s="56"/>
      <c r="BB48" s="55"/>
      <c r="BC48" s="55"/>
      <c r="BD48" s="56"/>
      <c r="BE48" s="56"/>
      <c r="BF48" s="56"/>
      <c r="BG48" s="60"/>
      <c r="BL48" s="4"/>
      <c r="BM48" s="5"/>
      <c r="BN48" s="5"/>
    </row>
    <row r="49" spans="2:66">
      <c r="B49" s="64"/>
      <c r="C49" s="65"/>
      <c r="D49" s="65"/>
      <c r="E49" s="65"/>
      <c r="F49" s="65"/>
      <c r="G49" s="65"/>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72"/>
      <c r="AM49" s="72"/>
      <c r="AN49" s="72"/>
      <c r="AO49" s="72"/>
      <c r="AP49" s="72"/>
      <c r="AQ49" s="72"/>
      <c r="AR49" s="72"/>
      <c r="AS49" s="72"/>
      <c r="AT49" s="72"/>
      <c r="AU49" s="72"/>
      <c r="AV49" s="76"/>
      <c r="AW49" s="56"/>
      <c r="AX49" s="56"/>
      <c r="AY49" s="55"/>
      <c r="AZ49" s="55"/>
      <c r="BA49" s="56"/>
      <c r="BB49" s="55"/>
      <c r="BC49" s="55"/>
      <c r="BD49" s="56"/>
      <c r="BE49" s="56"/>
      <c r="BF49" s="56"/>
      <c r="BG49" s="60"/>
      <c r="BL49" s="4"/>
      <c r="BM49" s="5"/>
      <c r="BN49" s="5"/>
    </row>
    <row r="50" spans="2:66" ht="135" customHeight="1">
      <c r="B50" s="62" t="s">
        <v>107</v>
      </c>
      <c r="C50" s="59" t="s">
        <v>81</v>
      </c>
      <c r="D50" s="59" t="s">
        <v>81</v>
      </c>
      <c r="E50" s="59" t="s">
        <v>81</v>
      </c>
      <c r="F50" s="59" t="s">
        <v>575</v>
      </c>
      <c r="G50" s="59" t="s">
        <v>81</v>
      </c>
      <c r="H50" s="59">
        <v>7</v>
      </c>
      <c r="I50" s="56">
        <v>0.1</v>
      </c>
      <c r="J50" s="59" t="s">
        <v>83</v>
      </c>
      <c r="K50" s="63" t="s">
        <v>2678</v>
      </c>
      <c r="L50" s="59" t="s">
        <v>2679</v>
      </c>
      <c r="M50" s="59" t="s">
        <v>2680</v>
      </c>
      <c r="N50" s="56">
        <v>1</v>
      </c>
      <c r="O50" s="59" t="s">
        <v>87</v>
      </c>
      <c r="P50" s="56" t="s">
        <v>2681</v>
      </c>
      <c r="Q50" s="56" t="s">
        <v>2682</v>
      </c>
      <c r="R50" s="55" t="s">
        <v>136</v>
      </c>
      <c r="S50" s="55" t="s">
        <v>136</v>
      </c>
      <c r="T50" s="56">
        <v>0</v>
      </c>
      <c r="U50" s="55">
        <v>0</v>
      </c>
      <c r="V50" s="55">
        <v>0</v>
      </c>
      <c r="W50" s="56">
        <v>0</v>
      </c>
      <c r="X50" s="56">
        <v>0</v>
      </c>
      <c r="Y50" s="56">
        <v>0</v>
      </c>
      <c r="Z50" s="60">
        <v>0</v>
      </c>
      <c r="AA50" s="56" t="s">
        <v>2683</v>
      </c>
      <c r="AB50" s="56" t="s">
        <v>2684</v>
      </c>
      <c r="AC50" s="55" t="s">
        <v>136</v>
      </c>
      <c r="AD50" s="55" t="s">
        <v>136</v>
      </c>
      <c r="AE50" s="56">
        <v>0</v>
      </c>
      <c r="AF50" s="55">
        <v>0</v>
      </c>
      <c r="AG50" s="55">
        <v>0</v>
      </c>
      <c r="AH50" s="56">
        <v>0.125</v>
      </c>
      <c r="AI50" s="56">
        <v>0.125</v>
      </c>
      <c r="AJ50" s="56">
        <v>0</v>
      </c>
      <c r="AK50" s="60">
        <v>0.125</v>
      </c>
      <c r="AL50" s="71" t="s">
        <v>2685</v>
      </c>
      <c r="AM50" s="71" t="s">
        <v>2684</v>
      </c>
      <c r="AN50" s="71">
        <v>0</v>
      </c>
      <c r="AO50" s="71">
        <v>1</v>
      </c>
      <c r="AP50" s="77">
        <v>0</v>
      </c>
      <c r="AQ50" s="71">
        <v>0</v>
      </c>
      <c r="AR50" s="71">
        <v>1</v>
      </c>
      <c r="AS50" s="77">
        <v>0.1875</v>
      </c>
      <c r="AT50" s="77">
        <v>0.1875</v>
      </c>
      <c r="AU50" s="77">
        <v>1</v>
      </c>
      <c r="AV50" s="78">
        <v>0.187</v>
      </c>
      <c r="AW50" s="56" t="s">
        <v>94</v>
      </c>
      <c r="AX50" s="56" t="s">
        <v>94</v>
      </c>
      <c r="AY50" s="55">
        <v>0</v>
      </c>
      <c r="AZ50" s="55">
        <v>0</v>
      </c>
      <c r="BA50" s="56">
        <v>0</v>
      </c>
      <c r="BB50" s="55">
        <v>0</v>
      </c>
      <c r="BC50" s="55">
        <v>0</v>
      </c>
      <c r="BD50" s="56">
        <v>0</v>
      </c>
      <c r="BE50" s="56">
        <v>0</v>
      </c>
      <c r="BF50" s="56">
        <v>0</v>
      </c>
      <c r="BG50" s="60">
        <v>0</v>
      </c>
      <c r="BL50" s="4"/>
      <c r="BM50" s="5"/>
      <c r="BN50" s="5"/>
    </row>
    <row r="51" spans="2:66">
      <c r="B51" s="62"/>
      <c r="C51" s="59"/>
      <c r="D51" s="59"/>
      <c r="E51" s="59"/>
      <c r="F51" s="59"/>
      <c r="G51" s="59"/>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71"/>
      <c r="AM51" s="71"/>
      <c r="AN51" s="71"/>
      <c r="AO51" s="71"/>
      <c r="AP51" s="71"/>
      <c r="AQ51" s="71"/>
      <c r="AR51" s="71"/>
      <c r="AS51" s="71"/>
      <c r="AT51" s="71"/>
      <c r="AU51" s="71"/>
      <c r="AV51" s="75"/>
      <c r="AW51" s="56"/>
      <c r="AX51" s="56"/>
      <c r="AY51" s="55"/>
      <c r="AZ51" s="55"/>
      <c r="BA51" s="56"/>
      <c r="BB51" s="55"/>
      <c r="BC51" s="55"/>
      <c r="BD51" s="56"/>
      <c r="BE51" s="56"/>
      <c r="BF51" s="56"/>
      <c r="BG51" s="60"/>
      <c r="BL51" s="4"/>
      <c r="BM51" s="5"/>
      <c r="BN51" s="5"/>
    </row>
    <row r="52" spans="2:66">
      <c r="B52" s="62"/>
      <c r="C52" s="59"/>
      <c r="D52" s="59"/>
      <c r="E52" s="59"/>
      <c r="F52" s="59"/>
      <c r="G52" s="59"/>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72"/>
      <c r="AM52" s="72"/>
      <c r="AN52" s="72"/>
      <c r="AO52" s="72"/>
      <c r="AP52" s="72"/>
      <c r="AQ52" s="72"/>
      <c r="AR52" s="72"/>
      <c r="AS52" s="72"/>
      <c r="AT52" s="72"/>
      <c r="AU52" s="72"/>
      <c r="AV52" s="76"/>
      <c r="AW52" s="56"/>
      <c r="AX52" s="56"/>
      <c r="AY52" s="55"/>
      <c r="AZ52" s="55"/>
      <c r="BA52" s="56"/>
      <c r="BB52" s="55"/>
      <c r="BC52" s="55"/>
      <c r="BD52" s="56"/>
      <c r="BE52" s="56"/>
      <c r="BF52" s="56"/>
      <c r="BG52" s="60"/>
      <c r="BL52" s="4"/>
      <c r="BM52" s="5"/>
      <c r="BN52" s="5"/>
    </row>
    <row r="53" spans="2:66">
      <c r="H53" s="50" t="s">
        <v>222</v>
      </c>
      <c r="I53" s="50"/>
      <c r="J53" s="50"/>
      <c r="K53" s="50"/>
      <c r="L53" s="50"/>
      <c r="M53" s="50"/>
      <c r="N53" s="50"/>
      <c r="O53" s="50"/>
      <c r="P53" s="3" t="s">
        <v>136</v>
      </c>
      <c r="Q53" s="3" t="s">
        <v>136</v>
      </c>
      <c r="R53" s="3" t="s">
        <v>136</v>
      </c>
      <c r="S53" s="3" t="s">
        <v>136</v>
      </c>
      <c r="T53" s="3" t="s">
        <v>136</v>
      </c>
      <c r="U53" s="3" t="s">
        <v>136</v>
      </c>
      <c r="V53" s="3" t="s">
        <v>136</v>
      </c>
      <c r="W53" s="3" t="s">
        <v>136</v>
      </c>
      <c r="X53" s="3" t="s">
        <v>136</v>
      </c>
      <c r="Y53" s="3" t="s">
        <v>136</v>
      </c>
      <c r="Z53" s="6">
        <f>SUMPRODUCT(I23:I52,Z23:Z52)</f>
        <v>0.23380000000000001</v>
      </c>
      <c r="AA53" s="3" t="s">
        <v>136</v>
      </c>
      <c r="AB53" s="3" t="s">
        <v>136</v>
      </c>
      <c r="AC53" s="3" t="s">
        <v>136</v>
      </c>
      <c r="AD53" s="3" t="s">
        <v>136</v>
      </c>
      <c r="AE53" s="3" t="s">
        <v>136</v>
      </c>
      <c r="AF53" s="3" t="s">
        <v>136</v>
      </c>
      <c r="AG53" s="3" t="s">
        <v>136</v>
      </c>
      <c r="AH53" s="3" t="s">
        <v>136</v>
      </c>
      <c r="AI53" s="3" t="s">
        <v>136</v>
      </c>
      <c r="AJ53" s="3" t="s">
        <v>136</v>
      </c>
      <c r="AK53" s="6">
        <f>SUMPRODUCT(I23:I52,AK23:AK52)</f>
        <v>0.30320000000000003</v>
      </c>
      <c r="AL53" s="3" t="s">
        <v>136</v>
      </c>
      <c r="AM53" s="3" t="s">
        <v>136</v>
      </c>
      <c r="AN53" s="3" t="s">
        <v>136</v>
      </c>
      <c r="AO53" s="3" t="s">
        <v>136</v>
      </c>
      <c r="AP53" s="3" t="s">
        <v>136</v>
      </c>
      <c r="AQ53" s="3" t="s">
        <v>136</v>
      </c>
      <c r="AR53" s="3" t="s">
        <v>136</v>
      </c>
      <c r="AS53" s="3" t="s">
        <v>136</v>
      </c>
      <c r="AT53" s="3" t="s">
        <v>136</v>
      </c>
      <c r="AU53" s="3" t="s">
        <v>136</v>
      </c>
      <c r="AV53" s="6">
        <f>SUMPRODUCT(I23:I52,AV23:AV52)</f>
        <v>0.51930000000000009</v>
      </c>
      <c r="AW53" s="3" t="s">
        <v>136</v>
      </c>
      <c r="AX53" s="3" t="s">
        <v>136</v>
      </c>
      <c r="AY53" s="3" t="s">
        <v>136</v>
      </c>
      <c r="AZ53" s="3" t="s">
        <v>136</v>
      </c>
      <c r="BA53" s="3" t="s">
        <v>136</v>
      </c>
      <c r="BB53" s="3" t="s">
        <v>136</v>
      </c>
      <c r="BC53" s="3" t="s">
        <v>136</v>
      </c>
      <c r="BD53" s="3" t="s">
        <v>136</v>
      </c>
      <c r="BE53" s="3" t="s">
        <v>136</v>
      </c>
      <c r="BF53" s="3" t="s">
        <v>136</v>
      </c>
      <c r="BG53" s="6">
        <f>SUMPRODUCT(I23:I52,BG23:BG52)</f>
        <v>0</v>
      </c>
      <c r="BL53" s="4" t="s">
        <v>223</v>
      </c>
      <c r="BM53" s="5">
        <f>IF(E4="Trimestre I",Z53,IF(E4="Trimestre II",AK53,IF(E4="Trimestre III",AV53,IF(E4="Trimestre IV",BG53))))</f>
        <v>0.51930000000000009</v>
      </c>
      <c r="BN53" s="5">
        <f>100%-BM53</f>
        <v>0.48069999999999991</v>
      </c>
    </row>
    <row r="54" spans="2:66">
      <c r="BL54" s="4"/>
      <c r="BM54" s="5" t="s">
        <v>6</v>
      </c>
      <c r="BN54" s="5" t="s">
        <v>7</v>
      </c>
    </row>
  </sheetData>
  <sheetProtection algorithmName="SHA-512" hashValue="zPhO5ZJL44srlmrziqErFyO1niBzbfqijBc4XPCvswJR8LsUHJUIrfnZMIAm8s4r7IxFqUXxIYrmqdWAP4W0vA==" saltValue="f81iLOfWo+3/PeAUQimKjg==" spinCount="100000" sheet="1" objects="1" scenarios="1"/>
  <mergeCells count="434">
    <mergeCell ref="A6:A21"/>
    <mergeCell ref="BD50:BD52"/>
    <mergeCell ref="BE50:BE52"/>
    <mergeCell ref="BF50:BF52"/>
    <mergeCell ref="BG50:BG52"/>
    <mergeCell ref="H53:O53"/>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D47:BD49"/>
    <mergeCell ref="BE47:BE49"/>
    <mergeCell ref="BF47:BF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BG47:BG49"/>
    <mergeCell ref="B50:B52"/>
    <mergeCell ref="C50:C52"/>
    <mergeCell ref="D50:D52"/>
    <mergeCell ref="E50:E52"/>
    <mergeCell ref="F50:F52"/>
    <mergeCell ref="G50:G52"/>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47:B49"/>
    <mergeCell ref="C47:C49"/>
    <mergeCell ref="D47:D49"/>
    <mergeCell ref="E47:E49"/>
    <mergeCell ref="F47:F49"/>
    <mergeCell ref="G47:G49"/>
    <mergeCell ref="BC41:BC46"/>
    <mergeCell ref="BD41:BD46"/>
    <mergeCell ref="BE41:BE46"/>
    <mergeCell ref="BF41:BF46"/>
    <mergeCell ref="BG41:BG46"/>
    <mergeCell ref="C44:C46"/>
    <mergeCell ref="D44:D46"/>
    <mergeCell ref="AW41:AW46"/>
    <mergeCell ref="AX41:AX46"/>
    <mergeCell ref="AY41:AY46"/>
    <mergeCell ref="AZ41:AZ46"/>
    <mergeCell ref="BA41:BA46"/>
    <mergeCell ref="BB41:BB46"/>
    <mergeCell ref="AQ41:AQ46"/>
    <mergeCell ref="AR41:AR46"/>
    <mergeCell ref="AS41:AS46"/>
    <mergeCell ref="AT41:AT46"/>
    <mergeCell ref="AU41:AU46"/>
    <mergeCell ref="AV41:AV46"/>
    <mergeCell ref="AK41:AK46"/>
    <mergeCell ref="AL41:AL46"/>
    <mergeCell ref="AM41:AM46"/>
    <mergeCell ref="AN41:AN46"/>
    <mergeCell ref="AO41:AO46"/>
    <mergeCell ref="AP41:AP46"/>
    <mergeCell ref="AE41:AE46"/>
    <mergeCell ref="AF41:AF46"/>
    <mergeCell ref="AG41:AG46"/>
    <mergeCell ref="AH41:AH46"/>
    <mergeCell ref="AI41:AI46"/>
    <mergeCell ref="AJ41:AJ46"/>
    <mergeCell ref="Y41:Y46"/>
    <mergeCell ref="Z41:Z46"/>
    <mergeCell ref="AA41:AA46"/>
    <mergeCell ref="AB41:AB46"/>
    <mergeCell ref="AC41:AC46"/>
    <mergeCell ref="AD41:AD46"/>
    <mergeCell ref="S41:S46"/>
    <mergeCell ref="T41:T46"/>
    <mergeCell ref="U41:U46"/>
    <mergeCell ref="V41:V46"/>
    <mergeCell ref="W41:W46"/>
    <mergeCell ref="X41:X46"/>
    <mergeCell ref="M41:M46"/>
    <mergeCell ref="N41:N46"/>
    <mergeCell ref="O41:O46"/>
    <mergeCell ref="P41:P46"/>
    <mergeCell ref="Q41:Q46"/>
    <mergeCell ref="R41:R46"/>
    <mergeCell ref="G41:G46"/>
    <mergeCell ref="H41:H46"/>
    <mergeCell ref="I41:I46"/>
    <mergeCell ref="J41:J46"/>
    <mergeCell ref="K41:K46"/>
    <mergeCell ref="L41:L46"/>
    <mergeCell ref="BC38:BC40"/>
    <mergeCell ref="BD38:BD40"/>
    <mergeCell ref="BE38:BE40"/>
    <mergeCell ref="AP38:AP40"/>
    <mergeCell ref="AE38:AE40"/>
    <mergeCell ref="AF38:AF40"/>
    <mergeCell ref="AG38:AG40"/>
    <mergeCell ref="AH38:AH40"/>
    <mergeCell ref="AI38:AI40"/>
    <mergeCell ref="AJ38:AJ40"/>
    <mergeCell ref="Y38:Y40"/>
    <mergeCell ref="Z38:Z40"/>
    <mergeCell ref="AA38:AA40"/>
    <mergeCell ref="AB38:AB40"/>
    <mergeCell ref="AC38:AC40"/>
    <mergeCell ref="AD38:AD40"/>
    <mergeCell ref="S38:S40"/>
    <mergeCell ref="T38:T40"/>
    <mergeCell ref="BF38:BF40"/>
    <mergeCell ref="BG38:BG40"/>
    <mergeCell ref="B41:B46"/>
    <mergeCell ref="C41:C43"/>
    <mergeCell ref="D41:D43"/>
    <mergeCell ref="E41:E46"/>
    <mergeCell ref="F41:F46"/>
    <mergeCell ref="AW38:AW40"/>
    <mergeCell ref="AX38:AX40"/>
    <mergeCell ref="AY38:AY40"/>
    <mergeCell ref="AZ38:AZ40"/>
    <mergeCell ref="BA38:BA40"/>
    <mergeCell ref="BB38:BB40"/>
    <mergeCell ref="AQ38:AQ40"/>
    <mergeCell ref="AR38:AR40"/>
    <mergeCell ref="AS38:AS40"/>
    <mergeCell ref="AT38:AT40"/>
    <mergeCell ref="AU38:AU40"/>
    <mergeCell ref="AV38:AV40"/>
    <mergeCell ref="AK38:AK40"/>
    <mergeCell ref="AL38:AL40"/>
    <mergeCell ref="AM38:AM40"/>
    <mergeCell ref="AN38:AN40"/>
    <mergeCell ref="AO38:AO40"/>
    <mergeCell ref="U38:U40"/>
    <mergeCell ref="V38:V40"/>
    <mergeCell ref="W38:W40"/>
    <mergeCell ref="X38:X40"/>
    <mergeCell ref="M38:M40"/>
    <mergeCell ref="N38:N40"/>
    <mergeCell ref="O38:O40"/>
    <mergeCell ref="P38:P40"/>
    <mergeCell ref="Q38:Q40"/>
    <mergeCell ref="R38:R40"/>
    <mergeCell ref="G38:G40"/>
    <mergeCell ref="H38:H40"/>
    <mergeCell ref="I38:I40"/>
    <mergeCell ref="J38:J40"/>
    <mergeCell ref="K38:K40"/>
    <mergeCell ref="L38:L40"/>
    <mergeCell ref="BD32:BD37"/>
    <mergeCell ref="BE32:BE37"/>
    <mergeCell ref="BF32:BF37"/>
    <mergeCell ref="AQ32:AQ37"/>
    <mergeCell ref="AF32:AF37"/>
    <mergeCell ref="AG32:AG37"/>
    <mergeCell ref="AH32:AH37"/>
    <mergeCell ref="AI32:AI37"/>
    <mergeCell ref="AJ32:AJ37"/>
    <mergeCell ref="AK32:AK37"/>
    <mergeCell ref="Z32:Z37"/>
    <mergeCell ref="AA32:AA37"/>
    <mergeCell ref="AB32:AB37"/>
    <mergeCell ref="AC32:AC37"/>
    <mergeCell ref="AD32:AD37"/>
    <mergeCell ref="AE32:AE37"/>
    <mergeCell ref="T32:T37"/>
    <mergeCell ref="U32:U37"/>
    <mergeCell ref="BG32:BG37"/>
    <mergeCell ref="D35:D37"/>
    <mergeCell ref="B38:B40"/>
    <mergeCell ref="C38:C40"/>
    <mergeCell ref="D38:D40"/>
    <mergeCell ref="E38:E40"/>
    <mergeCell ref="F38:F40"/>
    <mergeCell ref="AX32:AX37"/>
    <mergeCell ref="AY32:AY37"/>
    <mergeCell ref="AZ32:AZ37"/>
    <mergeCell ref="BA32:BA37"/>
    <mergeCell ref="BB32:BB37"/>
    <mergeCell ref="BC32:BC37"/>
    <mergeCell ref="AR32:AR37"/>
    <mergeCell ref="AS32:AS37"/>
    <mergeCell ref="AT32:AT37"/>
    <mergeCell ref="AU32:AU37"/>
    <mergeCell ref="AV32:AV37"/>
    <mergeCell ref="AW32:AW37"/>
    <mergeCell ref="AL32:AL37"/>
    <mergeCell ref="AM32:AM37"/>
    <mergeCell ref="AN32:AN37"/>
    <mergeCell ref="AO32:AO37"/>
    <mergeCell ref="AP32:AP37"/>
    <mergeCell ref="V32:V37"/>
    <mergeCell ref="W32:W37"/>
    <mergeCell ref="X32:X37"/>
    <mergeCell ref="Y32:Y37"/>
    <mergeCell ref="N32:N37"/>
    <mergeCell ref="O32:O37"/>
    <mergeCell ref="P32:P37"/>
    <mergeCell ref="Q32:Q37"/>
    <mergeCell ref="R32:R37"/>
    <mergeCell ref="S32:S37"/>
    <mergeCell ref="H32:H37"/>
    <mergeCell ref="I32:I37"/>
    <mergeCell ref="J32:J37"/>
    <mergeCell ref="K32:K37"/>
    <mergeCell ref="L32:L37"/>
    <mergeCell ref="M32:M37"/>
    <mergeCell ref="B32:B37"/>
    <mergeCell ref="C32:C37"/>
    <mergeCell ref="D32:D34"/>
    <mergeCell ref="E32:E37"/>
    <mergeCell ref="F32:F37"/>
    <mergeCell ref="G32:G37"/>
    <mergeCell ref="BE26:BE31"/>
    <mergeCell ref="BF26:BF31"/>
    <mergeCell ref="BG26:BG31"/>
    <mergeCell ref="E29:E31"/>
    <mergeCell ref="F29:F31"/>
    <mergeCell ref="G29:G31"/>
    <mergeCell ref="AY26:AY31"/>
    <mergeCell ref="AZ26:AZ31"/>
    <mergeCell ref="BA26:BA31"/>
    <mergeCell ref="BB26:BB31"/>
    <mergeCell ref="BC26:BC31"/>
    <mergeCell ref="BD26:BD31"/>
    <mergeCell ref="AS26:AS31"/>
    <mergeCell ref="AT26:AT31"/>
    <mergeCell ref="AU26:AU31"/>
    <mergeCell ref="AV26:AV31"/>
    <mergeCell ref="AW26:AW31"/>
    <mergeCell ref="AX26:AX31"/>
    <mergeCell ref="AM26:AM31"/>
    <mergeCell ref="AN26:AN31"/>
    <mergeCell ref="AO26:AO31"/>
    <mergeCell ref="AP26:AP31"/>
    <mergeCell ref="AQ26:AQ31"/>
    <mergeCell ref="AR26:AR31"/>
    <mergeCell ref="AG26:AG31"/>
    <mergeCell ref="AH26:AH31"/>
    <mergeCell ref="AI26:AI31"/>
    <mergeCell ref="AJ26:AJ31"/>
    <mergeCell ref="AK26:AK31"/>
    <mergeCell ref="AL26:AL31"/>
    <mergeCell ref="AA26:AA31"/>
    <mergeCell ref="AB26:AB31"/>
    <mergeCell ref="AC26:AC31"/>
    <mergeCell ref="AD26:AD31"/>
    <mergeCell ref="AE26:AE31"/>
    <mergeCell ref="AF26:AF31"/>
    <mergeCell ref="U26:U31"/>
    <mergeCell ref="V26:V31"/>
    <mergeCell ref="W26:W31"/>
    <mergeCell ref="X26:X31"/>
    <mergeCell ref="Y26:Y31"/>
    <mergeCell ref="Z26:Z31"/>
    <mergeCell ref="O26:O31"/>
    <mergeCell ref="P26:P31"/>
    <mergeCell ref="Q26:Q31"/>
    <mergeCell ref="R26:R31"/>
    <mergeCell ref="S26:S31"/>
    <mergeCell ref="T26:T31"/>
    <mergeCell ref="I26:I31"/>
    <mergeCell ref="J26:J31"/>
    <mergeCell ref="K26:K31"/>
    <mergeCell ref="L26:L31"/>
    <mergeCell ref="M26:M31"/>
    <mergeCell ref="N26:N31"/>
    <mergeCell ref="BE23:BE25"/>
    <mergeCell ref="BF23:BF25"/>
    <mergeCell ref="BG23:BG25"/>
    <mergeCell ref="BA23:BA25"/>
    <mergeCell ref="BB23:BB25"/>
    <mergeCell ref="BC23:BC25"/>
    <mergeCell ref="BD23:BD25"/>
    <mergeCell ref="AJ23:AJ25"/>
    <mergeCell ref="AK23:AK25"/>
    <mergeCell ref="AL23:AL25"/>
    <mergeCell ref="AA23:AA25"/>
    <mergeCell ref="AB23:AB25"/>
    <mergeCell ref="AC23:AC25"/>
    <mergeCell ref="AD23:AD25"/>
    <mergeCell ref="AE23:AE25"/>
    <mergeCell ref="AF23:AF25"/>
    <mergeCell ref="U23:U25"/>
    <mergeCell ref="V23:V25"/>
    <mergeCell ref="B26:B31"/>
    <mergeCell ref="C26:C31"/>
    <mergeCell ref="D26:D31"/>
    <mergeCell ref="E26:E28"/>
    <mergeCell ref="F26:F28"/>
    <mergeCell ref="G26:G28"/>
    <mergeCell ref="H26:H31"/>
    <mergeCell ref="AY23:AY25"/>
    <mergeCell ref="AZ23:AZ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W23:W25"/>
    <mergeCell ref="X23:X25"/>
    <mergeCell ref="Y23:Y25"/>
    <mergeCell ref="Z23:Z25"/>
    <mergeCell ref="O23:O25"/>
    <mergeCell ref="P23:P25"/>
    <mergeCell ref="Q23:Q25"/>
    <mergeCell ref="R23:R25"/>
    <mergeCell ref="S23:S25"/>
    <mergeCell ref="T23:T25"/>
    <mergeCell ref="B23:B25"/>
    <mergeCell ref="C23:C25"/>
    <mergeCell ref="D23:D25"/>
    <mergeCell ref="E23:E25"/>
    <mergeCell ref="F23:F25"/>
    <mergeCell ref="G23:G25"/>
    <mergeCell ref="H23:H25"/>
    <mergeCell ref="M21:M22"/>
    <mergeCell ref="N21:N22"/>
    <mergeCell ref="I23:I25"/>
    <mergeCell ref="J23:J25"/>
    <mergeCell ref="K23:K25"/>
    <mergeCell ref="L23:L25"/>
    <mergeCell ref="M23:M25"/>
    <mergeCell ref="N23:N25"/>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208A9824-D399-4286-8C4A-4DBE8DC3CE2A}">
      <formula1>"Trimestre I,Trimestre II,Trimestre III,Trimestre IV"</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51F1-AF34-45AE-9AEA-DC375A11F459}">
  <dimension ref="A1:BN63"/>
  <sheetViews>
    <sheetView showGridLines="0" showRowColHeader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6" width="14" hidden="1" customWidth="1"/>
    <col min="37" max="37" width="9.140625" hidden="1" customWidth="1"/>
    <col min="38" max="44" width="14" hidden="1" customWidth="1"/>
    <col min="45" max="46" width="14" customWidth="1"/>
    <col min="47" max="47" width="14" hidden="1" customWidth="1"/>
    <col min="48" max="48" width="14" customWidth="1"/>
    <col min="49" max="59" width="14" hidden="1" customWidth="1"/>
    <col min="60" max="61" width="9.140625" hidden="1" customWidth="1"/>
    <col min="62" max="66" width="3" hidden="1" customWidth="1"/>
    <col min="67" max="16384" width="9.140625" hidden="1"/>
  </cols>
  <sheetData>
    <row r="1" spans="1:20" ht="12" customHeight="1"/>
    <row r="2" spans="1:20" ht="27" customHeight="1" thickBot="1">
      <c r="B2" s="68" t="s">
        <v>2686</v>
      </c>
      <c r="C2" s="68"/>
      <c r="D2" s="68"/>
      <c r="E2" s="68"/>
      <c r="F2" s="68"/>
      <c r="G2" s="68"/>
      <c r="H2" s="68"/>
      <c r="I2" s="68"/>
      <c r="J2" s="68"/>
      <c r="K2" s="68"/>
      <c r="L2" s="68"/>
      <c r="M2" s="68"/>
      <c r="N2" s="20">
        <f>+AV62</f>
        <v>0.47949999999999998</v>
      </c>
      <c r="O2" s="13"/>
      <c r="P2" s="13"/>
      <c r="Q2" s="13"/>
      <c r="R2" s="13"/>
      <c r="S2" s="13"/>
      <c r="T2" s="13"/>
    </row>
    <row r="4" spans="1:20">
      <c r="B4" s="50" t="s">
        <v>46</v>
      </c>
      <c r="C4" s="50"/>
      <c r="D4" s="50"/>
      <c r="E4" s="1" t="s">
        <v>47</v>
      </c>
    </row>
    <row r="6" spans="1:20" ht="14.45" customHeight="1">
      <c r="A6" s="132" t="s">
        <v>2687</v>
      </c>
    </row>
    <row r="7" spans="1:20" ht="14.45" customHeight="1">
      <c r="A7" s="133"/>
    </row>
    <row r="8" spans="1:20" ht="14.45" customHeight="1">
      <c r="A8" s="133"/>
    </row>
    <row r="9" spans="1:20" ht="14.45" customHeight="1">
      <c r="A9" s="133"/>
    </row>
    <row r="10" spans="1:20" ht="14.45" customHeight="1">
      <c r="A10" s="133"/>
    </row>
    <row r="11" spans="1:20" ht="14.45" customHeight="1">
      <c r="A11" s="133"/>
    </row>
    <row r="12" spans="1:20" ht="14.45" customHeight="1">
      <c r="A12" s="133"/>
    </row>
    <row r="13" spans="1:20" ht="14.45" customHeight="1">
      <c r="A13" s="133"/>
    </row>
    <row r="14" spans="1:20" ht="14.45" customHeight="1">
      <c r="A14" s="133"/>
    </row>
    <row r="15" spans="1:20" ht="14.45" customHeight="1">
      <c r="A15" s="133"/>
    </row>
    <row r="16" spans="1:20" ht="14.45" customHeight="1">
      <c r="A16" s="133"/>
    </row>
    <row r="17" spans="1:66" ht="14.45" customHeight="1">
      <c r="A17" s="133"/>
    </row>
    <row r="18" spans="1:66" ht="14.45" customHeight="1">
      <c r="A18" s="133"/>
    </row>
    <row r="19" spans="1:66" ht="30.95" customHeight="1">
      <c r="A19" s="133"/>
      <c r="B19" s="51" t="s">
        <v>2688</v>
      </c>
      <c r="C19" s="52"/>
      <c r="D19" s="52"/>
      <c r="E19" s="52"/>
      <c r="BL19" s="57" t="s">
        <v>50</v>
      </c>
      <c r="BM19" s="58"/>
      <c r="BN19" s="5"/>
    </row>
    <row r="20" spans="1:66" ht="14.45" customHeight="1">
      <c r="A20" s="133"/>
      <c r="BL20" s="4"/>
      <c r="BM20" s="5"/>
      <c r="BN20" s="5"/>
    </row>
    <row r="21" spans="1:66" ht="14.45" customHeight="1">
      <c r="A21" s="133"/>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81</v>
      </c>
      <c r="D23" s="59" t="s">
        <v>81</v>
      </c>
      <c r="E23" s="59" t="s">
        <v>385</v>
      </c>
      <c r="F23" s="59" t="s">
        <v>2689</v>
      </c>
      <c r="G23" s="59" t="s">
        <v>81</v>
      </c>
      <c r="H23" s="59">
        <v>1</v>
      </c>
      <c r="I23" s="56">
        <v>0.25</v>
      </c>
      <c r="J23" s="59" t="s">
        <v>83</v>
      </c>
      <c r="K23" s="63" t="s">
        <v>2690</v>
      </c>
      <c r="L23" s="59" t="s">
        <v>2691</v>
      </c>
      <c r="M23" s="59" t="s">
        <v>2692</v>
      </c>
      <c r="N23" s="56">
        <v>0.05</v>
      </c>
      <c r="O23" s="59" t="s">
        <v>87</v>
      </c>
      <c r="P23" s="56" t="s">
        <v>2693</v>
      </c>
      <c r="Q23" s="56" t="s">
        <v>2694</v>
      </c>
      <c r="R23" s="55">
        <v>0</v>
      </c>
      <c r="S23" s="55">
        <v>13044</v>
      </c>
      <c r="T23" s="56">
        <v>0</v>
      </c>
      <c r="U23" s="55">
        <v>0</v>
      </c>
      <c r="V23" s="55">
        <v>13044</v>
      </c>
      <c r="W23" s="56">
        <v>0</v>
      </c>
      <c r="X23" s="56">
        <v>0</v>
      </c>
      <c r="Y23" s="56">
        <v>0.05</v>
      </c>
      <c r="Z23" s="60">
        <v>0</v>
      </c>
      <c r="AA23" s="56" t="s">
        <v>2695</v>
      </c>
      <c r="AB23" s="56" t="s">
        <v>2694</v>
      </c>
      <c r="AC23" s="55">
        <v>0</v>
      </c>
      <c r="AD23" s="55">
        <v>3307</v>
      </c>
      <c r="AE23" s="56">
        <v>0</v>
      </c>
      <c r="AF23" s="55">
        <v>0</v>
      </c>
      <c r="AG23" s="55">
        <v>3307</v>
      </c>
      <c r="AH23" s="56">
        <v>0</v>
      </c>
      <c r="AI23" s="56">
        <v>0</v>
      </c>
      <c r="AJ23" s="56">
        <v>0.05</v>
      </c>
      <c r="AK23" s="60">
        <v>0</v>
      </c>
      <c r="AL23" s="129" t="s">
        <v>2696</v>
      </c>
      <c r="AM23" s="129" t="s">
        <v>2697</v>
      </c>
      <c r="AN23" s="149" t="s">
        <v>2698</v>
      </c>
      <c r="AO23" s="129" t="s">
        <v>2699</v>
      </c>
      <c r="AP23" s="149" t="s">
        <v>2700</v>
      </c>
      <c r="AQ23" s="149" t="s">
        <v>2701</v>
      </c>
      <c r="AR23" s="129" t="s">
        <v>2699</v>
      </c>
      <c r="AS23" s="149" t="s">
        <v>2702</v>
      </c>
      <c r="AT23" s="149" t="s">
        <v>2703</v>
      </c>
      <c r="AU23" s="130">
        <v>26.34</v>
      </c>
      <c r="AV23" s="150" t="s">
        <v>2704</v>
      </c>
      <c r="AW23" s="56" t="s">
        <v>94</v>
      </c>
      <c r="AX23" s="56" t="s">
        <v>94</v>
      </c>
      <c r="AY23" s="55">
        <v>0</v>
      </c>
      <c r="AZ23" s="55">
        <v>0</v>
      </c>
      <c r="BA23" s="56">
        <v>0</v>
      </c>
      <c r="BB23" s="55">
        <v>0</v>
      </c>
      <c r="BC23" s="55">
        <v>0</v>
      </c>
      <c r="BD23" s="56">
        <v>0</v>
      </c>
      <c r="BE23" s="56">
        <v>0</v>
      </c>
      <c r="BF23" s="56">
        <v>0</v>
      </c>
      <c r="BG23" s="60">
        <v>0</v>
      </c>
      <c r="BL23" s="4">
        <f>H23</f>
        <v>1</v>
      </c>
      <c r="BM23" s="5" t="str">
        <f>IF(E4="Trimestre I",Z23,IF(E4="Trimestre II",AK23,IF(E4="Trimestre III",AV23,IF(E4="Trimestre IV",BG23))))</f>
        <v>-1533,00%</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123"/>
      <c r="AM24" s="123"/>
      <c r="AN24" s="123"/>
      <c r="AO24" s="123"/>
      <c r="AP24" s="123"/>
      <c r="AQ24" s="123"/>
      <c r="AR24" s="123"/>
      <c r="AS24" s="123"/>
      <c r="AT24" s="123"/>
      <c r="AU24" s="123"/>
      <c r="AV24" s="127"/>
      <c r="AW24" s="56"/>
      <c r="AX24" s="56"/>
      <c r="AY24" s="55"/>
      <c r="AZ24" s="55"/>
      <c r="BA24" s="56"/>
      <c r="BB24" s="55"/>
      <c r="BC24" s="55"/>
      <c r="BD24" s="56"/>
      <c r="BE24" s="56"/>
      <c r="BF24" s="56"/>
      <c r="BG24" s="60"/>
      <c r="BL24" s="4">
        <f>H32</f>
        <v>2</v>
      </c>
      <c r="BM24" s="5">
        <f>IF(E4="Trimestre I",Z32,IF(E4="Trimestre II",AK32,IF(E4="Trimestre III",AV32,IF(E4="Trimestre IV",BG32))))</f>
        <v>0.33300000000000002</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123"/>
      <c r="AM25" s="123"/>
      <c r="AN25" s="124"/>
      <c r="AO25" s="124"/>
      <c r="AP25" s="124"/>
      <c r="AQ25" s="124"/>
      <c r="AR25" s="124"/>
      <c r="AS25" s="124"/>
      <c r="AT25" s="124"/>
      <c r="AU25" s="124"/>
      <c r="AV25" s="127"/>
      <c r="AW25" s="56"/>
      <c r="AX25" s="56"/>
      <c r="AY25" s="55"/>
      <c r="AZ25" s="55"/>
      <c r="BA25" s="56"/>
      <c r="BB25" s="55"/>
      <c r="BC25" s="55"/>
      <c r="BD25" s="56"/>
      <c r="BE25" s="56"/>
      <c r="BF25" s="56"/>
      <c r="BG25" s="60"/>
      <c r="BL25" s="4">
        <f>H41</f>
        <v>3</v>
      </c>
      <c r="BM25" s="5">
        <f>IF(E4="Trimestre I",Z41,IF(E4="Trimestre II",AK41,IF(E4="Trimestre III",AV41,IF(E4="Trimestre IV",BG41))))</f>
        <v>0.625</v>
      </c>
      <c r="BN25" s="5"/>
    </row>
    <row r="26" spans="1:66">
      <c r="B26" s="62"/>
      <c r="C26" s="62"/>
      <c r="D26" s="62"/>
      <c r="E26" s="62"/>
      <c r="F26" s="62"/>
      <c r="G26" s="62"/>
      <c r="H26" s="59"/>
      <c r="I26" s="56"/>
      <c r="J26" s="59"/>
      <c r="K26" s="63"/>
      <c r="L26" s="59" t="s">
        <v>2705</v>
      </c>
      <c r="M26" s="59" t="s">
        <v>2706</v>
      </c>
      <c r="N26" s="56">
        <v>0.03</v>
      </c>
      <c r="O26" s="59" t="s">
        <v>87</v>
      </c>
      <c r="P26" s="56" t="s">
        <v>2693</v>
      </c>
      <c r="Q26" s="56" t="s">
        <v>2694</v>
      </c>
      <c r="R26" s="55">
        <v>0</v>
      </c>
      <c r="S26" s="55">
        <v>820</v>
      </c>
      <c r="T26" s="56">
        <v>0</v>
      </c>
      <c r="U26" s="55">
        <v>0</v>
      </c>
      <c r="V26" s="55">
        <v>820</v>
      </c>
      <c r="W26" s="56">
        <v>0</v>
      </c>
      <c r="X26" s="56">
        <v>0</v>
      </c>
      <c r="Y26" s="56">
        <v>0.03</v>
      </c>
      <c r="Z26" s="60"/>
      <c r="AA26" s="56" t="s">
        <v>2695</v>
      </c>
      <c r="AB26" s="56" t="s">
        <v>2694</v>
      </c>
      <c r="AC26" s="55">
        <v>0</v>
      </c>
      <c r="AD26" s="55">
        <v>219</v>
      </c>
      <c r="AE26" s="56">
        <v>0</v>
      </c>
      <c r="AF26" s="55">
        <v>0</v>
      </c>
      <c r="AG26" s="55">
        <v>219</v>
      </c>
      <c r="AH26" s="56">
        <v>0</v>
      </c>
      <c r="AI26" s="56">
        <v>0</v>
      </c>
      <c r="AJ26" s="56">
        <v>0.03</v>
      </c>
      <c r="AK26" s="60"/>
      <c r="AL26" s="123"/>
      <c r="AM26" s="123"/>
      <c r="AN26" s="145" t="s">
        <v>2707</v>
      </c>
      <c r="AO26" s="123">
        <v>223</v>
      </c>
      <c r="AP26" s="145" t="s">
        <v>2708</v>
      </c>
      <c r="AQ26" s="145" t="s">
        <v>2707</v>
      </c>
      <c r="AR26" s="123">
        <v>223</v>
      </c>
      <c r="AS26" s="145" t="s">
        <v>2708</v>
      </c>
      <c r="AT26" s="145" t="s">
        <v>2709</v>
      </c>
      <c r="AU26" s="125">
        <v>16.023299999999999</v>
      </c>
      <c r="AV26" s="127"/>
      <c r="AW26" s="56" t="s">
        <v>94</v>
      </c>
      <c r="AX26" s="56" t="s">
        <v>94</v>
      </c>
      <c r="AY26" s="55">
        <v>0</v>
      </c>
      <c r="AZ26" s="55">
        <v>0</v>
      </c>
      <c r="BA26" s="56">
        <v>0</v>
      </c>
      <c r="BB26" s="55">
        <v>0</v>
      </c>
      <c r="BC26" s="55">
        <v>0</v>
      </c>
      <c r="BD26" s="56">
        <v>0</v>
      </c>
      <c r="BE26" s="56">
        <v>0</v>
      </c>
      <c r="BF26" s="56">
        <v>0</v>
      </c>
      <c r="BG26" s="60"/>
      <c r="BL26" s="4">
        <f>H47</f>
        <v>4</v>
      </c>
      <c r="BM26" s="5">
        <f>IF(E4="Trimestre I",Z47,IF(E4="Trimestre II",AK47,IF(E4="Trimestre III",AV47,IF(E4="Trimestre IV",BG47))))</f>
        <v>1</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123"/>
      <c r="AM27" s="123"/>
      <c r="AN27" s="123"/>
      <c r="AO27" s="123"/>
      <c r="AP27" s="123"/>
      <c r="AQ27" s="123"/>
      <c r="AR27" s="123"/>
      <c r="AS27" s="123"/>
      <c r="AT27" s="123"/>
      <c r="AU27" s="123"/>
      <c r="AV27" s="127"/>
      <c r="AW27" s="56"/>
      <c r="AX27" s="56"/>
      <c r="AY27" s="55"/>
      <c r="AZ27" s="55"/>
      <c r="BA27" s="56"/>
      <c r="BB27" s="55"/>
      <c r="BC27" s="55"/>
      <c r="BD27" s="56"/>
      <c r="BE27" s="56"/>
      <c r="BF27" s="56"/>
      <c r="BG27" s="60"/>
      <c r="BL27" s="4">
        <f>H56</f>
        <v>5</v>
      </c>
      <c r="BM27" s="5">
        <f>IF(E4="Trimestre I",Z56,IF(E4="Trimestre II",AK56,IF(E4="Trimestre III",AV56,IF(E4="Trimestre IV",BG56))))</f>
        <v>0.9</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123"/>
      <c r="AM28" s="123"/>
      <c r="AN28" s="124"/>
      <c r="AO28" s="124"/>
      <c r="AP28" s="124"/>
      <c r="AQ28" s="124"/>
      <c r="AR28" s="124"/>
      <c r="AS28" s="124"/>
      <c r="AT28" s="124"/>
      <c r="AU28" s="124"/>
      <c r="AV28" s="127"/>
      <c r="AW28" s="56"/>
      <c r="AX28" s="56"/>
      <c r="AY28" s="55"/>
      <c r="AZ28" s="55"/>
      <c r="BA28" s="56"/>
      <c r="BB28" s="55"/>
      <c r="BC28" s="55"/>
      <c r="BD28" s="56"/>
      <c r="BE28" s="56"/>
      <c r="BF28" s="56"/>
      <c r="BG28" s="60"/>
      <c r="BL28" s="4"/>
      <c r="BM28" s="5"/>
      <c r="BN28" s="5"/>
    </row>
    <row r="29" spans="1:66">
      <c r="B29" s="62"/>
      <c r="C29" s="62"/>
      <c r="D29" s="62"/>
      <c r="E29" s="62"/>
      <c r="F29" s="62"/>
      <c r="G29" s="62"/>
      <c r="H29" s="59"/>
      <c r="I29" s="56"/>
      <c r="J29" s="59"/>
      <c r="K29" s="63"/>
      <c r="L29" s="59" t="s">
        <v>2710</v>
      </c>
      <c r="M29" s="59" t="s">
        <v>2711</v>
      </c>
      <c r="N29" s="56">
        <v>0.02</v>
      </c>
      <c r="O29" s="59" t="s">
        <v>87</v>
      </c>
      <c r="P29" s="56" t="s">
        <v>2693</v>
      </c>
      <c r="Q29" s="56" t="s">
        <v>2694</v>
      </c>
      <c r="R29" s="55">
        <v>0</v>
      </c>
      <c r="S29" s="55">
        <v>2292</v>
      </c>
      <c r="T29" s="56">
        <v>0</v>
      </c>
      <c r="U29" s="55">
        <v>0</v>
      </c>
      <c r="V29" s="55">
        <v>2292</v>
      </c>
      <c r="W29" s="56">
        <v>0</v>
      </c>
      <c r="X29" s="56">
        <v>0</v>
      </c>
      <c r="Y29" s="56">
        <v>0.02</v>
      </c>
      <c r="Z29" s="60"/>
      <c r="AA29" s="56" t="s">
        <v>2695</v>
      </c>
      <c r="AB29" s="56" t="s">
        <v>2694</v>
      </c>
      <c r="AC29" s="55">
        <v>0</v>
      </c>
      <c r="AD29" s="55">
        <v>555</v>
      </c>
      <c r="AE29" s="56">
        <v>0</v>
      </c>
      <c r="AF29" s="55">
        <v>0</v>
      </c>
      <c r="AG29" s="55">
        <v>555</v>
      </c>
      <c r="AH29" s="56">
        <v>0</v>
      </c>
      <c r="AI29" s="56">
        <v>0</v>
      </c>
      <c r="AJ29" s="56">
        <v>0.02</v>
      </c>
      <c r="AK29" s="60"/>
      <c r="AL29" s="123"/>
      <c r="AM29" s="123"/>
      <c r="AN29" s="145" t="s">
        <v>2712</v>
      </c>
      <c r="AO29" s="123">
        <v>648</v>
      </c>
      <c r="AP29" s="145" t="s">
        <v>2713</v>
      </c>
      <c r="AQ29" s="145" t="s">
        <v>2712</v>
      </c>
      <c r="AR29" s="123">
        <v>648</v>
      </c>
      <c r="AS29" s="145" t="s">
        <v>2713</v>
      </c>
      <c r="AT29" s="145" t="s">
        <v>2714</v>
      </c>
      <c r="AU29" s="125">
        <v>3.7250000000000001</v>
      </c>
      <c r="AV29" s="127"/>
      <c r="AW29" s="56" t="s">
        <v>94</v>
      </c>
      <c r="AX29" s="56" t="s">
        <v>94</v>
      </c>
      <c r="AY29" s="55">
        <v>0</v>
      </c>
      <c r="AZ29" s="55">
        <v>0</v>
      </c>
      <c r="BA29" s="56">
        <v>0</v>
      </c>
      <c r="BB29" s="55">
        <v>0</v>
      </c>
      <c r="BC29" s="55">
        <v>0</v>
      </c>
      <c r="BD29" s="56">
        <v>0</v>
      </c>
      <c r="BE29" s="56">
        <v>0</v>
      </c>
      <c r="BF29" s="56">
        <v>0</v>
      </c>
      <c r="BG29" s="60"/>
      <c r="BL29" s="4"/>
      <c r="BM29" s="5"/>
      <c r="BN29" s="5"/>
    </row>
    <row r="30" spans="1:66">
      <c r="B30" s="62"/>
      <c r="C30" s="62"/>
      <c r="D30" s="62"/>
      <c r="E30" s="62"/>
      <c r="F30" s="62"/>
      <c r="G30" s="6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123"/>
      <c r="AM30" s="123"/>
      <c r="AN30" s="123"/>
      <c r="AO30" s="123"/>
      <c r="AP30" s="123"/>
      <c r="AQ30" s="123"/>
      <c r="AR30" s="123"/>
      <c r="AS30" s="123"/>
      <c r="AT30" s="123"/>
      <c r="AU30" s="123"/>
      <c r="AV30" s="127"/>
      <c r="AW30" s="56"/>
      <c r="AX30" s="56"/>
      <c r="AY30" s="55"/>
      <c r="AZ30" s="55"/>
      <c r="BA30" s="56"/>
      <c r="BB30" s="55"/>
      <c r="BC30" s="55"/>
      <c r="BD30" s="56"/>
      <c r="BE30" s="56"/>
      <c r="BF30" s="56"/>
      <c r="BG30" s="60"/>
      <c r="BL30" s="4"/>
      <c r="BM30" s="5"/>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124"/>
      <c r="AM31" s="124"/>
      <c r="AN31" s="124"/>
      <c r="AO31" s="124"/>
      <c r="AP31" s="124"/>
      <c r="AQ31" s="124"/>
      <c r="AR31" s="124"/>
      <c r="AS31" s="124"/>
      <c r="AT31" s="124"/>
      <c r="AU31" s="124"/>
      <c r="AV31" s="128"/>
      <c r="AW31" s="56"/>
      <c r="AX31" s="56"/>
      <c r="AY31" s="55"/>
      <c r="AZ31" s="55"/>
      <c r="BA31" s="56"/>
      <c r="BB31" s="55"/>
      <c r="BC31" s="55"/>
      <c r="BD31" s="56"/>
      <c r="BE31" s="56"/>
      <c r="BF31" s="56"/>
      <c r="BG31" s="60"/>
      <c r="BL31" s="4"/>
      <c r="BM31" s="5"/>
      <c r="BN31" s="5"/>
    </row>
    <row r="32" spans="1:66" ht="135" customHeight="1">
      <c r="B32" s="64" t="s">
        <v>107</v>
      </c>
      <c r="C32" s="65" t="s">
        <v>81</v>
      </c>
      <c r="D32" s="65" t="s">
        <v>81</v>
      </c>
      <c r="E32" s="65" t="s">
        <v>385</v>
      </c>
      <c r="F32" s="65" t="s">
        <v>2689</v>
      </c>
      <c r="G32" s="65" t="s">
        <v>81</v>
      </c>
      <c r="H32" s="59">
        <v>2</v>
      </c>
      <c r="I32" s="56">
        <v>0.25</v>
      </c>
      <c r="J32" s="59" t="s">
        <v>83</v>
      </c>
      <c r="K32" s="63" t="s">
        <v>2715</v>
      </c>
      <c r="L32" s="59" t="s">
        <v>2716</v>
      </c>
      <c r="M32" s="59" t="s">
        <v>2717</v>
      </c>
      <c r="N32" s="56">
        <v>1</v>
      </c>
      <c r="O32" s="59" t="s">
        <v>87</v>
      </c>
      <c r="P32" s="56" t="s">
        <v>2718</v>
      </c>
      <c r="Q32" s="56" t="s">
        <v>2694</v>
      </c>
      <c r="R32" s="55">
        <v>0</v>
      </c>
      <c r="S32" s="55">
        <v>5391</v>
      </c>
      <c r="T32" s="56">
        <v>0</v>
      </c>
      <c r="U32" s="55">
        <v>0</v>
      </c>
      <c r="V32" s="55">
        <v>5391</v>
      </c>
      <c r="W32" s="56">
        <v>0</v>
      </c>
      <c r="X32" s="56">
        <v>0</v>
      </c>
      <c r="Y32" s="56">
        <v>1</v>
      </c>
      <c r="Z32" s="60">
        <v>0.13300000000000001</v>
      </c>
      <c r="AA32" s="56" t="s">
        <v>2719</v>
      </c>
      <c r="AB32" s="56" t="s">
        <v>2720</v>
      </c>
      <c r="AC32" s="55">
        <v>0</v>
      </c>
      <c r="AD32" s="55">
        <v>1</v>
      </c>
      <c r="AE32" s="56">
        <v>0</v>
      </c>
      <c r="AF32" s="55">
        <v>0</v>
      </c>
      <c r="AG32" s="55">
        <v>1</v>
      </c>
      <c r="AH32" s="56">
        <v>0</v>
      </c>
      <c r="AI32" s="56">
        <v>0</v>
      </c>
      <c r="AJ32" s="56">
        <v>1</v>
      </c>
      <c r="AK32" s="60">
        <v>0.33300000000000002</v>
      </c>
      <c r="AL32" s="123" t="s">
        <v>2721</v>
      </c>
      <c r="AM32" s="123" t="s">
        <v>2694</v>
      </c>
      <c r="AN32" s="123">
        <v>0</v>
      </c>
      <c r="AO32" s="123">
        <v>1</v>
      </c>
      <c r="AP32" s="125">
        <v>0</v>
      </c>
      <c r="AQ32" s="123">
        <v>0</v>
      </c>
      <c r="AR32" s="123">
        <v>1</v>
      </c>
      <c r="AS32" s="125">
        <v>0</v>
      </c>
      <c r="AT32" s="125">
        <v>0</v>
      </c>
      <c r="AU32" s="125">
        <v>1</v>
      </c>
      <c r="AV32" s="126">
        <v>0.33300000000000002</v>
      </c>
      <c r="AW32" s="56" t="s">
        <v>94</v>
      </c>
      <c r="AX32" s="56" t="s">
        <v>94</v>
      </c>
      <c r="AY32" s="55">
        <v>0</v>
      </c>
      <c r="AZ32" s="55">
        <v>0</v>
      </c>
      <c r="BA32" s="56">
        <v>0</v>
      </c>
      <c r="BB32" s="55">
        <v>0</v>
      </c>
      <c r="BC32" s="55">
        <v>0</v>
      </c>
      <c r="BD32" s="56">
        <v>0</v>
      </c>
      <c r="BE32" s="56">
        <v>0</v>
      </c>
      <c r="BF32" s="56">
        <v>0</v>
      </c>
      <c r="BG32" s="60">
        <v>0</v>
      </c>
      <c r="BL32" s="4"/>
      <c r="BM32" s="5"/>
      <c r="BN32" s="5"/>
    </row>
    <row r="33" spans="2:66">
      <c r="B33" s="64"/>
      <c r="C33" s="65"/>
      <c r="D33" s="65"/>
      <c r="E33" s="65"/>
      <c r="F33" s="65"/>
      <c r="G33" s="65"/>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123"/>
      <c r="AM33" s="123"/>
      <c r="AN33" s="123"/>
      <c r="AO33" s="123"/>
      <c r="AP33" s="123"/>
      <c r="AQ33" s="123"/>
      <c r="AR33" s="123"/>
      <c r="AS33" s="123"/>
      <c r="AT33" s="123"/>
      <c r="AU33" s="123"/>
      <c r="AV33" s="127"/>
      <c r="AW33" s="56"/>
      <c r="AX33" s="56"/>
      <c r="AY33" s="55"/>
      <c r="AZ33" s="55"/>
      <c r="BA33" s="56"/>
      <c r="BB33" s="55"/>
      <c r="BC33" s="55"/>
      <c r="BD33" s="56"/>
      <c r="BE33" s="56"/>
      <c r="BF33" s="56"/>
      <c r="BG33" s="60"/>
      <c r="BL33" s="4"/>
      <c r="BM33" s="5"/>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123"/>
      <c r="AM34" s="123"/>
      <c r="AN34" s="124"/>
      <c r="AO34" s="124"/>
      <c r="AP34" s="124"/>
      <c r="AQ34" s="124"/>
      <c r="AR34" s="124"/>
      <c r="AS34" s="124"/>
      <c r="AT34" s="124"/>
      <c r="AU34" s="124"/>
      <c r="AV34" s="127"/>
      <c r="AW34" s="56"/>
      <c r="AX34" s="56"/>
      <c r="AY34" s="55"/>
      <c r="AZ34" s="55"/>
      <c r="BA34" s="56"/>
      <c r="BB34" s="55"/>
      <c r="BC34" s="55"/>
      <c r="BD34" s="56"/>
      <c r="BE34" s="56"/>
      <c r="BF34" s="56"/>
      <c r="BG34" s="60"/>
      <c r="BL34" s="4"/>
      <c r="BM34" s="5"/>
      <c r="BN34" s="5"/>
    </row>
    <row r="35" spans="2:66">
      <c r="B35" s="62"/>
      <c r="C35" s="62"/>
      <c r="D35" s="62"/>
      <c r="E35" s="62"/>
      <c r="F35" s="62"/>
      <c r="G35" s="62"/>
      <c r="H35" s="59"/>
      <c r="I35" s="56"/>
      <c r="J35" s="59"/>
      <c r="K35" s="63"/>
      <c r="L35" s="59" t="s">
        <v>2722</v>
      </c>
      <c r="M35" s="59" t="s">
        <v>2723</v>
      </c>
      <c r="N35" s="56">
        <v>1</v>
      </c>
      <c r="O35" s="59" t="s">
        <v>87</v>
      </c>
      <c r="P35" s="56" t="s">
        <v>2718</v>
      </c>
      <c r="Q35" s="56" t="s">
        <v>2694</v>
      </c>
      <c r="R35" s="55">
        <v>2</v>
      </c>
      <c r="S35" s="55">
        <v>5</v>
      </c>
      <c r="T35" s="56">
        <v>0.4</v>
      </c>
      <c r="U35" s="55">
        <v>2</v>
      </c>
      <c r="V35" s="55">
        <v>5</v>
      </c>
      <c r="W35" s="56">
        <v>0.4</v>
      </c>
      <c r="X35" s="56">
        <v>0.4</v>
      </c>
      <c r="Y35" s="56">
        <v>0.6</v>
      </c>
      <c r="Z35" s="60"/>
      <c r="AA35" s="56" t="s">
        <v>2719</v>
      </c>
      <c r="AB35" s="56" t="s">
        <v>2720</v>
      </c>
      <c r="AC35" s="55">
        <v>1</v>
      </c>
      <c r="AD35" s="55">
        <v>1</v>
      </c>
      <c r="AE35" s="56">
        <v>1</v>
      </c>
      <c r="AF35" s="55">
        <v>3</v>
      </c>
      <c r="AG35" s="55">
        <v>1</v>
      </c>
      <c r="AH35" s="56">
        <v>3</v>
      </c>
      <c r="AI35" s="56">
        <v>3</v>
      </c>
      <c r="AJ35" s="56">
        <v>0</v>
      </c>
      <c r="AK35" s="60"/>
      <c r="AL35" s="123"/>
      <c r="AM35" s="123"/>
      <c r="AN35" s="123">
        <v>1</v>
      </c>
      <c r="AO35" s="123">
        <v>1</v>
      </c>
      <c r="AP35" s="125">
        <v>1</v>
      </c>
      <c r="AQ35" s="123">
        <v>4</v>
      </c>
      <c r="AR35" s="123">
        <v>1</v>
      </c>
      <c r="AS35" s="125">
        <v>4</v>
      </c>
      <c r="AT35" s="125">
        <v>4</v>
      </c>
      <c r="AU35" s="125">
        <v>0</v>
      </c>
      <c r="AV35" s="127"/>
      <c r="AW35" s="56" t="s">
        <v>94</v>
      </c>
      <c r="AX35" s="56" t="s">
        <v>94</v>
      </c>
      <c r="AY35" s="55">
        <v>0</v>
      </c>
      <c r="AZ35" s="55">
        <v>0</v>
      </c>
      <c r="BA35" s="56">
        <v>0</v>
      </c>
      <c r="BB35" s="55">
        <v>0</v>
      </c>
      <c r="BC35" s="55">
        <v>0</v>
      </c>
      <c r="BD35" s="56">
        <v>0</v>
      </c>
      <c r="BE35" s="56">
        <v>0</v>
      </c>
      <c r="BF35" s="56">
        <v>0</v>
      </c>
      <c r="BG35" s="60"/>
      <c r="BL35" s="4"/>
      <c r="BM35" s="5"/>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123"/>
      <c r="AM36" s="123"/>
      <c r="AN36" s="123"/>
      <c r="AO36" s="123"/>
      <c r="AP36" s="123"/>
      <c r="AQ36" s="123"/>
      <c r="AR36" s="123"/>
      <c r="AS36" s="123"/>
      <c r="AT36" s="123"/>
      <c r="AU36" s="123"/>
      <c r="AV36" s="127"/>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123"/>
      <c r="AM37" s="123"/>
      <c r="AN37" s="124"/>
      <c r="AO37" s="124"/>
      <c r="AP37" s="124"/>
      <c r="AQ37" s="124"/>
      <c r="AR37" s="124"/>
      <c r="AS37" s="124"/>
      <c r="AT37" s="124"/>
      <c r="AU37" s="124"/>
      <c r="AV37" s="127"/>
      <c r="AW37" s="5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63"/>
      <c r="L38" s="59" t="s">
        <v>2724</v>
      </c>
      <c r="M38" s="59" t="s">
        <v>2725</v>
      </c>
      <c r="N38" s="56">
        <v>0.16</v>
      </c>
      <c r="O38" s="59" t="s">
        <v>87</v>
      </c>
      <c r="P38" s="56" t="s">
        <v>2718</v>
      </c>
      <c r="Q38" s="56" t="s">
        <v>2694</v>
      </c>
      <c r="R38" s="55">
        <v>0</v>
      </c>
      <c r="S38" s="55">
        <v>1</v>
      </c>
      <c r="T38" s="56">
        <v>0</v>
      </c>
      <c r="U38" s="55">
        <v>0</v>
      </c>
      <c r="V38" s="55">
        <v>1</v>
      </c>
      <c r="W38" s="56">
        <v>0</v>
      </c>
      <c r="X38" s="56">
        <v>0</v>
      </c>
      <c r="Y38" s="56">
        <v>0.16</v>
      </c>
      <c r="Z38" s="60"/>
      <c r="AA38" s="56" t="s">
        <v>2719</v>
      </c>
      <c r="AB38" s="56" t="s">
        <v>2720</v>
      </c>
      <c r="AC38" s="55">
        <v>0</v>
      </c>
      <c r="AD38" s="55">
        <v>1</v>
      </c>
      <c r="AE38" s="56">
        <v>0</v>
      </c>
      <c r="AF38" s="55">
        <v>0</v>
      </c>
      <c r="AG38" s="55">
        <v>1</v>
      </c>
      <c r="AH38" s="56">
        <v>0</v>
      </c>
      <c r="AI38" s="56">
        <v>0</v>
      </c>
      <c r="AJ38" s="56">
        <v>0.16</v>
      </c>
      <c r="AK38" s="60"/>
      <c r="AL38" s="123"/>
      <c r="AM38" s="123"/>
      <c r="AN38" s="123">
        <v>0</v>
      </c>
      <c r="AO38" s="123">
        <v>1</v>
      </c>
      <c r="AP38" s="125">
        <v>0</v>
      </c>
      <c r="AQ38" s="123">
        <v>0</v>
      </c>
      <c r="AR38" s="123">
        <v>1</v>
      </c>
      <c r="AS38" s="125">
        <v>0</v>
      </c>
      <c r="AT38" s="125">
        <v>0</v>
      </c>
      <c r="AU38" s="125">
        <v>0.16</v>
      </c>
      <c r="AV38" s="127"/>
      <c r="AW38" s="56" t="s">
        <v>94</v>
      </c>
      <c r="AX38" s="56" t="s">
        <v>94</v>
      </c>
      <c r="AY38" s="55">
        <v>0</v>
      </c>
      <c r="AZ38" s="55">
        <v>0</v>
      </c>
      <c r="BA38" s="56">
        <v>0</v>
      </c>
      <c r="BB38" s="55">
        <v>0</v>
      </c>
      <c r="BC38" s="55">
        <v>0</v>
      </c>
      <c r="BD38" s="56">
        <v>0</v>
      </c>
      <c r="BE38" s="56">
        <v>0</v>
      </c>
      <c r="BF38" s="56">
        <v>0</v>
      </c>
      <c r="BG38" s="60"/>
      <c r="BL38" s="4"/>
      <c r="BM38" s="5"/>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123"/>
      <c r="AM39" s="123"/>
      <c r="AN39" s="123"/>
      <c r="AO39" s="123"/>
      <c r="AP39" s="123"/>
      <c r="AQ39" s="123"/>
      <c r="AR39" s="123"/>
      <c r="AS39" s="123"/>
      <c r="AT39" s="123"/>
      <c r="AU39" s="123"/>
      <c r="AV39" s="127"/>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124"/>
      <c r="AM40" s="124"/>
      <c r="AN40" s="124"/>
      <c r="AO40" s="124"/>
      <c r="AP40" s="124"/>
      <c r="AQ40" s="124"/>
      <c r="AR40" s="124"/>
      <c r="AS40" s="124"/>
      <c r="AT40" s="124"/>
      <c r="AU40" s="124"/>
      <c r="AV40" s="128"/>
      <c r="AW40" s="56"/>
      <c r="AX40" s="56"/>
      <c r="AY40" s="55"/>
      <c r="AZ40" s="55"/>
      <c r="BA40" s="56"/>
      <c r="BB40" s="55"/>
      <c r="BC40" s="55"/>
      <c r="BD40" s="56"/>
      <c r="BE40" s="56"/>
      <c r="BF40" s="56"/>
      <c r="BG40" s="60"/>
      <c r="BL40" s="4"/>
      <c r="BM40" s="5"/>
      <c r="BN40" s="5"/>
    </row>
    <row r="41" spans="2:66" ht="135" customHeight="1">
      <c r="B41" s="62" t="s">
        <v>107</v>
      </c>
      <c r="C41" s="59" t="s">
        <v>81</v>
      </c>
      <c r="D41" s="59" t="s">
        <v>81</v>
      </c>
      <c r="E41" s="59" t="s">
        <v>385</v>
      </c>
      <c r="F41" s="59" t="s">
        <v>2689</v>
      </c>
      <c r="G41" s="59" t="s">
        <v>81</v>
      </c>
      <c r="H41" s="59">
        <v>3</v>
      </c>
      <c r="I41" s="56">
        <v>0.25</v>
      </c>
      <c r="J41" s="59" t="s">
        <v>83</v>
      </c>
      <c r="K41" s="63" t="s">
        <v>2726</v>
      </c>
      <c r="L41" s="59" t="s">
        <v>2727</v>
      </c>
      <c r="M41" s="59" t="s">
        <v>2728</v>
      </c>
      <c r="N41" s="61">
        <v>5</v>
      </c>
      <c r="O41" s="59" t="s">
        <v>111</v>
      </c>
      <c r="P41" s="56" t="s">
        <v>2729</v>
      </c>
      <c r="Q41" s="56" t="s">
        <v>2694</v>
      </c>
      <c r="R41" s="55">
        <v>2</v>
      </c>
      <c r="S41" s="55">
        <v>1</v>
      </c>
      <c r="T41" s="61">
        <v>2</v>
      </c>
      <c r="U41" s="55">
        <v>2</v>
      </c>
      <c r="V41" s="55">
        <v>1</v>
      </c>
      <c r="W41" s="61">
        <v>2</v>
      </c>
      <c r="X41" s="56">
        <v>0.4</v>
      </c>
      <c r="Y41" s="61">
        <v>3</v>
      </c>
      <c r="Z41" s="60">
        <v>0.2</v>
      </c>
      <c r="AA41" s="56" t="s">
        <v>2730</v>
      </c>
      <c r="AB41" s="56" t="s">
        <v>2720</v>
      </c>
      <c r="AC41" s="55">
        <v>4</v>
      </c>
      <c r="AD41" s="55">
        <v>1</v>
      </c>
      <c r="AE41" s="61">
        <v>4</v>
      </c>
      <c r="AF41" s="55">
        <v>6</v>
      </c>
      <c r="AG41" s="55">
        <v>1</v>
      </c>
      <c r="AH41" s="61">
        <v>6</v>
      </c>
      <c r="AI41" s="56">
        <v>1.2</v>
      </c>
      <c r="AJ41" s="61">
        <v>0</v>
      </c>
      <c r="AK41" s="60">
        <v>0.625</v>
      </c>
      <c r="AL41" s="123" t="s">
        <v>2731</v>
      </c>
      <c r="AM41" s="123" t="s">
        <v>2732</v>
      </c>
      <c r="AN41" s="123">
        <v>3</v>
      </c>
      <c r="AO41" s="123">
        <v>1</v>
      </c>
      <c r="AP41" s="123">
        <v>3</v>
      </c>
      <c r="AQ41" s="123">
        <v>9</v>
      </c>
      <c r="AR41" s="123">
        <v>1</v>
      </c>
      <c r="AS41" s="123">
        <v>9</v>
      </c>
      <c r="AT41" s="125">
        <v>1.8</v>
      </c>
      <c r="AU41" s="123">
        <v>0</v>
      </c>
      <c r="AV41" s="126">
        <v>0.625</v>
      </c>
      <c r="AW41" s="56" t="s">
        <v>94</v>
      </c>
      <c r="AX41" s="56" t="s">
        <v>94</v>
      </c>
      <c r="AY41" s="55">
        <v>0</v>
      </c>
      <c r="AZ41" s="55">
        <v>0</v>
      </c>
      <c r="BA41" s="61">
        <v>0</v>
      </c>
      <c r="BB41" s="55">
        <v>0</v>
      </c>
      <c r="BC41" s="55">
        <v>0</v>
      </c>
      <c r="BD41" s="61">
        <v>0</v>
      </c>
      <c r="BE41" s="56">
        <v>0</v>
      </c>
      <c r="BF41" s="61">
        <v>0</v>
      </c>
      <c r="BG41" s="60">
        <v>0</v>
      </c>
      <c r="BL41" s="4"/>
      <c r="BM41" s="5"/>
      <c r="BN41" s="5"/>
    </row>
    <row r="42" spans="2:66">
      <c r="B42" s="62"/>
      <c r="C42" s="59"/>
      <c r="D42" s="59"/>
      <c r="E42" s="59"/>
      <c r="F42" s="59"/>
      <c r="G42" s="59"/>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123"/>
      <c r="AM42" s="123"/>
      <c r="AN42" s="123"/>
      <c r="AO42" s="123"/>
      <c r="AP42" s="123"/>
      <c r="AQ42" s="123"/>
      <c r="AR42" s="123"/>
      <c r="AS42" s="123"/>
      <c r="AT42" s="123"/>
      <c r="AU42" s="123"/>
      <c r="AV42" s="127"/>
      <c r="AW42" s="56"/>
      <c r="AX42" s="56"/>
      <c r="AY42" s="55"/>
      <c r="AZ42" s="55"/>
      <c r="BA42" s="61"/>
      <c r="BB42" s="55"/>
      <c r="BC42" s="55"/>
      <c r="BD42" s="61"/>
      <c r="BE42" s="56"/>
      <c r="BF42" s="61"/>
      <c r="BG42" s="60"/>
      <c r="BL42" s="4"/>
      <c r="BM42" s="5"/>
      <c r="BN42" s="5"/>
    </row>
    <row r="43" spans="2:66">
      <c r="B43" s="62"/>
      <c r="C43" s="62"/>
      <c r="D43" s="62"/>
      <c r="E43" s="62"/>
      <c r="F43" s="62"/>
      <c r="G43" s="62"/>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123"/>
      <c r="AM43" s="123"/>
      <c r="AN43" s="124"/>
      <c r="AO43" s="124"/>
      <c r="AP43" s="124"/>
      <c r="AQ43" s="124"/>
      <c r="AR43" s="124"/>
      <c r="AS43" s="124"/>
      <c r="AT43" s="124"/>
      <c r="AU43" s="124"/>
      <c r="AV43" s="127"/>
      <c r="AW43" s="56"/>
      <c r="AX43" s="56"/>
      <c r="AY43" s="55"/>
      <c r="AZ43" s="55"/>
      <c r="BA43" s="61"/>
      <c r="BB43" s="55"/>
      <c r="BC43" s="55"/>
      <c r="BD43" s="61"/>
      <c r="BE43" s="56"/>
      <c r="BF43" s="61"/>
      <c r="BG43" s="60"/>
      <c r="BL43" s="4"/>
      <c r="BM43" s="5"/>
      <c r="BN43" s="5"/>
    </row>
    <row r="44" spans="2:66">
      <c r="B44" s="62"/>
      <c r="C44" s="62"/>
      <c r="D44" s="62"/>
      <c r="E44" s="62"/>
      <c r="F44" s="62"/>
      <c r="G44" s="62"/>
      <c r="H44" s="59"/>
      <c r="I44" s="56"/>
      <c r="J44" s="59"/>
      <c r="K44" s="63"/>
      <c r="L44" s="59" t="s">
        <v>2733</v>
      </c>
      <c r="M44" s="59" t="s">
        <v>2734</v>
      </c>
      <c r="N44" s="61">
        <v>4</v>
      </c>
      <c r="O44" s="59" t="s">
        <v>111</v>
      </c>
      <c r="P44" s="56" t="s">
        <v>2729</v>
      </c>
      <c r="Q44" s="56" t="s">
        <v>2694</v>
      </c>
      <c r="R44" s="55">
        <v>0</v>
      </c>
      <c r="S44" s="55">
        <v>1</v>
      </c>
      <c r="T44" s="61">
        <v>0</v>
      </c>
      <c r="U44" s="55">
        <v>0</v>
      </c>
      <c r="V44" s="55">
        <v>1</v>
      </c>
      <c r="W44" s="61">
        <v>0</v>
      </c>
      <c r="X44" s="56">
        <v>0</v>
      </c>
      <c r="Y44" s="61">
        <v>4</v>
      </c>
      <c r="Z44" s="60"/>
      <c r="AA44" s="56" t="s">
        <v>2730</v>
      </c>
      <c r="AB44" s="56" t="s">
        <v>2720</v>
      </c>
      <c r="AC44" s="55">
        <v>1</v>
      </c>
      <c r="AD44" s="55">
        <v>1</v>
      </c>
      <c r="AE44" s="61">
        <v>1</v>
      </c>
      <c r="AF44" s="55">
        <v>1</v>
      </c>
      <c r="AG44" s="55">
        <v>1</v>
      </c>
      <c r="AH44" s="61">
        <v>1</v>
      </c>
      <c r="AI44" s="56">
        <v>0.25</v>
      </c>
      <c r="AJ44" s="61">
        <v>3</v>
      </c>
      <c r="AK44" s="60"/>
      <c r="AL44" s="123"/>
      <c r="AM44" s="123"/>
      <c r="AN44" s="123">
        <v>0</v>
      </c>
      <c r="AO44" s="123">
        <v>1</v>
      </c>
      <c r="AP44" s="123">
        <v>0</v>
      </c>
      <c r="AQ44" s="123">
        <v>1</v>
      </c>
      <c r="AR44" s="123">
        <v>1</v>
      </c>
      <c r="AS44" s="123">
        <v>1</v>
      </c>
      <c r="AT44" s="125">
        <v>0.25</v>
      </c>
      <c r="AU44" s="123">
        <v>4</v>
      </c>
      <c r="AV44" s="127"/>
      <c r="AW44" s="56" t="s">
        <v>94</v>
      </c>
      <c r="AX44" s="56" t="s">
        <v>94</v>
      </c>
      <c r="AY44" s="55">
        <v>0</v>
      </c>
      <c r="AZ44" s="55">
        <v>0</v>
      </c>
      <c r="BA44" s="61">
        <v>0</v>
      </c>
      <c r="BB44" s="55">
        <v>0</v>
      </c>
      <c r="BC44" s="55">
        <v>0</v>
      </c>
      <c r="BD44" s="61">
        <v>0</v>
      </c>
      <c r="BE44" s="56">
        <v>0</v>
      </c>
      <c r="BF44" s="61">
        <v>0</v>
      </c>
      <c r="BG44" s="60"/>
      <c r="BL44" s="4"/>
      <c r="BM44" s="5"/>
      <c r="BN44" s="5"/>
    </row>
    <row r="45" spans="2:66">
      <c r="B45" s="62"/>
      <c r="C45" s="62"/>
      <c r="D45" s="62"/>
      <c r="E45" s="62"/>
      <c r="F45" s="62"/>
      <c r="G45" s="62"/>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123"/>
      <c r="AM45" s="123"/>
      <c r="AN45" s="123"/>
      <c r="AO45" s="123"/>
      <c r="AP45" s="123"/>
      <c r="AQ45" s="123"/>
      <c r="AR45" s="123"/>
      <c r="AS45" s="123"/>
      <c r="AT45" s="123"/>
      <c r="AU45" s="123"/>
      <c r="AV45" s="127"/>
      <c r="AW45" s="56"/>
      <c r="AX45" s="56"/>
      <c r="AY45" s="55"/>
      <c r="AZ45" s="55"/>
      <c r="BA45" s="61"/>
      <c r="BB45" s="55"/>
      <c r="BC45" s="55"/>
      <c r="BD45" s="61"/>
      <c r="BE45" s="56"/>
      <c r="BF45" s="61"/>
      <c r="BG45" s="60"/>
      <c r="BL45" s="4"/>
      <c r="BM45" s="5"/>
      <c r="BN45" s="5"/>
    </row>
    <row r="46" spans="2:66">
      <c r="B46" s="62"/>
      <c r="C46" s="62"/>
      <c r="D46" s="62"/>
      <c r="E46" s="62"/>
      <c r="F46" s="62"/>
      <c r="G46" s="62"/>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124"/>
      <c r="AM46" s="124"/>
      <c r="AN46" s="124"/>
      <c r="AO46" s="124"/>
      <c r="AP46" s="124"/>
      <c r="AQ46" s="124"/>
      <c r="AR46" s="124"/>
      <c r="AS46" s="124"/>
      <c r="AT46" s="124"/>
      <c r="AU46" s="124"/>
      <c r="AV46" s="128"/>
      <c r="AW46" s="56"/>
      <c r="AX46" s="56"/>
      <c r="AY46" s="55"/>
      <c r="AZ46" s="55"/>
      <c r="BA46" s="61"/>
      <c r="BB46" s="55"/>
      <c r="BC46" s="55"/>
      <c r="BD46" s="61"/>
      <c r="BE46" s="56"/>
      <c r="BF46" s="61"/>
      <c r="BG46" s="60"/>
      <c r="BL46" s="4"/>
      <c r="BM46" s="5"/>
      <c r="BN46" s="5"/>
    </row>
    <row r="47" spans="2:66" ht="135" customHeight="1">
      <c r="B47" s="64" t="s">
        <v>107</v>
      </c>
      <c r="C47" s="65" t="s">
        <v>81</v>
      </c>
      <c r="D47" s="65" t="s">
        <v>81</v>
      </c>
      <c r="E47" s="65" t="s">
        <v>385</v>
      </c>
      <c r="F47" s="65" t="s">
        <v>2689</v>
      </c>
      <c r="G47" s="65" t="s">
        <v>81</v>
      </c>
      <c r="H47" s="59">
        <v>4</v>
      </c>
      <c r="I47" s="56">
        <v>0.15</v>
      </c>
      <c r="J47" s="59" t="s">
        <v>83</v>
      </c>
      <c r="K47" s="63" t="s">
        <v>2735</v>
      </c>
      <c r="L47" s="59" t="s">
        <v>2736</v>
      </c>
      <c r="M47" s="59" t="s">
        <v>2737</v>
      </c>
      <c r="N47" s="61">
        <v>5</v>
      </c>
      <c r="O47" s="59" t="s">
        <v>111</v>
      </c>
      <c r="P47" s="56" t="s">
        <v>2738</v>
      </c>
      <c r="Q47" s="56" t="s">
        <v>2739</v>
      </c>
      <c r="R47" s="55">
        <v>2</v>
      </c>
      <c r="S47" s="55">
        <v>1</v>
      </c>
      <c r="T47" s="61">
        <v>2</v>
      </c>
      <c r="U47" s="55">
        <v>2</v>
      </c>
      <c r="V47" s="55">
        <v>1</v>
      </c>
      <c r="W47" s="61">
        <v>2</v>
      </c>
      <c r="X47" s="56">
        <v>0.4</v>
      </c>
      <c r="Y47" s="61">
        <v>3</v>
      </c>
      <c r="Z47" s="60">
        <v>0.34699999999999998</v>
      </c>
      <c r="AA47" s="56" t="s">
        <v>2740</v>
      </c>
      <c r="AB47" s="56" t="s">
        <v>2720</v>
      </c>
      <c r="AC47" s="55">
        <v>4</v>
      </c>
      <c r="AD47" s="55">
        <v>1</v>
      </c>
      <c r="AE47" s="61">
        <v>4</v>
      </c>
      <c r="AF47" s="55">
        <v>6</v>
      </c>
      <c r="AG47" s="55">
        <v>1</v>
      </c>
      <c r="AH47" s="61">
        <v>6</v>
      </c>
      <c r="AI47" s="56">
        <v>1.2</v>
      </c>
      <c r="AJ47" s="61">
        <v>0</v>
      </c>
      <c r="AK47" s="60">
        <v>1</v>
      </c>
      <c r="AL47" s="123" t="s">
        <v>2741</v>
      </c>
      <c r="AM47" s="123" t="s">
        <v>2742</v>
      </c>
      <c r="AN47" s="123">
        <v>1</v>
      </c>
      <c r="AO47" s="123">
        <v>1</v>
      </c>
      <c r="AP47" s="123">
        <v>1</v>
      </c>
      <c r="AQ47" s="123">
        <v>6</v>
      </c>
      <c r="AR47" s="123">
        <v>1</v>
      </c>
      <c r="AS47" s="123">
        <v>6</v>
      </c>
      <c r="AT47" s="125">
        <v>1.2</v>
      </c>
      <c r="AU47" s="123">
        <v>0</v>
      </c>
      <c r="AV47" s="126">
        <v>1</v>
      </c>
      <c r="AW47" s="56" t="s">
        <v>94</v>
      </c>
      <c r="AX47" s="56" t="s">
        <v>94</v>
      </c>
      <c r="AY47" s="55">
        <v>0</v>
      </c>
      <c r="AZ47" s="55">
        <v>0</v>
      </c>
      <c r="BA47" s="61">
        <v>0</v>
      </c>
      <c r="BB47" s="55">
        <v>0</v>
      </c>
      <c r="BC47" s="55">
        <v>0</v>
      </c>
      <c r="BD47" s="61">
        <v>0</v>
      </c>
      <c r="BE47" s="56">
        <v>0</v>
      </c>
      <c r="BF47" s="61">
        <v>0</v>
      </c>
      <c r="BG47" s="60">
        <v>0</v>
      </c>
      <c r="BL47" s="4"/>
      <c r="BM47" s="5"/>
      <c r="BN47" s="5"/>
    </row>
    <row r="48" spans="2:66">
      <c r="B48" s="64"/>
      <c r="C48" s="65"/>
      <c r="D48" s="65"/>
      <c r="E48" s="65"/>
      <c r="F48" s="65"/>
      <c r="G48" s="65"/>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123"/>
      <c r="AM48" s="123"/>
      <c r="AN48" s="123"/>
      <c r="AO48" s="123"/>
      <c r="AP48" s="123"/>
      <c r="AQ48" s="123"/>
      <c r="AR48" s="123"/>
      <c r="AS48" s="123"/>
      <c r="AT48" s="123"/>
      <c r="AU48" s="123"/>
      <c r="AV48" s="127"/>
      <c r="AW48" s="56"/>
      <c r="AX48" s="56"/>
      <c r="AY48" s="55"/>
      <c r="AZ48" s="55"/>
      <c r="BA48" s="61"/>
      <c r="BB48" s="55"/>
      <c r="BC48" s="55"/>
      <c r="BD48" s="61"/>
      <c r="BE48" s="56"/>
      <c r="BF48" s="61"/>
      <c r="BG48" s="60"/>
      <c r="BL48" s="4"/>
      <c r="BM48" s="5"/>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123"/>
      <c r="AM49" s="123"/>
      <c r="AN49" s="124"/>
      <c r="AO49" s="124"/>
      <c r="AP49" s="124"/>
      <c r="AQ49" s="124"/>
      <c r="AR49" s="124"/>
      <c r="AS49" s="124"/>
      <c r="AT49" s="124"/>
      <c r="AU49" s="124"/>
      <c r="AV49" s="127"/>
      <c r="AW49" s="56"/>
      <c r="AX49" s="56"/>
      <c r="AY49" s="55"/>
      <c r="AZ49" s="55"/>
      <c r="BA49" s="61"/>
      <c r="BB49" s="55"/>
      <c r="BC49" s="55"/>
      <c r="BD49" s="61"/>
      <c r="BE49" s="56"/>
      <c r="BF49" s="61"/>
      <c r="BG49" s="60"/>
      <c r="BL49" s="4"/>
      <c r="BM49" s="5"/>
      <c r="BN49" s="5"/>
    </row>
    <row r="50" spans="2:66">
      <c r="B50" s="62"/>
      <c r="C50" s="62"/>
      <c r="D50" s="62"/>
      <c r="E50" s="62"/>
      <c r="F50" s="62"/>
      <c r="G50" s="62"/>
      <c r="H50" s="59"/>
      <c r="I50" s="56"/>
      <c r="J50" s="59"/>
      <c r="K50" s="63"/>
      <c r="L50" s="59" t="s">
        <v>2743</v>
      </c>
      <c r="M50" s="59" t="s">
        <v>2744</v>
      </c>
      <c r="N50" s="56">
        <v>0.3</v>
      </c>
      <c r="O50" s="59" t="s">
        <v>87</v>
      </c>
      <c r="P50" s="56" t="s">
        <v>2738</v>
      </c>
      <c r="Q50" s="56" t="s">
        <v>2739</v>
      </c>
      <c r="R50" s="55">
        <v>9</v>
      </c>
      <c r="S50" s="55">
        <v>600</v>
      </c>
      <c r="T50" s="56">
        <v>1.4999999999999999E-2</v>
      </c>
      <c r="U50" s="55">
        <v>9</v>
      </c>
      <c r="V50" s="55">
        <v>600</v>
      </c>
      <c r="W50" s="56">
        <v>1.4999999999999999E-2</v>
      </c>
      <c r="X50" s="56">
        <v>0.05</v>
      </c>
      <c r="Y50" s="56">
        <v>0.28499999999999998</v>
      </c>
      <c r="Z50" s="60"/>
      <c r="AA50" s="56" t="s">
        <v>2740</v>
      </c>
      <c r="AB50" s="56" t="s">
        <v>2720</v>
      </c>
      <c r="AC50" s="55">
        <v>66</v>
      </c>
      <c r="AD50" s="55">
        <v>66</v>
      </c>
      <c r="AE50" s="56">
        <v>1</v>
      </c>
      <c r="AF50" s="55">
        <v>75</v>
      </c>
      <c r="AG50" s="55">
        <v>66</v>
      </c>
      <c r="AH50" s="56">
        <v>1.1364000000000001</v>
      </c>
      <c r="AI50" s="56">
        <v>3.7879999999999998</v>
      </c>
      <c r="AJ50" s="56">
        <v>0</v>
      </c>
      <c r="AK50" s="60"/>
      <c r="AL50" s="123"/>
      <c r="AM50" s="123"/>
      <c r="AN50" s="123">
        <v>66</v>
      </c>
      <c r="AO50" s="123">
        <v>66</v>
      </c>
      <c r="AP50" s="125">
        <v>1</v>
      </c>
      <c r="AQ50" s="123">
        <v>75</v>
      </c>
      <c r="AR50" s="123">
        <v>66</v>
      </c>
      <c r="AS50" s="125">
        <v>1.1364000000000001</v>
      </c>
      <c r="AT50" s="125">
        <v>3.7879999999999998</v>
      </c>
      <c r="AU50" s="125">
        <v>0</v>
      </c>
      <c r="AV50" s="127"/>
      <c r="AW50" s="56" t="s">
        <v>94</v>
      </c>
      <c r="AX50" s="56" t="s">
        <v>94</v>
      </c>
      <c r="AY50" s="55">
        <v>0</v>
      </c>
      <c r="AZ50" s="55">
        <v>0</v>
      </c>
      <c r="BA50" s="56">
        <v>0</v>
      </c>
      <c r="BB50" s="55">
        <v>0</v>
      </c>
      <c r="BC50" s="55">
        <v>0</v>
      </c>
      <c r="BD50" s="56">
        <v>0</v>
      </c>
      <c r="BE50" s="56">
        <v>0</v>
      </c>
      <c r="BF50" s="56">
        <v>0</v>
      </c>
      <c r="BG50" s="60"/>
      <c r="BL50" s="4"/>
      <c r="BM50" s="5"/>
      <c r="BN50" s="5"/>
    </row>
    <row r="51" spans="2:66">
      <c r="B51" s="62"/>
      <c r="C51" s="62"/>
      <c r="D51" s="62"/>
      <c r="E51" s="62"/>
      <c r="F51" s="62"/>
      <c r="G51" s="62"/>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123"/>
      <c r="AM51" s="123"/>
      <c r="AN51" s="123"/>
      <c r="AO51" s="123"/>
      <c r="AP51" s="123"/>
      <c r="AQ51" s="123"/>
      <c r="AR51" s="123"/>
      <c r="AS51" s="123"/>
      <c r="AT51" s="123"/>
      <c r="AU51" s="123"/>
      <c r="AV51" s="127"/>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123"/>
      <c r="AM52" s="123"/>
      <c r="AN52" s="124"/>
      <c r="AO52" s="124"/>
      <c r="AP52" s="124"/>
      <c r="AQ52" s="124"/>
      <c r="AR52" s="124"/>
      <c r="AS52" s="124"/>
      <c r="AT52" s="124"/>
      <c r="AU52" s="124"/>
      <c r="AV52" s="127"/>
      <c r="AW52" s="56"/>
      <c r="AX52" s="56"/>
      <c r="AY52" s="55"/>
      <c r="AZ52" s="55"/>
      <c r="BA52" s="56"/>
      <c r="BB52" s="55"/>
      <c r="BC52" s="55"/>
      <c r="BD52" s="56"/>
      <c r="BE52" s="56"/>
      <c r="BF52" s="56"/>
      <c r="BG52" s="60"/>
      <c r="BL52" s="4"/>
      <c r="BM52" s="5"/>
      <c r="BN52" s="5"/>
    </row>
    <row r="53" spans="2:66">
      <c r="B53" s="62"/>
      <c r="C53" s="62"/>
      <c r="D53" s="62"/>
      <c r="E53" s="62"/>
      <c r="F53" s="62"/>
      <c r="G53" s="62"/>
      <c r="H53" s="59"/>
      <c r="I53" s="56"/>
      <c r="J53" s="59"/>
      <c r="K53" s="63"/>
      <c r="L53" s="59" t="s">
        <v>2745</v>
      </c>
      <c r="M53" s="59" t="s">
        <v>2746</v>
      </c>
      <c r="N53" s="56">
        <v>0.15</v>
      </c>
      <c r="O53" s="59" t="s">
        <v>87</v>
      </c>
      <c r="P53" s="56" t="s">
        <v>2738</v>
      </c>
      <c r="Q53" s="56" t="s">
        <v>2739</v>
      </c>
      <c r="R53" s="55">
        <v>17</v>
      </c>
      <c r="S53" s="55">
        <v>191</v>
      </c>
      <c r="T53" s="56">
        <v>8.8999999999999996E-2</v>
      </c>
      <c r="U53" s="55">
        <v>17</v>
      </c>
      <c r="V53" s="55">
        <v>191</v>
      </c>
      <c r="W53" s="56">
        <v>8.8999999999999996E-2</v>
      </c>
      <c r="X53" s="56">
        <v>0.59330000000000005</v>
      </c>
      <c r="Y53" s="56">
        <v>6.0999999999999999E-2</v>
      </c>
      <c r="Z53" s="60"/>
      <c r="AA53" s="56" t="s">
        <v>2740</v>
      </c>
      <c r="AB53" s="56" t="s">
        <v>2720</v>
      </c>
      <c r="AC53" s="55">
        <v>26</v>
      </c>
      <c r="AD53" s="55">
        <v>191</v>
      </c>
      <c r="AE53" s="56">
        <v>0.1361</v>
      </c>
      <c r="AF53" s="55">
        <v>43</v>
      </c>
      <c r="AG53" s="55">
        <v>191</v>
      </c>
      <c r="AH53" s="56">
        <v>0.22509999999999999</v>
      </c>
      <c r="AI53" s="56">
        <v>1.5006999999999999</v>
      </c>
      <c r="AJ53" s="56">
        <v>0</v>
      </c>
      <c r="AK53" s="60"/>
      <c r="AL53" s="123"/>
      <c r="AM53" s="123"/>
      <c r="AN53" s="123">
        <v>17</v>
      </c>
      <c r="AO53" s="123">
        <v>191</v>
      </c>
      <c r="AP53" s="125">
        <v>8.8999999999999996E-2</v>
      </c>
      <c r="AQ53" s="123">
        <v>43</v>
      </c>
      <c r="AR53" s="123">
        <v>191</v>
      </c>
      <c r="AS53" s="125">
        <v>0.22509999999999999</v>
      </c>
      <c r="AT53" s="125">
        <v>1.5006999999999999</v>
      </c>
      <c r="AU53" s="125">
        <v>0</v>
      </c>
      <c r="AV53" s="127"/>
      <c r="AW53" s="56" t="s">
        <v>94</v>
      </c>
      <c r="AX53" s="56" t="s">
        <v>94</v>
      </c>
      <c r="AY53" s="55">
        <v>0</v>
      </c>
      <c r="AZ53" s="55">
        <v>0</v>
      </c>
      <c r="BA53" s="56">
        <v>0</v>
      </c>
      <c r="BB53" s="55">
        <v>0</v>
      </c>
      <c r="BC53" s="55">
        <v>0</v>
      </c>
      <c r="BD53" s="56">
        <v>0</v>
      </c>
      <c r="BE53" s="56">
        <v>0</v>
      </c>
      <c r="BF53" s="56">
        <v>0</v>
      </c>
      <c r="BG53" s="60"/>
      <c r="BL53" s="4"/>
      <c r="BM53" s="5"/>
      <c r="BN53" s="5"/>
    </row>
    <row r="54" spans="2:66">
      <c r="B54" s="62"/>
      <c r="C54" s="62"/>
      <c r="D54" s="62"/>
      <c r="E54" s="62"/>
      <c r="F54" s="62"/>
      <c r="G54" s="62"/>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123"/>
      <c r="AM54" s="123"/>
      <c r="AN54" s="123"/>
      <c r="AO54" s="123"/>
      <c r="AP54" s="123"/>
      <c r="AQ54" s="123"/>
      <c r="AR54" s="123"/>
      <c r="AS54" s="123"/>
      <c r="AT54" s="123"/>
      <c r="AU54" s="123"/>
      <c r="AV54" s="127"/>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124"/>
      <c r="AM55" s="124"/>
      <c r="AN55" s="124"/>
      <c r="AO55" s="124"/>
      <c r="AP55" s="124"/>
      <c r="AQ55" s="124"/>
      <c r="AR55" s="124"/>
      <c r="AS55" s="124"/>
      <c r="AT55" s="124"/>
      <c r="AU55" s="124"/>
      <c r="AV55" s="128"/>
      <c r="AW55" s="56"/>
      <c r="AX55" s="56"/>
      <c r="AY55" s="55"/>
      <c r="AZ55" s="55"/>
      <c r="BA55" s="56"/>
      <c r="BB55" s="55"/>
      <c r="BC55" s="55"/>
      <c r="BD55" s="56"/>
      <c r="BE55" s="56"/>
      <c r="BF55" s="56"/>
      <c r="BG55" s="60"/>
      <c r="BL55" s="4"/>
      <c r="BM55" s="5"/>
      <c r="BN55" s="5"/>
    </row>
    <row r="56" spans="2:66" ht="135" customHeight="1">
      <c r="B56" s="62" t="s">
        <v>107</v>
      </c>
      <c r="C56" s="59" t="s">
        <v>81</v>
      </c>
      <c r="D56" s="59" t="s">
        <v>81</v>
      </c>
      <c r="E56" s="59" t="s">
        <v>385</v>
      </c>
      <c r="F56" s="59" t="s">
        <v>2689</v>
      </c>
      <c r="G56" s="59" t="s">
        <v>81</v>
      </c>
      <c r="H56" s="59">
        <v>5</v>
      </c>
      <c r="I56" s="56">
        <v>0.1</v>
      </c>
      <c r="J56" s="59" t="s">
        <v>83</v>
      </c>
      <c r="K56" s="63" t="s">
        <v>2747</v>
      </c>
      <c r="L56" s="59" t="s">
        <v>2748</v>
      </c>
      <c r="M56" s="59" t="s">
        <v>2749</v>
      </c>
      <c r="N56" s="61">
        <v>16</v>
      </c>
      <c r="O56" s="59" t="s">
        <v>111</v>
      </c>
      <c r="P56" s="56" t="s">
        <v>2750</v>
      </c>
      <c r="Q56" s="56" t="s">
        <v>2751</v>
      </c>
      <c r="R56" s="55">
        <v>7</v>
      </c>
      <c r="S56" s="55">
        <v>1</v>
      </c>
      <c r="T56" s="61">
        <v>7</v>
      </c>
      <c r="U56" s="55">
        <v>7</v>
      </c>
      <c r="V56" s="55">
        <v>1</v>
      </c>
      <c r="W56" s="61">
        <v>7</v>
      </c>
      <c r="X56" s="56">
        <v>0.438</v>
      </c>
      <c r="Y56" s="61">
        <v>9</v>
      </c>
      <c r="Z56" s="60">
        <v>0.219</v>
      </c>
      <c r="AA56" s="56" t="s">
        <v>2752</v>
      </c>
      <c r="AB56" s="56" t="s">
        <v>2720</v>
      </c>
      <c r="AC56" s="55">
        <v>16</v>
      </c>
      <c r="AD56" s="55">
        <v>1</v>
      </c>
      <c r="AE56" s="61">
        <v>16</v>
      </c>
      <c r="AF56" s="55">
        <v>23</v>
      </c>
      <c r="AG56" s="55">
        <v>1</v>
      </c>
      <c r="AH56" s="61">
        <v>23</v>
      </c>
      <c r="AI56" s="56">
        <v>1.4379999999999999</v>
      </c>
      <c r="AJ56" s="61">
        <v>0</v>
      </c>
      <c r="AK56" s="60">
        <v>0.6</v>
      </c>
      <c r="AL56" s="123" t="s">
        <v>2753</v>
      </c>
      <c r="AM56" s="123" t="s">
        <v>2754</v>
      </c>
      <c r="AN56" s="123">
        <v>8</v>
      </c>
      <c r="AO56" s="123">
        <v>1</v>
      </c>
      <c r="AP56" s="123">
        <v>8</v>
      </c>
      <c r="AQ56" s="123">
        <v>31</v>
      </c>
      <c r="AR56" s="123">
        <v>1</v>
      </c>
      <c r="AS56" s="123">
        <v>31</v>
      </c>
      <c r="AT56" s="125">
        <v>1.9379999999999999</v>
      </c>
      <c r="AU56" s="123">
        <v>0</v>
      </c>
      <c r="AV56" s="126">
        <v>0.9</v>
      </c>
      <c r="AW56" s="56" t="s">
        <v>94</v>
      </c>
      <c r="AX56" s="56" t="s">
        <v>94</v>
      </c>
      <c r="AY56" s="55">
        <v>0</v>
      </c>
      <c r="AZ56" s="55">
        <v>0</v>
      </c>
      <c r="BA56" s="61">
        <v>0</v>
      </c>
      <c r="BB56" s="55">
        <v>0</v>
      </c>
      <c r="BC56" s="55">
        <v>0</v>
      </c>
      <c r="BD56" s="61">
        <v>0</v>
      </c>
      <c r="BE56" s="56">
        <v>0</v>
      </c>
      <c r="BF56" s="61">
        <v>0</v>
      </c>
      <c r="BG56" s="60">
        <v>0</v>
      </c>
      <c r="BL56" s="4"/>
      <c r="BM56" s="5"/>
      <c r="BN56" s="5"/>
    </row>
    <row r="57" spans="2:66">
      <c r="B57" s="62"/>
      <c r="C57" s="59"/>
      <c r="D57" s="59"/>
      <c r="E57" s="59"/>
      <c r="F57" s="59"/>
      <c r="G57" s="59"/>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123"/>
      <c r="AM57" s="123"/>
      <c r="AN57" s="123"/>
      <c r="AO57" s="123"/>
      <c r="AP57" s="123"/>
      <c r="AQ57" s="123"/>
      <c r="AR57" s="123"/>
      <c r="AS57" s="123"/>
      <c r="AT57" s="123"/>
      <c r="AU57" s="123"/>
      <c r="AV57" s="127"/>
      <c r="AW57" s="56"/>
      <c r="AX57" s="56"/>
      <c r="AY57" s="55"/>
      <c r="AZ57" s="55"/>
      <c r="BA57" s="61"/>
      <c r="BB57" s="55"/>
      <c r="BC57" s="55"/>
      <c r="BD57" s="61"/>
      <c r="BE57" s="56"/>
      <c r="BF57" s="61"/>
      <c r="BG57" s="60"/>
      <c r="BL57" s="4"/>
      <c r="BM57" s="5"/>
      <c r="BN57" s="5"/>
    </row>
    <row r="58" spans="2:66">
      <c r="B58" s="62"/>
      <c r="C58" s="62"/>
      <c r="D58" s="62"/>
      <c r="E58" s="62"/>
      <c r="F58" s="62"/>
      <c r="G58" s="62"/>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123"/>
      <c r="AM58" s="123"/>
      <c r="AN58" s="124"/>
      <c r="AO58" s="124"/>
      <c r="AP58" s="124"/>
      <c r="AQ58" s="124"/>
      <c r="AR58" s="124"/>
      <c r="AS58" s="124"/>
      <c r="AT58" s="124"/>
      <c r="AU58" s="124"/>
      <c r="AV58" s="127"/>
      <c r="AW58" s="56"/>
      <c r="AX58" s="56"/>
      <c r="AY58" s="55"/>
      <c r="AZ58" s="55"/>
      <c r="BA58" s="61"/>
      <c r="BB58" s="55"/>
      <c r="BC58" s="55"/>
      <c r="BD58" s="61"/>
      <c r="BE58" s="56"/>
      <c r="BF58" s="61"/>
      <c r="BG58" s="60"/>
      <c r="BL58" s="4"/>
      <c r="BM58" s="5"/>
      <c r="BN58" s="5"/>
    </row>
    <row r="59" spans="2:66">
      <c r="B59" s="62"/>
      <c r="C59" s="62"/>
      <c r="D59" s="62"/>
      <c r="E59" s="62"/>
      <c r="F59" s="62"/>
      <c r="G59" s="62"/>
      <c r="H59" s="59"/>
      <c r="I59" s="56"/>
      <c r="J59" s="59"/>
      <c r="K59" s="63"/>
      <c r="L59" s="59" t="s">
        <v>2755</v>
      </c>
      <c r="M59" s="59" t="s">
        <v>2756</v>
      </c>
      <c r="N59" s="61">
        <v>5</v>
      </c>
      <c r="O59" s="59" t="s">
        <v>111</v>
      </c>
      <c r="P59" s="56" t="s">
        <v>2750</v>
      </c>
      <c r="Q59" s="56" t="s">
        <v>2751</v>
      </c>
      <c r="R59" s="55">
        <v>0</v>
      </c>
      <c r="S59" s="55">
        <v>1</v>
      </c>
      <c r="T59" s="61">
        <v>0</v>
      </c>
      <c r="U59" s="55">
        <v>0</v>
      </c>
      <c r="V59" s="55">
        <v>1</v>
      </c>
      <c r="W59" s="61">
        <v>0</v>
      </c>
      <c r="X59" s="56">
        <v>0</v>
      </c>
      <c r="Y59" s="61">
        <v>5</v>
      </c>
      <c r="Z59" s="60"/>
      <c r="AA59" s="56" t="s">
        <v>2752</v>
      </c>
      <c r="AB59" s="56" t="s">
        <v>2720</v>
      </c>
      <c r="AC59" s="55">
        <v>1</v>
      </c>
      <c r="AD59" s="55">
        <v>1</v>
      </c>
      <c r="AE59" s="61">
        <v>1</v>
      </c>
      <c r="AF59" s="55">
        <v>1</v>
      </c>
      <c r="AG59" s="55">
        <v>1</v>
      </c>
      <c r="AH59" s="61">
        <v>1</v>
      </c>
      <c r="AI59" s="56">
        <v>0.2</v>
      </c>
      <c r="AJ59" s="61">
        <v>4</v>
      </c>
      <c r="AK59" s="60"/>
      <c r="AL59" s="123"/>
      <c r="AM59" s="123"/>
      <c r="AN59" s="123">
        <v>3</v>
      </c>
      <c r="AO59" s="123">
        <v>1</v>
      </c>
      <c r="AP59" s="123">
        <v>3</v>
      </c>
      <c r="AQ59" s="123">
        <v>4</v>
      </c>
      <c r="AR59" s="123">
        <v>1</v>
      </c>
      <c r="AS59" s="123">
        <v>4</v>
      </c>
      <c r="AT59" s="125">
        <v>0.8</v>
      </c>
      <c r="AU59" s="123">
        <v>4</v>
      </c>
      <c r="AV59" s="127"/>
      <c r="AW59" s="56" t="s">
        <v>94</v>
      </c>
      <c r="AX59" s="56" t="s">
        <v>94</v>
      </c>
      <c r="AY59" s="55">
        <v>0</v>
      </c>
      <c r="AZ59" s="55">
        <v>0</v>
      </c>
      <c r="BA59" s="61">
        <v>0</v>
      </c>
      <c r="BB59" s="55">
        <v>0</v>
      </c>
      <c r="BC59" s="55">
        <v>0</v>
      </c>
      <c r="BD59" s="61">
        <v>0</v>
      </c>
      <c r="BE59" s="56">
        <v>0</v>
      </c>
      <c r="BF59" s="61">
        <v>0</v>
      </c>
      <c r="BG59" s="60"/>
      <c r="BL59" s="4"/>
      <c r="BM59" s="5"/>
      <c r="BN59" s="5"/>
    </row>
    <row r="60" spans="2:66">
      <c r="B60" s="62"/>
      <c r="C60" s="62"/>
      <c r="D60" s="62"/>
      <c r="E60" s="62"/>
      <c r="F60" s="62"/>
      <c r="G60" s="62"/>
      <c r="H60" s="59"/>
      <c r="I60" s="56"/>
      <c r="J60" s="59"/>
      <c r="K60" s="63"/>
      <c r="L60" s="59"/>
      <c r="M60" s="59"/>
      <c r="N60" s="61"/>
      <c r="O60" s="59"/>
      <c r="P60" s="56"/>
      <c r="Q60" s="56"/>
      <c r="R60" s="55"/>
      <c r="S60" s="55"/>
      <c r="T60" s="61"/>
      <c r="U60" s="55"/>
      <c r="V60" s="55"/>
      <c r="W60" s="61"/>
      <c r="X60" s="56"/>
      <c r="Y60" s="61"/>
      <c r="Z60" s="60"/>
      <c r="AA60" s="56"/>
      <c r="AB60" s="56"/>
      <c r="AC60" s="55"/>
      <c r="AD60" s="55"/>
      <c r="AE60" s="61"/>
      <c r="AF60" s="55"/>
      <c r="AG60" s="55"/>
      <c r="AH60" s="61"/>
      <c r="AI60" s="56"/>
      <c r="AJ60" s="61"/>
      <c r="AK60" s="60"/>
      <c r="AL60" s="123"/>
      <c r="AM60" s="123"/>
      <c r="AN60" s="123"/>
      <c r="AO60" s="123"/>
      <c r="AP60" s="123"/>
      <c r="AQ60" s="123"/>
      <c r="AR60" s="123"/>
      <c r="AS60" s="123"/>
      <c r="AT60" s="123"/>
      <c r="AU60" s="123"/>
      <c r="AV60" s="127"/>
      <c r="AW60" s="56"/>
      <c r="AX60" s="56"/>
      <c r="AY60" s="55"/>
      <c r="AZ60" s="55"/>
      <c r="BA60" s="61"/>
      <c r="BB60" s="55"/>
      <c r="BC60" s="55"/>
      <c r="BD60" s="61"/>
      <c r="BE60" s="56"/>
      <c r="BF60" s="61"/>
      <c r="BG60" s="60"/>
      <c r="BL60" s="4"/>
      <c r="BM60" s="5"/>
      <c r="BN60" s="5"/>
    </row>
    <row r="61" spans="2:66">
      <c r="B61" s="62"/>
      <c r="C61" s="62"/>
      <c r="D61" s="62"/>
      <c r="E61" s="62"/>
      <c r="F61" s="62"/>
      <c r="G61" s="62"/>
      <c r="H61" s="59"/>
      <c r="I61" s="56"/>
      <c r="J61" s="59"/>
      <c r="K61" s="63"/>
      <c r="L61" s="59"/>
      <c r="M61" s="59"/>
      <c r="N61" s="61"/>
      <c r="O61" s="59"/>
      <c r="P61" s="56"/>
      <c r="Q61" s="56"/>
      <c r="R61" s="55"/>
      <c r="S61" s="55"/>
      <c r="T61" s="61"/>
      <c r="U61" s="55"/>
      <c r="V61" s="55"/>
      <c r="W61" s="61"/>
      <c r="X61" s="56"/>
      <c r="Y61" s="61"/>
      <c r="Z61" s="60"/>
      <c r="AA61" s="56"/>
      <c r="AB61" s="56"/>
      <c r="AC61" s="55"/>
      <c r="AD61" s="55"/>
      <c r="AE61" s="61"/>
      <c r="AF61" s="55"/>
      <c r="AG61" s="55"/>
      <c r="AH61" s="61"/>
      <c r="AI61" s="56"/>
      <c r="AJ61" s="61"/>
      <c r="AK61" s="60"/>
      <c r="AL61" s="124"/>
      <c r="AM61" s="124"/>
      <c r="AN61" s="124"/>
      <c r="AO61" s="124"/>
      <c r="AP61" s="124"/>
      <c r="AQ61" s="124"/>
      <c r="AR61" s="124"/>
      <c r="AS61" s="124"/>
      <c r="AT61" s="124"/>
      <c r="AU61" s="124"/>
      <c r="AV61" s="128"/>
      <c r="AW61" s="56"/>
      <c r="AX61" s="56"/>
      <c r="AY61" s="55"/>
      <c r="AZ61" s="55"/>
      <c r="BA61" s="61"/>
      <c r="BB61" s="55"/>
      <c r="BC61" s="55"/>
      <c r="BD61" s="61"/>
      <c r="BE61" s="56"/>
      <c r="BF61" s="61"/>
      <c r="BG61" s="60"/>
      <c r="BL61" s="4"/>
      <c r="BM61" s="5"/>
      <c r="BN61" s="5"/>
    </row>
    <row r="62" spans="2:66">
      <c r="H62" s="50" t="s">
        <v>222</v>
      </c>
      <c r="I62" s="50"/>
      <c r="J62" s="50"/>
      <c r="K62" s="50"/>
      <c r="L62" s="50"/>
      <c r="M62" s="50"/>
      <c r="N62" s="50"/>
      <c r="O62" s="50"/>
      <c r="P62" s="3" t="s">
        <v>136</v>
      </c>
      <c r="Q62" s="3" t="s">
        <v>136</v>
      </c>
      <c r="R62" s="3" t="s">
        <v>136</v>
      </c>
      <c r="S62" s="3" t="s">
        <v>136</v>
      </c>
      <c r="T62" s="3" t="s">
        <v>136</v>
      </c>
      <c r="U62" s="3" t="s">
        <v>136</v>
      </c>
      <c r="V62" s="3" t="s">
        <v>136</v>
      </c>
      <c r="W62" s="3" t="s">
        <v>136</v>
      </c>
      <c r="X62" s="3" t="s">
        <v>136</v>
      </c>
      <c r="Y62" s="3" t="s">
        <v>136</v>
      </c>
      <c r="Z62" s="6">
        <f>SUMPRODUCT(I23:I61,Z23:Z61)</f>
        <v>0.15720000000000001</v>
      </c>
      <c r="AA62" s="3" t="s">
        <v>136</v>
      </c>
      <c r="AB62" s="3" t="s">
        <v>136</v>
      </c>
      <c r="AC62" s="3" t="s">
        <v>136</v>
      </c>
      <c r="AD62" s="3" t="s">
        <v>136</v>
      </c>
      <c r="AE62" s="3" t="s">
        <v>136</v>
      </c>
      <c r="AF62" s="3" t="s">
        <v>136</v>
      </c>
      <c r="AG62" s="3" t="s">
        <v>136</v>
      </c>
      <c r="AH62" s="3" t="s">
        <v>136</v>
      </c>
      <c r="AI62" s="3" t="s">
        <v>136</v>
      </c>
      <c r="AJ62" s="3" t="s">
        <v>136</v>
      </c>
      <c r="AK62" s="6">
        <f>SUMPRODUCT(I23:I61,AK23:AK61)</f>
        <v>0.44949999999999996</v>
      </c>
      <c r="AL62" s="3" t="s">
        <v>136</v>
      </c>
      <c r="AM62" s="3" t="s">
        <v>136</v>
      </c>
      <c r="AN62" s="3" t="s">
        <v>136</v>
      </c>
      <c r="AO62" s="3" t="s">
        <v>136</v>
      </c>
      <c r="AP62" s="3" t="s">
        <v>136</v>
      </c>
      <c r="AQ62" s="3" t="s">
        <v>136</v>
      </c>
      <c r="AR62" s="3" t="s">
        <v>136</v>
      </c>
      <c r="AS62" s="3" t="s">
        <v>136</v>
      </c>
      <c r="AT62" s="3" t="s">
        <v>136</v>
      </c>
      <c r="AU62" s="3" t="s">
        <v>136</v>
      </c>
      <c r="AV62" s="6">
        <f>SUMPRODUCT(I23:I61,AV23:AV61)</f>
        <v>0.47949999999999998</v>
      </c>
      <c r="AW62" s="3" t="s">
        <v>136</v>
      </c>
      <c r="AX62" s="3" t="s">
        <v>136</v>
      </c>
      <c r="AY62" s="3" t="s">
        <v>136</v>
      </c>
      <c r="AZ62" s="3" t="s">
        <v>136</v>
      </c>
      <c r="BA62" s="3" t="s">
        <v>136</v>
      </c>
      <c r="BB62" s="3" t="s">
        <v>136</v>
      </c>
      <c r="BC62" s="3" t="s">
        <v>136</v>
      </c>
      <c r="BD62" s="3" t="s">
        <v>136</v>
      </c>
      <c r="BE62" s="3" t="s">
        <v>136</v>
      </c>
      <c r="BF62" s="3" t="s">
        <v>136</v>
      </c>
      <c r="BG62" s="6">
        <f>SUMPRODUCT(I23:I61,BG23:BG61)</f>
        <v>0</v>
      </c>
      <c r="BL62" s="4" t="s">
        <v>223</v>
      </c>
      <c r="BM62" s="5">
        <f>IF(E4="Trimestre I",Z62,IF(E4="Trimestre II",AK62,IF(E4="Trimestre III",AV62,IF(E4="Trimestre IV",BG62))))</f>
        <v>0.47949999999999998</v>
      </c>
      <c r="BN62" s="5">
        <f>100%-BM62</f>
        <v>0.52049999999999996</v>
      </c>
    </row>
    <row r="63" spans="2:66">
      <c r="BL63" s="4"/>
      <c r="BM63" s="5" t="s">
        <v>6</v>
      </c>
      <c r="BN63" s="5" t="s">
        <v>7</v>
      </c>
    </row>
  </sheetData>
  <sheetProtection algorithmName="SHA-512" hashValue="4V2+T5a0lmaPFf2WJFxg//agQiWQpIVuJWJOvUOb4ukr7T3pbdrQ6ujIASqW01C3eWtEJKkPNlwJ39ucozcz+Q==" saltValue="3HKa8ifDi5J33EebsTqqDg==" spinCount="100000" sheet="1" objects="1" scenarios="1"/>
  <mergeCells count="600">
    <mergeCell ref="A6:A21"/>
    <mergeCell ref="BF59:BF61"/>
    <mergeCell ref="H62:O62"/>
    <mergeCell ref="AZ59:AZ61"/>
    <mergeCell ref="BA59:BA61"/>
    <mergeCell ref="BB59:BB61"/>
    <mergeCell ref="BC59:BC61"/>
    <mergeCell ref="BD59:BD61"/>
    <mergeCell ref="BE59:BE61"/>
    <mergeCell ref="AP59:AP61"/>
    <mergeCell ref="AQ59:AQ61"/>
    <mergeCell ref="AR59:AR61"/>
    <mergeCell ref="AS59:AS61"/>
    <mergeCell ref="AT59:AT61"/>
    <mergeCell ref="AU59:AU61"/>
    <mergeCell ref="AG59:AG61"/>
    <mergeCell ref="AH59:AH61"/>
    <mergeCell ref="AI59:AI61"/>
    <mergeCell ref="AJ59:AJ61"/>
    <mergeCell ref="AN59:AN61"/>
    <mergeCell ref="AO59:AO61"/>
    <mergeCell ref="AB56:AB61"/>
    <mergeCell ref="AC56:AC58"/>
    <mergeCell ref="AD56:AD58"/>
    <mergeCell ref="BF56:BF58"/>
    <mergeCell ref="BG56:BG61"/>
    <mergeCell ref="L59:L61"/>
    <mergeCell ref="M59:M61"/>
    <mergeCell ref="N59:N61"/>
    <mergeCell ref="O59:O61"/>
    <mergeCell ref="R59:R61"/>
    <mergeCell ref="S59:S61"/>
    <mergeCell ref="T59:T61"/>
    <mergeCell ref="U59:U61"/>
    <mergeCell ref="AZ56:AZ58"/>
    <mergeCell ref="BA56:BA58"/>
    <mergeCell ref="BB56:BB58"/>
    <mergeCell ref="BC56:BC58"/>
    <mergeCell ref="BD56:BD58"/>
    <mergeCell ref="BE56:BE58"/>
    <mergeCell ref="AT56:AT58"/>
    <mergeCell ref="AU56:AU58"/>
    <mergeCell ref="AV56:AV61"/>
    <mergeCell ref="AW56:AW61"/>
    <mergeCell ref="AX56:AX61"/>
    <mergeCell ref="AY56:AY58"/>
    <mergeCell ref="AY59:AY61"/>
    <mergeCell ref="AN56:AN58"/>
    <mergeCell ref="AO56:AO58"/>
    <mergeCell ref="AP56:AP58"/>
    <mergeCell ref="AQ56:AQ58"/>
    <mergeCell ref="AR56:AR58"/>
    <mergeCell ref="AS56:AS58"/>
    <mergeCell ref="AH56:AH58"/>
    <mergeCell ref="AI56:AI58"/>
    <mergeCell ref="AJ56:AJ58"/>
    <mergeCell ref="AK56:AK61"/>
    <mergeCell ref="AL56:AL61"/>
    <mergeCell ref="AM56:AM61"/>
    <mergeCell ref="AG56:AG58"/>
    <mergeCell ref="AC59:AC61"/>
    <mergeCell ref="AD59:AD61"/>
    <mergeCell ref="AE59:AE61"/>
    <mergeCell ref="AF59:AF61"/>
    <mergeCell ref="V56:V58"/>
    <mergeCell ref="W56:W58"/>
    <mergeCell ref="X56:X58"/>
    <mergeCell ref="Y56:Y58"/>
    <mergeCell ref="Z56:Z61"/>
    <mergeCell ref="AA56:AA61"/>
    <mergeCell ref="V59:V61"/>
    <mergeCell ref="W59:W61"/>
    <mergeCell ref="X59:X61"/>
    <mergeCell ref="Y59:Y61"/>
    <mergeCell ref="AE56:AE58"/>
    <mergeCell ref="AE53:AE55"/>
    <mergeCell ref="AF53:AF55"/>
    <mergeCell ref="P56:P61"/>
    <mergeCell ref="Q56:Q61"/>
    <mergeCell ref="R56:R58"/>
    <mergeCell ref="S56:S58"/>
    <mergeCell ref="T56:T58"/>
    <mergeCell ref="U56:U58"/>
    <mergeCell ref="J56:J61"/>
    <mergeCell ref="K56:K61"/>
    <mergeCell ref="L56:L58"/>
    <mergeCell ref="M56:M58"/>
    <mergeCell ref="N56:N58"/>
    <mergeCell ref="O56:O58"/>
    <mergeCell ref="AF56:AF58"/>
    <mergeCell ref="X53:X55"/>
    <mergeCell ref="Y53:Y55"/>
    <mergeCell ref="AC53:AC55"/>
    <mergeCell ref="AD53:AD55"/>
    <mergeCell ref="Q47:Q55"/>
    <mergeCell ref="R47:R49"/>
    <mergeCell ref="S47:S49"/>
    <mergeCell ref="T47:T49"/>
    <mergeCell ref="U47:U49"/>
    <mergeCell ref="BE53:BE55"/>
    <mergeCell ref="BF53:BF55"/>
    <mergeCell ref="B56:B61"/>
    <mergeCell ref="C56:C61"/>
    <mergeCell ref="D56:D61"/>
    <mergeCell ref="E56:E61"/>
    <mergeCell ref="F56:F61"/>
    <mergeCell ref="G56:G61"/>
    <mergeCell ref="H56:H61"/>
    <mergeCell ref="I56:I61"/>
    <mergeCell ref="AY53:AY55"/>
    <mergeCell ref="AZ53:AZ55"/>
    <mergeCell ref="BA53:BA55"/>
    <mergeCell ref="BB53:BB55"/>
    <mergeCell ref="BC53:BC55"/>
    <mergeCell ref="BD53:BD55"/>
    <mergeCell ref="AO53:AO55"/>
    <mergeCell ref="AP53:AP55"/>
    <mergeCell ref="AQ53:AQ55"/>
    <mergeCell ref="AR53:AR55"/>
    <mergeCell ref="AW47:AW55"/>
    <mergeCell ref="AX47:AX55"/>
    <mergeCell ref="AY47:AY49"/>
    <mergeCell ref="AZ47:AZ49"/>
    <mergeCell ref="AU50:AU52"/>
    <mergeCell ref="AY50:AY52"/>
    <mergeCell ref="AZ50:AZ52"/>
    <mergeCell ref="AU53:AU55"/>
    <mergeCell ref="AO47:AO49"/>
    <mergeCell ref="AP47:AP49"/>
    <mergeCell ref="AQ47:AQ49"/>
    <mergeCell ref="AR47:AR49"/>
    <mergeCell ref="AS53:AS55"/>
    <mergeCell ref="AT53:AT55"/>
    <mergeCell ref="AS47:AS49"/>
    <mergeCell ref="AT47:AT49"/>
    <mergeCell ref="AO50:AO52"/>
    <mergeCell ref="AP50:AP52"/>
    <mergeCell ref="AQ50:AQ52"/>
    <mergeCell ref="AR50:AR52"/>
    <mergeCell ref="AS50:AS52"/>
    <mergeCell ref="AT50:AT52"/>
    <mergeCell ref="BG47:BG55"/>
    <mergeCell ref="L50:L52"/>
    <mergeCell ref="M50:M52"/>
    <mergeCell ref="N50:N52"/>
    <mergeCell ref="O50:O52"/>
    <mergeCell ref="R50:R52"/>
    <mergeCell ref="S50:S52"/>
    <mergeCell ref="T50:T52"/>
    <mergeCell ref="U50:U52"/>
    <mergeCell ref="V50:V52"/>
    <mergeCell ref="BA47:BA49"/>
    <mergeCell ref="BB47:BB49"/>
    <mergeCell ref="BC47:BC49"/>
    <mergeCell ref="BD47:BD49"/>
    <mergeCell ref="BE47:BE49"/>
    <mergeCell ref="BF47:BF49"/>
    <mergeCell ref="AU47:AU49"/>
    <mergeCell ref="AV47:AV55"/>
    <mergeCell ref="BA50:BA52"/>
    <mergeCell ref="BB50:BB52"/>
    <mergeCell ref="BC50:BC52"/>
    <mergeCell ref="BD50:BD52"/>
    <mergeCell ref="BE50:BE52"/>
    <mergeCell ref="BF50:BF52"/>
    <mergeCell ref="AI47:AI49"/>
    <mergeCell ref="AJ47:AJ49"/>
    <mergeCell ref="AK47:AK55"/>
    <mergeCell ref="AL47:AL55"/>
    <mergeCell ref="AM47:AM55"/>
    <mergeCell ref="AN47:AN49"/>
    <mergeCell ref="AI50:AI52"/>
    <mergeCell ref="AJ50:AJ52"/>
    <mergeCell ref="AN50:AN52"/>
    <mergeCell ref="AN53:AN55"/>
    <mergeCell ref="AI53:AI55"/>
    <mergeCell ref="AJ53:AJ55"/>
    <mergeCell ref="AC47:AC49"/>
    <mergeCell ref="AD47:AD49"/>
    <mergeCell ref="AE47:AE49"/>
    <mergeCell ref="AF47:AF49"/>
    <mergeCell ref="AG47:AG49"/>
    <mergeCell ref="AH47:AH49"/>
    <mergeCell ref="W47:W49"/>
    <mergeCell ref="X47:X49"/>
    <mergeCell ref="Y47:Y49"/>
    <mergeCell ref="Z47:Z55"/>
    <mergeCell ref="AA47:AA55"/>
    <mergeCell ref="AB47:AB55"/>
    <mergeCell ref="W50:W52"/>
    <mergeCell ref="X50:X52"/>
    <mergeCell ref="Y50:Y52"/>
    <mergeCell ref="AC50:AC52"/>
    <mergeCell ref="AD50:AD52"/>
    <mergeCell ref="AE50:AE52"/>
    <mergeCell ref="AF50:AF52"/>
    <mergeCell ref="AG50:AG52"/>
    <mergeCell ref="AH50:AH52"/>
    <mergeCell ref="AG53:AG55"/>
    <mergeCell ref="AH53:AH55"/>
    <mergeCell ref="W53:W55"/>
    <mergeCell ref="V47:V49"/>
    <mergeCell ref="R53:R55"/>
    <mergeCell ref="S53:S55"/>
    <mergeCell ref="T53:T55"/>
    <mergeCell ref="U53:U55"/>
    <mergeCell ref="V53:V55"/>
    <mergeCell ref="K47:K55"/>
    <mergeCell ref="L47:L49"/>
    <mergeCell ref="M47:M49"/>
    <mergeCell ref="N47:N49"/>
    <mergeCell ref="O47:O49"/>
    <mergeCell ref="P47:P55"/>
    <mergeCell ref="L53:L55"/>
    <mergeCell ref="M53:M55"/>
    <mergeCell ref="N53:N55"/>
    <mergeCell ref="O53:O55"/>
    <mergeCell ref="BC44:BC46"/>
    <mergeCell ref="BD44:BD46"/>
    <mergeCell ref="BE44:BE46"/>
    <mergeCell ref="AP44:AP46"/>
    <mergeCell ref="AQ44:AQ46"/>
    <mergeCell ref="AR44:AR46"/>
    <mergeCell ref="AS44:AS46"/>
    <mergeCell ref="AT44:AT46"/>
    <mergeCell ref="AU44:AU46"/>
    <mergeCell ref="AX41:AX46"/>
    <mergeCell ref="AY41:AY43"/>
    <mergeCell ref="AY44:AY46"/>
    <mergeCell ref="B47:B55"/>
    <mergeCell ref="C47:C55"/>
    <mergeCell ref="D47:D55"/>
    <mergeCell ref="E47:E55"/>
    <mergeCell ref="F47:F55"/>
    <mergeCell ref="G47:G55"/>
    <mergeCell ref="H47:H55"/>
    <mergeCell ref="I47:I55"/>
    <mergeCell ref="J47:J55"/>
    <mergeCell ref="BF41:BF43"/>
    <mergeCell ref="BG41:BG46"/>
    <mergeCell ref="L44:L46"/>
    <mergeCell ref="M44:M46"/>
    <mergeCell ref="N44:N46"/>
    <mergeCell ref="O44:O46"/>
    <mergeCell ref="R44:R46"/>
    <mergeCell ref="S44:S46"/>
    <mergeCell ref="T44:T46"/>
    <mergeCell ref="U44:U46"/>
    <mergeCell ref="AZ41:AZ43"/>
    <mergeCell ref="BA41:BA43"/>
    <mergeCell ref="BB41:BB43"/>
    <mergeCell ref="BC41:BC43"/>
    <mergeCell ref="BD41:BD43"/>
    <mergeCell ref="BE41:BE43"/>
    <mergeCell ref="AT41:AT43"/>
    <mergeCell ref="AU41:AU43"/>
    <mergeCell ref="AV41:AV46"/>
    <mergeCell ref="AW41:AW46"/>
    <mergeCell ref="BF44:BF46"/>
    <mergeCell ref="AZ44:AZ46"/>
    <mergeCell ref="BA44:BA46"/>
    <mergeCell ref="BB44:BB46"/>
    <mergeCell ref="AN41:AN43"/>
    <mergeCell ref="AO41:AO43"/>
    <mergeCell ref="AP41:AP43"/>
    <mergeCell ref="AQ41:AQ43"/>
    <mergeCell ref="AR41:AR43"/>
    <mergeCell ref="AS41:AS43"/>
    <mergeCell ref="AN44:AN46"/>
    <mergeCell ref="AO44:AO46"/>
    <mergeCell ref="AH41:AH43"/>
    <mergeCell ref="AI41:AI43"/>
    <mergeCell ref="AJ41:AJ43"/>
    <mergeCell ref="AK41:AK46"/>
    <mergeCell ref="AL41:AL46"/>
    <mergeCell ref="AM41:AM46"/>
    <mergeCell ref="AI44:AI46"/>
    <mergeCell ref="AJ44:AJ46"/>
    <mergeCell ref="AH44:AH46"/>
    <mergeCell ref="AB41:AB46"/>
    <mergeCell ref="AC41:AC43"/>
    <mergeCell ref="AD41:AD43"/>
    <mergeCell ref="AE41:AE43"/>
    <mergeCell ref="AF41:AF43"/>
    <mergeCell ref="AG41:AG43"/>
    <mergeCell ref="AC44:AC46"/>
    <mergeCell ref="AD44:AD46"/>
    <mergeCell ref="AE44:AE46"/>
    <mergeCell ref="AF44:AF46"/>
    <mergeCell ref="AG44:AG46"/>
    <mergeCell ref="AE38:AE40"/>
    <mergeCell ref="AF38:AF40"/>
    <mergeCell ref="P41:P46"/>
    <mergeCell ref="Q41:Q46"/>
    <mergeCell ref="R41:R43"/>
    <mergeCell ref="S41:S43"/>
    <mergeCell ref="T41:T43"/>
    <mergeCell ref="U41:U43"/>
    <mergeCell ref="J41:J46"/>
    <mergeCell ref="K41:K46"/>
    <mergeCell ref="L41:L43"/>
    <mergeCell ref="M41:M43"/>
    <mergeCell ref="N41:N43"/>
    <mergeCell ref="O41:O43"/>
    <mergeCell ref="V41:V43"/>
    <mergeCell ref="W41:W43"/>
    <mergeCell ref="X41:X43"/>
    <mergeCell ref="Y41:Y43"/>
    <mergeCell ref="Z41:Z46"/>
    <mergeCell ref="AA41:AA46"/>
    <mergeCell ref="V44:V46"/>
    <mergeCell ref="W44:W46"/>
    <mergeCell ref="X44:X46"/>
    <mergeCell ref="Y44:Y46"/>
    <mergeCell ref="X38:X40"/>
    <mergeCell ref="Y38:Y40"/>
    <mergeCell ref="AC38:AC40"/>
    <mergeCell ref="AD38:AD40"/>
    <mergeCell ref="BE38:BE40"/>
    <mergeCell ref="BF38:BF40"/>
    <mergeCell ref="B41:B46"/>
    <mergeCell ref="C41:C46"/>
    <mergeCell ref="D41:D46"/>
    <mergeCell ref="E41:E46"/>
    <mergeCell ref="F41:F46"/>
    <mergeCell ref="G41:G46"/>
    <mergeCell ref="H41:H46"/>
    <mergeCell ref="I41:I46"/>
    <mergeCell ref="AY38:AY40"/>
    <mergeCell ref="AZ38:AZ40"/>
    <mergeCell ref="BA38:BA40"/>
    <mergeCell ref="BB38:BB40"/>
    <mergeCell ref="BC38:BC40"/>
    <mergeCell ref="BD38:BD40"/>
    <mergeCell ref="AO38:AO40"/>
    <mergeCell ref="AP38:AP40"/>
    <mergeCell ref="AQ38:AQ40"/>
    <mergeCell ref="AR38:AR40"/>
    <mergeCell ref="AW32:AW40"/>
    <mergeCell ref="AX32:AX40"/>
    <mergeCell ref="AY32:AY34"/>
    <mergeCell ref="AZ32:AZ34"/>
    <mergeCell ref="AU35:AU37"/>
    <mergeCell ref="AY35:AY37"/>
    <mergeCell ref="AZ35:AZ37"/>
    <mergeCell ref="AU38:AU40"/>
    <mergeCell ref="AO32:AO34"/>
    <mergeCell ref="AP32:AP34"/>
    <mergeCell ref="AQ32:AQ34"/>
    <mergeCell ref="AR32:AR34"/>
    <mergeCell ref="AS38:AS40"/>
    <mergeCell ref="AT38:AT40"/>
    <mergeCell ref="AS32:AS34"/>
    <mergeCell ref="AT32:AT34"/>
    <mergeCell ref="AO35:AO37"/>
    <mergeCell ref="AP35:AP37"/>
    <mergeCell ref="AQ35:AQ37"/>
    <mergeCell ref="AR35:AR37"/>
    <mergeCell ref="AS35:AS37"/>
    <mergeCell ref="AT35:AT37"/>
    <mergeCell ref="BG32:BG40"/>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40"/>
    <mergeCell ref="BA35:BA37"/>
    <mergeCell ref="BB35:BB37"/>
    <mergeCell ref="BC35:BC37"/>
    <mergeCell ref="BD35:BD37"/>
    <mergeCell ref="BE35:BE37"/>
    <mergeCell ref="BF35:BF37"/>
    <mergeCell ref="AI32:AI34"/>
    <mergeCell ref="AJ32:AJ34"/>
    <mergeCell ref="AK32:AK40"/>
    <mergeCell ref="AL32:AL40"/>
    <mergeCell ref="AM32:AM40"/>
    <mergeCell ref="AN32:AN34"/>
    <mergeCell ref="AI35:AI37"/>
    <mergeCell ref="AJ35:AJ37"/>
    <mergeCell ref="AN35:AN37"/>
    <mergeCell ref="AN38:AN40"/>
    <mergeCell ref="AI38:AI40"/>
    <mergeCell ref="AJ38:AJ40"/>
    <mergeCell ref="AC32:AC34"/>
    <mergeCell ref="AD32:AD34"/>
    <mergeCell ref="AE32:AE34"/>
    <mergeCell ref="AF32:AF34"/>
    <mergeCell ref="AG32:AG34"/>
    <mergeCell ref="AH32:AH34"/>
    <mergeCell ref="W32:W34"/>
    <mergeCell ref="X32:X34"/>
    <mergeCell ref="Y32:Y34"/>
    <mergeCell ref="Z32:Z40"/>
    <mergeCell ref="AA32:AA40"/>
    <mergeCell ref="AB32:AB40"/>
    <mergeCell ref="W35:W37"/>
    <mergeCell ref="X35:X37"/>
    <mergeCell ref="Y35:Y37"/>
    <mergeCell ref="AC35:AC37"/>
    <mergeCell ref="AD35:AD37"/>
    <mergeCell ref="AE35:AE37"/>
    <mergeCell ref="AF35:AF37"/>
    <mergeCell ref="AG35:AG37"/>
    <mergeCell ref="AH35:AH37"/>
    <mergeCell ref="AG38:AG40"/>
    <mergeCell ref="AH38:AH40"/>
    <mergeCell ref="W38:W40"/>
    <mergeCell ref="Q32:Q40"/>
    <mergeCell ref="R32:R34"/>
    <mergeCell ref="S32:S34"/>
    <mergeCell ref="T32:T34"/>
    <mergeCell ref="U32:U34"/>
    <mergeCell ref="V32:V34"/>
    <mergeCell ref="R38:R40"/>
    <mergeCell ref="S38:S40"/>
    <mergeCell ref="T38:T40"/>
    <mergeCell ref="U38:U40"/>
    <mergeCell ref="V38:V40"/>
    <mergeCell ref="K32:K40"/>
    <mergeCell ref="L32:L34"/>
    <mergeCell ref="M32:M34"/>
    <mergeCell ref="N32:N34"/>
    <mergeCell ref="O32:O34"/>
    <mergeCell ref="P32:P40"/>
    <mergeCell ref="L38:L40"/>
    <mergeCell ref="M38:M40"/>
    <mergeCell ref="N38:N40"/>
    <mergeCell ref="O38:O40"/>
    <mergeCell ref="BF29:BF31"/>
    <mergeCell ref="B32:B40"/>
    <mergeCell ref="C32:C40"/>
    <mergeCell ref="D32:D40"/>
    <mergeCell ref="E32:E40"/>
    <mergeCell ref="F32:F40"/>
    <mergeCell ref="G32:G40"/>
    <mergeCell ref="H32:H40"/>
    <mergeCell ref="I32:I40"/>
    <mergeCell ref="J32:J40"/>
    <mergeCell ref="AZ29:AZ31"/>
    <mergeCell ref="BA29:BA31"/>
    <mergeCell ref="BB29:BB31"/>
    <mergeCell ref="BC29:BC31"/>
    <mergeCell ref="BD29:BD31"/>
    <mergeCell ref="BE29:BE31"/>
    <mergeCell ref="AQ29:AQ31"/>
    <mergeCell ref="AR29:AR31"/>
    <mergeCell ref="AS29:AS31"/>
    <mergeCell ref="AT29:AT31"/>
    <mergeCell ref="AU29:AU31"/>
    <mergeCell ref="AY29:AY31"/>
    <mergeCell ref="AH29:AH31"/>
    <mergeCell ref="AI29:AI31"/>
    <mergeCell ref="AJ29:AJ31"/>
    <mergeCell ref="AN29:AN31"/>
    <mergeCell ref="AO29:AO31"/>
    <mergeCell ref="AP29:AP31"/>
    <mergeCell ref="U29:U31"/>
    <mergeCell ref="V29:V31"/>
    <mergeCell ref="W29:W31"/>
    <mergeCell ref="X29:X31"/>
    <mergeCell ref="Y29:Y31"/>
    <mergeCell ref="AC29:AC31"/>
    <mergeCell ref="AA23:AA31"/>
    <mergeCell ref="AB23:AB31"/>
    <mergeCell ref="AC23:AC25"/>
    <mergeCell ref="AD23:AD25"/>
    <mergeCell ref="AE23:AE25"/>
    <mergeCell ref="AF23:AF25"/>
    <mergeCell ref="AD29:AD31"/>
    <mergeCell ref="AE29:AE31"/>
    <mergeCell ref="AF29:AF31"/>
    <mergeCell ref="U23:U25"/>
    <mergeCell ref="V23:V25"/>
    <mergeCell ref="W23:W25"/>
    <mergeCell ref="X23:X25"/>
    <mergeCell ref="Y23:Y25"/>
    <mergeCell ref="BB26:BB28"/>
    <mergeCell ref="BC26:BC28"/>
    <mergeCell ref="BD26:BD28"/>
    <mergeCell ref="BE26:BE28"/>
    <mergeCell ref="BF26:BF28"/>
    <mergeCell ref="AR26:AR28"/>
    <mergeCell ref="AS26:AS28"/>
    <mergeCell ref="AT26:AT28"/>
    <mergeCell ref="AU26:AU28"/>
    <mergeCell ref="AY26:AY28"/>
    <mergeCell ref="AZ26:AZ28"/>
    <mergeCell ref="AC26:AC28"/>
    <mergeCell ref="AD26:AD28"/>
    <mergeCell ref="AE26:AE28"/>
    <mergeCell ref="AF26:AF28"/>
    <mergeCell ref="AG26:AG28"/>
    <mergeCell ref="BE23:BE25"/>
    <mergeCell ref="BF23:BF25"/>
    <mergeCell ref="BG23:BG31"/>
    <mergeCell ref="BA23:BA25"/>
    <mergeCell ref="BB23:BB25"/>
    <mergeCell ref="BC23:BC25"/>
    <mergeCell ref="BD23:BD25"/>
    <mergeCell ref="AQ26:AQ28"/>
    <mergeCell ref="AG23:AG25"/>
    <mergeCell ref="AH23:AH25"/>
    <mergeCell ref="AI23:AI25"/>
    <mergeCell ref="AJ23:AJ25"/>
    <mergeCell ref="AK23:AK31"/>
    <mergeCell ref="AL23:AL31"/>
    <mergeCell ref="AH26:AH28"/>
    <mergeCell ref="AI26:AI28"/>
    <mergeCell ref="AJ26:AJ28"/>
    <mergeCell ref="AG29:AG31"/>
    <mergeCell ref="BA26:BA28"/>
    <mergeCell ref="AY23:AY25"/>
    <mergeCell ref="AZ23:AZ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O26:O28"/>
    <mergeCell ref="R26:R28"/>
    <mergeCell ref="S26:S28"/>
    <mergeCell ref="T26:T28"/>
    <mergeCell ref="Y26:Y28"/>
    <mergeCell ref="B23:B31"/>
    <mergeCell ref="C23:C31"/>
    <mergeCell ref="D23:D31"/>
    <mergeCell ref="E23:E31"/>
    <mergeCell ref="F23:F31"/>
    <mergeCell ref="G23:G31"/>
    <mergeCell ref="H23:H31"/>
    <mergeCell ref="M21:M22"/>
    <mergeCell ref="N21:N22"/>
    <mergeCell ref="I23:I31"/>
    <mergeCell ref="J23:J31"/>
    <mergeCell ref="K23:K31"/>
    <mergeCell ref="L23:L25"/>
    <mergeCell ref="M23:M25"/>
    <mergeCell ref="N23:N25"/>
    <mergeCell ref="L29:L31"/>
    <mergeCell ref="M29:M31"/>
    <mergeCell ref="N29:N31"/>
    <mergeCell ref="L26:L28"/>
    <mergeCell ref="M26:M28"/>
    <mergeCell ref="N26:N28"/>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D6E38388-ADFB-4D40-99A6-151018A53A43}">
      <formula1>"Trimestre I,Trimestre II,Trimestre III,Trimestre IV"</formula1>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E3E2-F3BC-47AD-97D1-CE92237E5416}">
  <dimension ref="A1:BN75"/>
  <sheetViews>
    <sheetView showRowColHeaders="0" topLeftCell="B1" zoomScale="70" zoomScaleNormal="70" workbookViewId="0">
      <selection activeCell="CM1" sqref="CM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5" width="14" hidden="1" customWidth="1"/>
    <col min="36" max="37" width="9.140625" hidden="1" customWidth="1"/>
    <col min="38" max="41" width="14" hidden="1" customWidth="1"/>
    <col min="42" max="42" width="14" customWidth="1"/>
    <col min="43" max="45" width="14" hidden="1" customWidth="1"/>
    <col min="46" max="46" width="14" customWidth="1"/>
    <col min="47" max="47" width="14" hidden="1" customWidth="1"/>
    <col min="48" max="48" width="14" customWidth="1"/>
    <col min="49" max="59" width="14" hidden="1" customWidth="1"/>
    <col min="60" max="61" width="9.140625" hidden="1" customWidth="1"/>
    <col min="62" max="66" width="3" hidden="1" customWidth="1"/>
    <col min="67" max="90" width="9.140625" hidden="1" customWidth="1"/>
    <col min="91" max="16384" width="9.140625" hidden="1"/>
  </cols>
  <sheetData>
    <row r="1" spans="1:20" ht="12" customHeight="1"/>
    <row r="2" spans="1:20" ht="27" customHeight="1" thickBot="1">
      <c r="B2" s="68" t="s">
        <v>2757</v>
      </c>
      <c r="C2" s="68"/>
      <c r="D2" s="68"/>
      <c r="E2" s="68"/>
      <c r="F2" s="68"/>
      <c r="G2" s="68"/>
      <c r="H2" s="68"/>
      <c r="I2" s="68"/>
      <c r="J2" s="68"/>
      <c r="K2" s="68"/>
      <c r="L2" s="68"/>
      <c r="M2" s="68"/>
      <c r="N2" s="20">
        <f>+AV74</f>
        <v>0.56159999999999988</v>
      </c>
      <c r="O2" s="13"/>
      <c r="P2" s="13"/>
      <c r="Q2" s="13"/>
      <c r="R2" s="13"/>
      <c r="S2" s="13"/>
      <c r="T2" s="13"/>
    </row>
    <row r="4" spans="1:20">
      <c r="B4" s="50" t="s">
        <v>46</v>
      </c>
      <c r="C4" s="50"/>
      <c r="D4" s="50"/>
      <c r="E4" s="1" t="s">
        <v>47</v>
      </c>
    </row>
    <row r="6" spans="1:20" ht="14.45" customHeight="1">
      <c r="A6" s="66" t="s">
        <v>2758</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2759</v>
      </c>
      <c r="C19" s="52"/>
      <c r="D19" s="52"/>
      <c r="E19" s="52"/>
      <c r="BL19" s="57" t="s">
        <v>50</v>
      </c>
      <c r="BM19" s="58"/>
      <c r="BN19" s="5"/>
    </row>
    <row r="20" spans="1:66" ht="14.45" customHeight="1">
      <c r="A20" s="67"/>
      <c r="BL20" s="4"/>
      <c r="BM20" s="5"/>
      <c r="BN20" s="5"/>
    </row>
    <row r="21" spans="1:66" ht="24.7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108</v>
      </c>
      <c r="D23" s="63" t="s">
        <v>1635</v>
      </c>
      <c r="E23" s="59" t="s">
        <v>97</v>
      </c>
      <c r="F23" s="59" t="s">
        <v>621</v>
      </c>
      <c r="G23" s="59" t="s">
        <v>81</v>
      </c>
      <c r="H23" s="59">
        <v>1</v>
      </c>
      <c r="I23" s="56">
        <v>0.05</v>
      </c>
      <c r="J23" s="59" t="s">
        <v>83</v>
      </c>
      <c r="K23" s="63" t="s">
        <v>2760</v>
      </c>
      <c r="L23" s="59" t="s">
        <v>2761</v>
      </c>
      <c r="M23" s="59" t="s">
        <v>2762</v>
      </c>
      <c r="N23" s="61">
        <v>12</v>
      </c>
      <c r="O23" s="59" t="s">
        <v>111</v>
      </c>
      <c r="P23" s="56" t="s">
        <v>2763</v>
      </c>
      <c r="Q23" s="56" t="s">
        <v>2764</v>
      </c>
      <c r="R23" s="55">
        <v>7</v>
      </c>
      <c r="S23" s="55">
        <v>1</v>
      </c>
      <c r="T23" s="61">
        <v>7</v>
      </c>
      <c r="U23" s="55">
        <v>7</v>
      </c>
      <c r="V23" s="55">
        <v>1</v>
      </c>
      <c r="W23" s="61">
        <v>7</v>
      </c>
      <c r="X23" s="56">
        <v>0.58299999999999996</v>
      </c>
      <c r="Y23" s="61">
        <v>5</v>
      </c>
      <c r="Z23" s="60">
        <v>0.54100000000000004</v>
      </c>
      <c r="AA23" s="56" t="s">
        <v>2765</v>
      </c>
      <c r="AB23" s="56" t="s">
        <v>2766</v>
      </c>
      <c r="AC23" s="55">
        <v>0</v>
      </c>
      <c r="AD23" s="55">
        <v>1</v>
      </c>
      <c r="AE23" s="61">
        <v>0</v>
      </c>
      <c r="AF23" s="55">
        <v>7</v>
      </c>
      <c r="AG23" s="55">
        <v>1</v>
      </c>
      <c r="AH23" s="61">
        <v>7</v>
      </c>
      <c r="AI23" s="56">
        <v>0.58299999999999996</v>
      </c>
      <c r="AJ23" s="61">
        <v>5</v>
      </c>
      <c r="AK23" s="60">
        <v>0.79100000000000004</v>
      </c>
      <c r="AL23" s="56" t="s">
        <v>94</v>
      </c>
      <c r="AM23" s="56" t="s">
        <v>94</v>
      </c>
      <c r="AN23" s="151">
        <v>6</v>
      </c>
      <c r="AO23" s="151">
        <v>1</v>
      </c>
      <c r="AP23" s="151">
        <v>6</v>
      </c>
      <c r="AQ23" s="151">
        <v>13</v>
      </c>
      <c r="AR23" s="151">
        <v>1</v>
      </c>
      <c r="AS23" s="151">
        <v>13</v>
      </c>
      <c r="AT23" s="154">
        <v>1.083</v>
      </c>
      <c r="AU23" s="151">
        <v>0</v>
      </c>
      <c r="AV23" s="155">
        <v>1</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1</v>
      </c>
      <c r="BN23" s="5"/>
    </row>
    <row r="24" spans="1:66">
      <c r="B24" s="62"/>
      <c r="C24" s="59"/>
      <c r="D24" s="63"/>
      <c r="E24" s="59"/>
      <c r="F24" s="59"/>
      <c r="G24" s="59"/>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56"/>
      <c r="AM24" s="56"/>
      <c r="AN24" s="152"/>
      <c r="AO24" s="152"/>
      <c r="AP24" s="152"/>
      <c r="AQ24" s="152"/>
      <c r="AR24" s="152"/>
      <c r="AS24" s="152"/>
      <c r="AT24" s="152"/>
      <c r="AU24" s="152"/>
      <c r="AV24" s="156"/>
      <c r="AW24" s="56"/>
      <c r="AX24" s="56"/>
      <c r="AY24" s="55"/>
      <c r="AZ24" s="55"/>
      <c r="BA24" s="61"/>
      <c r="BB24" s="55"/>
      <c r="BC24" s="55"/>
      <c r="BD24" s="61"/>
      <c r="BE24" s="56"/>
      <c r="BF24" s="61"/>
      <c r="BG24" s="60"/>
      <c r="BL24" s="4">
        <f>H29</f>
        <v>2</v>
      </c>
      <c r="BM24" s="5">
        <f>IF(E4="Trimestre I",Z29,IF(E4="Trimestre II",AK29,IF(E4="Trimestre III",AV29,IF(E4="Trimestre IV",BG29))))</f>
        <v>1</v>
      </c>
      <c r="BN24" s="5"/>
    </row>
    <row r="25" spans="1:66">
      <c r="B25" s="62"/>
      <c r="C25" s="62"/>
      <c r="D25" s="62"/>
      <c r="E25" s="62"/>
      <c r="F25" s="62"/>
      <c r="G25" s="62"/>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56"/>
      <c r="AM25" s="56"/>
      <c r="AN25" s="153"/>
      <c r="AO25" s="153"/>
      <c r="AP25" s="153"/>
      <c r="AQ25" s="153"/>
      <c r="AR25" s="153"/>
      <c r="AS25" s="153"/>
      <c r="AT25" s="153"/>
      <c r="AU25" s="153"/>
      <c r="AV25" s="156"/>
      <c r="AW25" s="56"/>
      <c r="AX25" s="56"/>
      <c r="AY25" s="55"/>
      <c r="AZ25" s="55"/>
      <c r="BA25" s="61"/>
      <c r="BB25" s="55"/>
      <c r="BC25" s="55"/>
      <c r="BD25" s="61"/>
      <c r="BE25" s="56"/>
      <c r="BF25" s="61"/>
      <c r="BG25" s="60"/>
      <c r="BL25" s="4">
        <f>H32</f>
        <v>3</v>
      </c>
      <c r="BM25" s="5">
        <f>IF(E4="Trimestre I",Z32,IF(E4="Trimestre II",AK32,IF(E4="Trimestre III",AV32,IF(E4="Trimestre IV",BG32))))</f>
        <v>0</v>
      </c>
      <c r="BN25" s="5"/>
    </row>
    <row r="26" spans="1:66">
      <c r="B26" s="62"/>
      <c r="C26" s="62"/>
      <c r="D26" s="62"/>
      <c r="E26" s="62"/>
      <c r="F26" s="62"/>
      <c r="G26" s="62"/>
      <c r="H26" s="59"/>
      <c r="I26" s="56"/>
      <c r="J26" s="59"/>
      <c r="K26" s="63"/>
      <c r="L26" s="59" t="s">
        <v>2767</v>
      </c>
      <c r="M26" s="59" t="s">
        <v>2768</v>
      </c>
      <c r="N26" s="56">
        <v>1</v>
      </c>
      <c r="O26" s="59" t="s">
        <v>87</v>
      </c>
      <c r="P26" s="56" t="s">
        <v>2763</v>
      </c>
      <c r="Q26" s="56" t="s">
        <v>2764</v>
      </c>
      <c r="R26" s="55">
        <v>0.5</v>
      </c>
      <c r="S26" s="55">
        <v>1</v>
      </c>
      <c r="T26" s="56">
        <v>0.5</v>
      </c>
      <c r="U26" s="55">
        <v>0.5</v>
      </c>
      <c r="V26" s="55">
        <v>1</v>
      </c>
      <c r="W26" s="56">
        <v>0.5</v>
      </c>
      <c r="X26" s="56">
        <v>0.5</v>
      </c>
      <c r="Y26" s="56">
        <v>0.5</v>
      </c>
      <c r="Z26" s="60"/>
      <c r="AA26" s="56" t="s">
        <v>2765</v>
      </c>
      <c r="AB26" s="56" t="s">
        <v>2766</v>
      </c>
      <c r="AC26" s="55">
        <v>0.5</v>
      </c>
      <c r="AD26" s="55">
        <v>1</v>
      </c>
      <c r="AE26" s="56">
        <v>0.5</v>
      </c>
      <c r="AF26" s="55">
        <v>1</v>
      </c>
      <c r="AG26" s="55">
        <v>1</v>
      </c>
      <c r="AH26" s="56">
        <v>1</v>
      </c>
      <c r="AI26" s="56">
        <v>1</v>
      </c>
      <c r="AJ26" s="56">
        <v>0</v>
      </c>
      <c r="AK26" s="60"/>
      <c r="AL26" s="56" t="s">
        <v>94</v>
      </c>
      <c r="AM26" s="56" t="s">
        <v>94</v>
      </c>
      <c r="AN26" s="152">
        <v>0.25</v>
      </c>
      <c r="AO26" s="152">
        <v>1</v>
      </c>
      <c r="AP26" s="158">
        <v>0.25</v>
      </c>
      <c r="AQ26" s="152">
        <v>1.25</v>
      </c>
      <c r="AR26" s="152">
        <v>1</v>
      </c>
      <c r="AS26" s="158">
        <v>1.25</v>
      </c>
      <c r="AT26" s="158">
        <v>1.25</v>
      </c>
      <c r="AU26" s="158">
        <v>0</v>
      </c>
      <c r="AV26" s="156"/>
      <c r="AW26" s="56" t="s">
        <v>94</v>
      </c>
      <c r="AX26" s="56" t="s">
        <v>94</v>
      </c>
      <c r="AY26" s="55">
        <v>0</v>
      </c>
      <c r="AZ26" s="55">
        <v>0</v>
      </c>
      <c r="BA26" s="56">
        <v>0</v>
      </c>
      <c r="BB26" s="55">
        <v>0</v>
      </c>
      <c r="BC26" s="55">
        <v>0</v>
      </c>
      <c r="BD26" s="56">
        <v>0</v>
      </c>
      <c r="BE26" s="56">
        <v>0</v>
      </c>
      <c r="BF26" s="56">
        <v>0</v>
      </c>
      <c r="BG26" s="60"/>
      <c r="BL26" s="4">
        <f>H35</f>
        <v>4</v>
      </c>
      <c r="BM26" s="5">
        <f>IF(E4="Trimestre I",Z35,IF(E4="Trimestre II",AK35,IF(E4="Trimestre III",AV35,IF(E4="Trimestre IV",BG35))))</f>
        <v>0.9</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152"/>
      <c r="AO27" s="152"/>
      <c r="AP27" s="152"/>
      <c r="AQ27" s="152"/>
      <c r="AR27" s="152"/>
      <c r="AS27" s="152"/>
      <c r="AT27" s="152"/>
      <c r="AU27" s="152"/>
      <c r="AV27" s="156"/>
      <c r="AW27" s="56"/>
      <c r="AX27" s="56"/>
      <c r="AY27" s="55"/>
      <c r="AZ27" s="55"/>
      <c r="BA27" s="56"/>
      <c r="BB27" s="55"/>
      <c r="BC27" s="55"/>
      <c r="BD27" s="56"/>
      <c r="BE27" s="56"/>
      <c r="BF27" s="56"/>
      <c r="BG27" s="60"/>
      <c r="BL27" s="4">
        <f>H41</f>
        <v>5</v>
      </c>
      <c r="BM27" s="5">
        <f>IF(E4="Trimestre I",Z41,IF(E4="Trimestre II",AK41,IF(E4="Trimestre III",AV41,IF(E4="Trimestre IV",BG41))))</f>
        <v>0.73</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153"/>
      <c r="AO28" s="153"/>
      <c r="AP28" s="153"/>
      <c r="AQ28" s="153"/>
      <c r="AR28" s="153"/>
      <c r="AS28" s="153"/>
      <c r="AT28" s="153"/>
      <c r="AU28" s="153"/>
      <c r="AV28" s="157"/>
      <c r="AW28" s="56"/>
      <c r="AX28" s="56"/>
      <c r="AY28" s="55"/>
      <c r="AZ28" s="55"/>
      <c r="BA28" s="56"/>
      <c r="BB28" s="55"/>
      <c r="BC28" s="55"/>
      <c r="BD28" s="56"/>
      <c r="BE28" s="56"/>
      <c r="BF28" s="56"/>
      <c r="BG28" s="60"/>
      <c r="BL28" s="4">
        <f>H47</f>
        <v>6</v>
      </c>
      <c r="BM28" s="5">
        <f>IF(E4="Trimestre I",Z47,IF(E4="Trimestre II",AK47,IF(E4="Trimestre III",AV47,IF(E4="Trimestre IV",BG47))))</f>
        <v>0.54800000000000004</v>
      </c>
      <c r="BN28" s="5"/>
    </row>
    <row r="29" spans="1:66" ht="135" customHeight="1">
      <c r="B29" s="64" t="s">
        <v>107</v>
      </c>
      <c r="C29" s="65" t="s">
        <v>1306</v>
      </c>
      <c r="D29" s="65" t="s">
        <v>81</v>
      </c>
      <c r="E29" s="65" t="s">
        <v>97</v>
      </c>
      <c r="F29" s="65" t="s">
        <v>81</v>
      </c>
      <c r="G29" s="65" t="s">
        <v>81</v>
      </c>
      <c r="H29" s="59">
        <v>2</v>
      </c>
      <c r="I29" s="56">
        <v>0.05</v>
      </c>
      <c r="J29" s="59" t="s">
        <v>83</v>
      </c>
      <c r="K29" s="63" t="s">
        <v>2769</v>
      </c>
      <c r="L29" s="59" t="s">
        <v>2770</v>
      </c>
      <c r="M29" s="59" t="s">
        <v>2771</v>
      </c>
      <c r="N29" s="56">
        <v>1</v>
      </c>
      <c r="O29" s="59" t="s">
        <v>87</v>
      </c>
      <c r="P29" s="56" t="s">
        <v>2772</v>
      </c>
      <c r="Q29" s="56" t="s">
        <v>2773</v>
      </c>
      <c r="R29" s="55">
        <v>2</v>
      </c>
      <c r="S29" s="55">
        <v>6</v>
      </c>
      <c r="T29" s="56">
        <v>0.33329999999999999</v>
      </c>
      <c r="U29" s="55">
        <v>2</v>
      </c>
      <c r="V29" s="55">
        <v>6</v>
      </c>
      <c r="W29" s="56">
        <v>0.33329999999999999</v>
      </c>
      <c r="X29" s="56">
        <v>0.33329999999999999</v>
      </c>
      <c r="Y29" s="56">
        <v>0.66669999999999996</v>
      </c>
      <c r="Z29" s="60">
        <v>0.33300000000000002</v>
      </c>
      <c r="AA29" s="56" t="s">
        <v>2774</v>
      </c>
      <c r="AB29" s="56" t="s">
        <v>2775</v>
      </c>
      <c r="AC29" s="55">
        <v>4</v>
      </c>
      <c r="AD29" s="55">
        <v>6</v>
      </c>
      <c r="AE29" s="56">
        <v>0.66669999999999996</v>
      </c>
      <c r="AF29" s="55">
        <v>6</v>
      </c>
      <c r="AG29" s="55">
        <v>6</v>
      </c>
      <c r="AH29" s="56">
        <v>1</v>
      </c>
      <c r="AI29" s="56">
        <v>1</v>
      </c>
      <c r="AJ29" s="56">
        <v>0</v>
      </c>
      <c r="AK29" s="60">
        <v>1</v>
      </c>
      <c r="AL29" s="56" t="s">
        <v>94</v>
      </c>
      <c r="AM29" s="56" t="s">
        <v>94</v>
      </c>
      <c r="AN29" s="152">
        <v>3</v>
      </c>
      <c r="AO29" s="152">
        <v>3</v>
      </c>
      <c r="AP29" s="158">
        <v>1</v>
      </c>
      <c r="AQ29" s="152">
        <v>9</v>
      </c>
      <c r="AR29" s="152">
        <v>3</v>
      </c>
      <c r="AS29" s="158">
        <v>3</v>
      </c>
      <c r="AT29" s="158">
        <v>3</v>
      </c>
      <c r="AU29" s="158">
        <v>0</v>
      </c>
      <c r="AV29" s="159">
        <v>1</v>
      </c>
      <c r="AW29" s="56" t="s">
        <v>94</v>
      </c>
      <c r="AX29" s="56" t="s">
        <v>94</v>
      </c>
      <c r="AY29" s="55">
        <v>0</v>
      </c>
      <c r="AZ29" s="55">
        <v>0</v>
      </c>
      <c r="BA29" s="56">
        <v>0</v>
      </c>
      <c r="BB29" s="55">
        <v>0</v>
      </c>
      <c r="BC29" s="55">
        <v>0</v>
      </c>
      <c r="BD29" s="56">
        <v>0</v>
      </c>
      <c r="BE29" s="56">
        <v>0</v>
      </c>
      <c r="BF29" s="56">
        <v>0</v>
      </c>
      <c r="BG29" s="60">
        <v>0</v>
      </c>
      <c r="BL29" s="4">
        <f>H50</f>
        <v>7</v>
      </c>
      <c r="BM29" s="5">
        <f>IF(E4="Trimestre I",Z50,IF(E4="Trimestre II",AK50,IF(E4="Trimestre III",AV50,IF(E4="Trimestre IV",BG50))))</f>
        <v>0.5</v>
      </c>
      <c r="BN29" s="5"/>
    </row>
    <row r="30" spans="1:66">
      <c r="B30" s="64"/>
      <c r="C30" s="65"/>
      <c r="D30" s="65"/>
      <c r="E30" s="65"/>
      <c r="F30" s="65"/>
      <c r="G30" s="65"/>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152"/>
      <c r="AO30" s="152"/>
      <c r="AP30" s="152"/>
      <c r="AQ30" s="152"/>
      <c r="AR30" s="152"/>
      <c r="AS30" s="152"/>
      <c r="AT30" s="152"/>
      <c r="AU30" s="152"/>
      <c r="AV30" s="156"/>
      <c r="AW30" s="56"/>
      <c r="AX30" s="56"/>
      <c r="AY30" s="55"/>
      <c r="AZ30" s="55"/>
      <c r="BA30" s="56"/>
      <c r="BB30" s="55"/>
      <c r="BC30" s="55"/>
      <c r="BD30" s="56"/>
      <c r="BE30" s="56"/>
      <c r="BF30" s="56"/>
      <c r="BG30" s="60"/>
      <c r="BL30" s="4">
        <f>H53</f>
        <v>8</v>
      </c>
      <c r="BM30" s="5">
        <f>IF(E4="Trimestre I",Z53,IF(E4="Trimestre II",AK53,IF(E4="Trimestre III",AV53,IF(E4="Trimestre IV",BG53))))</f>
        <v>0.66700000000000004</v>
      </c>
      <c r="BN30" s="5"/>
    </row>
    <row r="31" spans="1:66">
      <c r="B31" s="64"/>
      <c r="C31" s="65"/>
      <c r="D31" s="65"/>
      <c r="E31" s="65"/>
      <c r="F31" s="65"/>
      <c r="G31" s="65"/>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153"/>
      <c r="AO31" s="153"/>
      <c r="AP31" s="153"/>
      <c r="AQ31" s="153"/>
      <c r="AR31" s="153"/>
      <c r="AS31" s="153"/>
      <c r="AT31" s="153"/>
      <c r="AU31" s="153"/>
      <c r="AV31" s="157"/>
      <c r="AW31" s="56"/>
      <c r="AX31" s="56"/>
      <c r="AY31" s="55"/>
      <c r="AZ31" s="55"/>
      <c r="BA31" s="56"/>
      <c r="BB31" s="55"/>
      <c r="BC31" s="55"/>
      <c r="BD31" s="56"/>
      <c r="BE31" s="56"/>
      <c r="BF31" s="56"/>
      <c r="BG31" s="60"/>
      <c r="BL31" s="4">
        <f>H59</f>
        <v>9</v>
      </c>
      <c r="BM31" s="5">
        <f>IF(E4="Trimestre I",Z59,IF(E4="Trimestre II",AK59,IF(E4="Trimestre III",AV59,IF(E4="Trimestre IV",BG59))))</f>
        <v>0</v>
      </c>
      <c r="BN31" s="5"/>
    </row>
    <row r="32" spans="1:66" ht="135" customHeight="1">
      <c r="B32" s="62" t="s">
        <v>107</v>
      </c>
      <c r="C32" s="59" t="s">
        <v>81</v>
      </c>
      <c r="D32" s="59" t="s">
        <v>81</v>
      </c>
      <c r="E32" s="59" t="s">
        <v>97</v>
      </c>
      <c r="F32" s="59" t="s">
        <v>81</v>
      </c>
      <c r="G32" s="59" t="s">
        <v>81</v>
      </c>
      <c r="H32" s="59">
        <v>3</v>
      </c>
      <c r="I32" s="56">
        <v>0.05</v>
      </c>
      <c r="J32" s="59" t="s">
        <v>83</v>
      </c>
      <c r="K32" s="63" t="s">
        <v>2776</v>
      </c>
      <c r="L32" s="59" t="s">
        <v>821</v>
      </c>
      <c r="M32" s="59" t="s">
        <v>2777</v>
      </c>
      <c r="N32" s="56">
        <v>1</v>
      </c>
      <c r="O32" s="59" t="s">
        <v>87</v>
      </c>
      <c r="P32" s="56" t="s">
        <v>2778</v>
      </c>
      <c r="Q32" s="56" t="s">
        <v>2779</v>
      </c>
      <c r="R32" s="55">
        <v>0</v>
      </c>
      <c r="S32" s="55">
        <v>2</v>
      </c>
      <c r="T32" s="56">
        <v>0</v>
      </c>
      <c r="U32" s="55">
        <v>0</v>
      </c>
      <c r="V32" s="55">
        <v>2</v>
      </c>
      <c r="W32" s="56">
        <v>0</v>
      </c>
      <c r="X32" s="56">
        <v>0</v>
      </c>
      <c r="Y32" s="56">
        <v>1</v>
      </c>
      <c r="Z32" s="60">
        <v>0</v>
      </c>
      <c r="AA32" s="56" t="s">
        <v>2780</v>
      </c>
      <c r="AB32" s="56" t="s">
        <v>2781</v>
      </c>
      <c r="AC32" s="55">
        <v>0</v>
      </c>
      <c r="AD32" s="55">
        <v>1</v>
      </c>
      <c r="AE32" s="56">
        <v>0</v>
      </c>
      <c r="AF32" s="55">
        <v>0</v>
      </c>
      <c r="AG32" s="55">
        <v>1</v>
      </c>
      <c r="AH32" s="56">
        <v>0</v>
      </c>
      <c r="AI32" s="56">
        <v>0</v>
      </c>
      <c r="AJ32" s="56">
        <v>1</v>
      </c>
      <c r="AK32" s="60">
        <v>0</v>
      </c>
      <c r="AL32" s="56" t="s">
        <v>94</v>
      </c>
      <c r="AM32" s="56" t="s">
        <v>94</v>
      </c>
      <c r="AN32" s="152">
        <v>0</v>
      </c>
      <c r="AO32" s="152">
        <v>1</v>
      </c>
      <c r="AP32" s="158">
        <v>0</v>
      </c>
      <c r="AQ32" s="152">
        <v>0</v>
      </c>
      <c r="AR32" s="152">
        <v>1</v>
      </c>
      <c r="AS32" s="158">
        <v>0</v>
      </c>
      <c r="AT32" s="158">
        <v>0</v>
      </c>
      <c r="AU32" s="158">
        <v>1</v>
      </c>
      <c r="AV32" s="159">
        <v>0</v>
      </c>
      <c r="AW32" s="56" t="s">
        <v>94</v>
      </c>
      <c r="AX32" s="56" t="s">
        <v>94</v>
      </c>
      <c r="AY32" s="55">
        <v>0</v>
      </c>
      <c r="AZ32" s="55">
        <v>0</v>
      </c>
      <c r="BA32" s="56">
        <v>0</v>
      </c>
      <c r="BB32" s="55">
        <v>0</v>
      </c>
      <c r="BC32" s="55">
        <v>0</v>
      </c>
      <c r="BD32" s="56">
        <v>0</v>
      </c>
      <c r="BE32" s="56">
        <v>0</v>
      </c>
      <c r="BF32" s="56">
        <v>0</v>
      </c>
      <c r="BG32" s="60">
        <v>0</v>
      </c>
      <c r="BL32" s="4">
        <f>H62</f>
        <v>10</v>
      </c>
      <c r="BM32" s="5">
        <f>IF(E4="Trimestre I",Z62,IF(E4="Trimestre II",AK62,IF(E4="Trimestre III",AV62,IF(E4="Trimestre IV",BG62))))</f>
        <v>0.75</v>
      </c>
      <c r="BN32" s="5"/>
    </row>
    <row r="33" spans="2:66">
      <c r="B33" s="62"/>
      <c r="C33" s="59"/>
      <c r="D33" s="59"/>
      <c r="E33" s="59"/>
      <c r="F33" s="59"/>
      <c r="G33" s="59"/>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152"/>
      <c r="AO33" s="152"/>
      <c r="AP33" s="152"/>
      <c r="AQ33" s="152"/>
      <c r="AR33" s="152"/>
      <c r="AS33" s="152"/>
      <c r="AT33" s="152"/>
      <c r="AU33" s="152"/>
      <c r="AV33" s="156"/>
      <c r="AW33" s="56"/>
      <c r="AX33" s="56"/>
      <c r="AY33" s="55"/>
      <c r="AZ33" s="55"/>
      <c r="BA33" s="56"/>
      <c r="BB33" s="55"/>
      <c r="BC33" s="55"/>
      <c r="BD33" s="56"/>
      <c r="BE33" s="56"/>
      <c r="BF33" s="56"/>
      <c r="BG33" s="60"/>
      <c r="BL33" s="4">
        <f>H65</f>
        <v>11</v>
      </c>
      <c r="BM33" s="5">
        <f>IF(E4="Trimestre I",Z65,IF(E4="Trimestre II",AK65,IF(E4="Trimestre III",AV65,IF(E4="Trimestre IV",BG65))))</f>
        <v>0.187</v>
      </c>
      <c r="BN33" s="5"/>
    </row>
    <row r="34" spans="2:66">
      <c r="B34" s="62"/>
      <c r="C34" s="59"/>
      <c r="D34" s="59"/>
      <c r="E34" s="59"/>
      <c r="F34" s="59"/>
      <c r="G34" s="59"/>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153"/>
      <c r="AO34" s="153"/>
      <c r="AP34" s="153"/>
      <c r="AQ34" s="153"/>
      <c r="AR34" s="153"/>
      <c r="AS34" s="153"/>
      <c r="AT34" s="153"/>
      <c r="AU34" s="153"/>
      <c r="AV34" s="157"/>
      <c r="AW34" s="56"/>
      <c r="AX34" s="56"/>
      <c r="AY34" s="55"/>
      <c r="AZ34" s="55"/>
      <c r="BA34" s="56"/>
      <c r="BB34" s="55"/>
      <c r="BC34" s="55"/>
      <c r="BD34" s="56"/>
      <c r="BE34" s="56"/>
      <c r="BF34" s="56"/>
      <c r="BG34" s="60"/>
      <c r="BL34" s="4">
        <f>H68</f>
        <v>12</v>
      </c>
      <c r="BM34" s="5">
        <f>IF(E4="Trimestre I",Z68,IF(E4="Trimestre II",AK68,IF(E4="Trimestre III",AV68,IF(E4="Trimestre IV",BG68))))</f>
        <v>0.75</v>
      </c>
      <c r="BN34" s="5"/>
    </row>
    <row r="35" spans="2:66" ht="135" customHeight="1">
      <c r="B35" s="64" t="s">
        <v>1350</v>
      </c>
      <c r="C35" s="65" t="s">
        <v>81</v>
      </c>
      <c r="D35" s="65" t="s">
        <v>81</v>
      </c>
      <c r="E35" s="65" t="s">
        <v>810</v>
      </c>
      <c r="F35" s="65" t="s">
        <v>81</v>
      </c>
      <c r="G35" s="65" t="s">
        <v>81</v>
      </c>
      <c r="H35" s="59">
        <v>4</v>
      </c>
      <c r="I35" s="56">
        <v>0.2</v>
      </c>
      <c r="J35" s="59" t="s">
        <v>83</v>
      </c>
      <c r="K35" s="63" t="s">
        <v>2782</v>
      </c>
      <c r="L35" s="59" t="s">
        <v>2783</v>
      </c>
      <c r="M35" s="59" t="s">
        <v>2784</v>
      </c>
      <c r="N35" s="61">
        <v>4</v>
      </c>
      <c r="O35" s="59" t="s">
        <v>111</v>
      </c>
      <c r="P35" s="56" t="s">
        <v>2785</v>
      </c>
      <c r="Q35" s="56" t="s">
        <v>2786</v>
      </c>
      <c r="R35" s="55">
        <v>0</v>
      </c>
      <c r="S35" s="55">
        <v>1</v>
      </c>
      <c r="T35" s="61">
        <v>0</v>
      </c>
      <c r="U35" s="55">
        <v>0</v>
      </c>
      <c r="V35" s="55">
        <v>1</v>
      </c>
      <c r="W35" s="61">
        <v>0</v>
      </c>
      <c r="X35" s="56">
        <v>0</v>
      </c>
      <c r="Y35" s="61">
        <v>4</v>
      </c>
      <c r="Z35" s="60">
        <v>0.125</v>
      </c>
      <c r="AA35" s="56" t="s">
        <v>2787</v>
      </c>
      <c r="AB35" s="56" t="s">
        <v>218</v>
      </c>
      <c r="AC35" s="55">
        <v>0</v>
      </c>
      <c r="AD35" s="55">
        <v>1</v>
      </c>
      <c r="AE35" s="61">
        <v>0</v>
      </c>
      <c r="AF35" s="55">
        <v>0</v>
      </c>
      <c r="AG35" s="55">
        <v>1</v>
      </c>
      <c r="AH35" s="61">
        <v>0</v>
      </c>
      <c r="AI35" s="56">
        <v>0</v>
      </c>
      <c r="AJ35" s="61">
        <v>4</v>
      </c>
      <c r="AK35" s="60">
        <v>0.25</v>
      </c>
      <c r="AL35" s="56" t="s">
        <v>94</v>
      </c>
      <c r="AM35" s="56" t="s">
        <v>94</v>
      </c>
      <c r="AN35" s="152">
        <v>4</v>
      </c>
      <c r="AO35" s="152">
        <v>1</v>
      </c>
      <c r="AP35" s="152">
        <v>4</v>
      </c>
      <c r="AQ35" s="152">
        <v>4</v>
      </c>
      <c r="AR35" s="152">
        <v>1</v>
      </c>
      <c r="AS35" s="152">
        <v>4</v>
      </c>
      <c r="AT35" s="158">
        <v>1</v>
      </c>
      <c r="AU35" s="152">
        <v>0</v>
      </c>
      <c r="AV35" s="159">
        <v>0.9</v>
      </c>
      <c r="AW35" s="56" t="s">
        <v>94</v>
      </c>
      <c r="AX35" s="56" t="s">
        <v>94</v>
      </c>
      <c r="AY35" s="55">
        <v>0</v>
      </c>
      <c r="AZ35" s="55">
        <v>0</v>
      </c>
      <c r="BA35" s="61">
        <v>0</v>
      </c>
      <c r="BB35" s="55">
        <v>0</v>
      </c>
      <c r="BC35" s="55">
        <v>0</v>
      </c>
      <c r="BD35" s="61">
        <v>0</v>
      </c>
      <c r="BE35" s="56">
        <v>0</v>
      </c>
      <c r="BF35" s="61">
        <v>0</v>
      </c>
      <c r="BG35" s="60">
        <v>0</v>
      </c>
      <c r="BL35" s="4"/>
      <c r="BM35" s="5"/>
      <c r="BN35" s="5"/>
    </row>
    <row r="36" spans="2:66">
      <c r="B36" s="64"/>
      <c r="C36" s="65"/>
      <c r="D36" s="65"/>
      <c r="E36" s="65"/>
      <c r="F36" s="65"/>
      <c r="G36" s="65"/>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152"/>
      <c r="AO36" s="152"/>
      <c r="AP36" s="152"/>
      <c r="AQ36" s="152"/>
      <c r="AR36" s="152"/>
      <c r="AS36" s="152"/>
      <c r="AT36" s="152"/>
      <c r="AU36" s="152"/>
      <c r="AV36" s="156"/>
      <c r="AW36" s="56"/>
      <c r="AX36" s="56"/>
      <c r="AY36" s="55"/>
      <c r="AZ36" s="55"/>
      <c r="BA36" s="61"/>
      <c r="BB36" s="55"/>
      <c r="BC36" s="55"/>
      <c r="BD36" s="61"/>
      <c r="BE36" s="56"/>
      <c r="BF36" s="61"/>
      <c r="BG36" s="60"/>
      <c r="BL36" s="4"/>
      <c r="BM36" s="5"/>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153"/>
      <c r="AO37" s="153"/>
      <c r="AP37" s="153"/>
      <c r="AQ37" s="153"/>
      <c r="AR37" s="153"/>
      <c r="AS37" s="153"/>
      <c r="AT37" s="153"/>
      <c r="AU37" s="153"/>
      <c r="AV37" s="156"/>
      <c r="AW37" s="56"/>
      <c r="AX37" s="56"/>
      <c r="AY37" s="55"/>
      <c r="AZ37" s="55"/>
      <c r="BA37" s="61"/>
      <c r="BB37" s="55"/>
      <c r="BC37" s="55"/>
      <c r="BD37" s="61"/>
      <c r="BE37" s="56"/>
      <c r="BF37" s="61"/>
      <c r="BG37" s="60"/>
      <c r="BL37" s="4"/>
      <c r="BM37" s="5"/>
      <c r="BN37" s="5"/>
    </row>
    <row r="38" spans="2:66">
      <c r="B38" s="62"/>
      <c r="C38" s="62"/>
      <c r="D38" s="62"/>
      <c r="E38" s="62"/>
      <c r="F38" s="62"/>
      <c r="G38" s="62"/>
      <c r="H38" s="59"/>
      <c r="I38" s="56"/>
      <c r="J38" s="59"/>
      <c r="K38" s="63"/>
      <c r="L38" s="59" t="s">
        <v>2788</v>
      </c>
      <c r="M38" s="59" t="s">
        <v>2789</v>
      </c>
      <c r="N38" s="56">
        <v>1</v>
      </c>
      <c r="O38" s="59" t="s">
        <v>87</v>
      </c>
      <c r="P38" s="56" t="s">
        <v>2785</v>
      </c>
      <c r="Q38" s="56" t="s">
        <v>2786</v>
      </c>
      <c r="R38" s="55">
        <v>0.25</v>
      </c>
      <c r="S38" s="55">
        <v>1</v>
      </c>
      <c r="T38" s="56">
        <v>0.25</v>
      </c>
      <c r="U38" s="55">
        <v>0.25</v>
      </c>
      <c r="V38" s="55">
        <v>1</v>
      </c>
      <c r="W38" s="56">
        <v>0.25</v>
      </c>
      <c r="X38" s="56">
        <v>0.25</v>
      </c>
      <c r="Y38" s="56">
        <v>0.75</v>
      </c>
      <c r="Z38" s="60"/>
      <c r="AA38" s="56" t="s">
        <v>2787</v>
      </c>
      <c r="AB38" s="56" t="s">
        <v>218</v>
      </c>
      <c r="AC38" s="55">
        <v>0.25</v>
      </c>
      <c r="AD38" s="55">
        <v>1</v>
      </c>
      <c r="AE38" s="56">
        <v>0.25</v>
      </c>
      <c r="AF38" s="55">
        <v>0.5</v>
      </c>
      <c r="AG38" s="55">
        <v>1</v>
      </c>
      <c r="AH38" s="56">
        <v>0.5</v>
      </c>
      <c r="AI38" s="56">
        <v>0.5</v>
      </c>
      <c r="AJ38" s="56">
        <v>0.5</v>
      </c>
      <c r="AK38" s="60"/>
      <c r="AL38" s="56" t="s">
        <v>94</v>
      </c>
      <c r="AM38" s="56" t="s">
        <v>94</v>
      </c>
      <c r="AN38" s="152">
        <v>0.3</v>
      </c>
      <c r="AO38" s="152">
        <v>1</v>
      </c>
      <c r="AP38" s="158">
        <v>0.3</v>
      </c>
      <c r="AQ38" s="152">
        <v>0.8</v>
      </c>
      <c r="AR38" s="152">
        <v>1</v>
      </c>
      <c r="AS38" s="158">
        <v>0.8</v>
      </c>
      <c r="AT38" s="158">
        <v>0.8</v>
      </c>
      <c r="AU38" s="158">
        <v>0.2</v>
      </c>
      <c r="AV38" s="156"/>
      <c r="AW38" s="56" t="s">
        <v>94</v>
      </c>
      <c r="AX38" s="56" t="s">
        <v>94</v>
      </c>
      <c r="AY38" s="55">
        <v>0</v>
      </c>
      <c r="AZ38" s="55">
        <v>0</v>
      </c>
      <c r="BA38" s="56">
        <v>0</v>
      </c>
      <c r="BB38" s="55">
        <v>0</v>
      </c>
      <c r="BC38" s="55">
        <v>0</v>
      </c>
      <c r="BD38" s="56">
        <v>0</v>
      </c>
      <c r="BE38" s="56">
        <v>0</v>
      </c>
      <c r="BF38" s="56">
        <v>0</v>
      </c>
      <c r="BG38" s="60"/>
      <c r="BL38" s="4"/>
      <c r="BM38" s="5"/>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152"/>
      <c r="AO39" s="152"/>
      <c r="AP39" s="152"/>
      <c r="AQ39" s="152"/>
      <c r="AR39" s="152"/>
      <c r="AS39" s="152"/>
      <c r="AT39" s="152"/>
      <c r="AU39" s="152"/>
      <c r="AV39" s="156"/>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153"/>
      <c r="AO40" s="153"/>
      <c r="AP40" s="153"/>
      <c r="AQ40" s="153"/>
      <c r="AR40" s="153"/>
      <c r="AS40" s="153"/>
      <c r="AT40" s="153"/>
      <c r="AU40" s="153"/>
      <c r="AV40" s="157"/>
      <c r="AW40" s="56"/>
      <c r="AX40" s="56"/>
      <c r="AY40" s="55"/>
      <c r="AZ40" s="55"/>
      <c r="BA40" s="56"/>
      <c r="BB40" s="55"/>
      <c r="BC40" s="55"/>
      <c r="BD40" s="56"/>
      <c r="BE40" s="56"/>
      <c r="BF40" s="56"/>
      <c r="BG40" s="60"/>
      <c r="BL40" s="4"/>
      <c r="BM40" s="5"/>
      <c r="BN40" s="5"/>
    </row>
    <row r="41" spans="2:66" ht="135" customHeight="1">
      <c r="B41" s="62" t="s">
        <v>107</v>
      </c>
      <c r="C41" s="59" t="s">
        <v>81</v>
      </c>
      <c r="D41" s="59" t="s">
        <v>81</v>
      </c>
      <c r="E41" s="59" t="s">
        <v>97</v>
      </c>
      <c r="F41" s="59" t="s">
        <v>81</v>
      </c>
      <c r="G41" s="59" t="s">
        <v>81</v>
      </c>
      <c r="H41" s="59">
        <v>5</v>
      </c>
      <c r="I41" s="56">
        <v>0.05</v>
      </c>
      <c r="J41" s="59" t="s">
        <v>83</v>
      </c>
      <c r="K41" s="63" t="s">
        <v>2790</v>
      </c>
      <c r="L41" s="59" t="s">
        <v>2791</v>
      </c>
      <c r="M41" s="59" t="s">
        <v>2792</v>
      </c>
      <c r="N41" s="56">
        <v>0.8</v>
      </c>
      <c r="O41" s="59" t="s">
        <v>87</v>
      </c>
      <c r="P41" s="56" t="s">
        <v>2793</v>
      </c>
      <c r="Q41" s="56" t="s">
        <v>2794</v>
      </c>
      <c r="R41" s="55">
        <v>20</v>
      </c>
      <c r="S41" s="55">
        <v>80</v>
      </c>
      <c r="T41" s="56">
        <v>0.25</v>
      </c>
      <c r="U41" s="55">
        <v>20</v>
      </c>
      <c r="V41" s="55">
        <v>80</v>
      </c>
      <c r="W41" s="56">
        <v>0.25</v>
      </c>
      <c r="X41" s="56">
        <v>0.3125</v>
      </c>
      <c r="Y41" s="56">
        <v>0.55000000000000004</v>
      </c>
      <c r="Z41" s="60">
        <v>0.29499999999999998</v>
      </c>
      <c r="AA41" s="56" t="s">
        <v>2795</v>
      </c>
      <c r="AB41" s="56" t="s">
        <v>2796</v>
      </c>
      <c r="AC41" s="55">
        <v>30</v>
      </c>
      <c r="AD41" s="55">
        <v>100</v>
      </c>
      <c r="AE41" s="56">
        <v>0.3</v>
      </c>
      <c r="AF41" s="55">
        <v>50</v>
      </c>
      <c r="AG41" s="55">
        <v>100</v>
      </c>
      <c r="AH41" s="56">
        <v>0.5</v>
      </c>
      <c r="AI41" s="56">
        <v>0.625</v>
      </c>
      <c r="AJ41" s="56">
        <v>0.3</v>
      </c>
      <c r="AK41" s="60">
        <v>0.59</v>
      </c>
      <c r="AL41" s="56" t="s">
        <v>94</v>
      </c>
      <c r="AM41" s="56" t="s">
        <v>94</v>
      </c>
      <c r="AN41" s="152">
        <v>0.25</v>
      </c>
      <c r="AO41" s="152">
        <v>100</v>
      </c>
      <c r="AP41" s="158">
        <v>2.5000000000000001E-3</v>
      </c>
      <c r="AQ41" s="152">
        <v>50.25</v>
      </c>
      <c r="AR41" s="152">
        <v>100</v>
      </c>
      <c r="AS41" s="158">
        <v>0.50249999999999995</v>
      </c>
      <c r="AT41" s="158">
        <v>0.62809999999999999</v>
      </c>
      <c r="AU41" s="158">
        <v>0.29749999999999999</v>
      </c>
      <c r="AV41" s="159">
        <v>0.73</v>
      </c>
      <c r="AW41" s="56" t="s">
        <v>94</v>
      </c>
      <c r="AX41" s="56" t="s">
        <v>94</v>
      </c>
      <c r="AY41" s="55">
        <v>0</v>
      </c>
      <c r="AZ41" s="55">
        <v>0</v>
      </c>
      <c r="BA41" s="56">
        <v>0</v>
      </c>
      <c r="BB41" s="55">
        <v>0</v>
      </c>
      <c r="BC41" s="55">
        <v>0</v>
      </c>
      <c r="BD41" s="56">
        <v>0</v>
      </c>
      <c r="BE41" s="56">
        <v>0</v>
      </c>
      <c r="BF41" s="56">
        <v>0</v>
      </c>
      <c r="BG41" s="60">
        <v>0</v>
      </c>
      <c r="BL41" s="4"/>
      <c r="BM41" s="5"/>
      <c r="BN41" s="5"/>
    </row>
    <row r="42" spans="2:66">
      <c r="B42" s="62"/>
      <c r="C42" s="59"/>
      <c r="D42" s="59"/>
      <c r="E42" s="59"/>
      <c r="F42" s="59"/>
      <c r="G42" s="59"/>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152"/>
      <c r="AO42" s="152"/>
      <c r="AP42" s="152"/>
      <c r="AQ42" s="152"/>
      <c r="AR42" s="152"/>
      <c r="AS42" s="152"/>
      <c r="AT42" s="152"/>
      <c r="AU42" s="152"/>
      <c r="AV42" s="156"/>
      <c r="AW42" s="56"/>
      <c r="AX42" s="56"/>
      <c r="AY42" s="55"/>
      <c r="AZ42" s="55"/>
      <c r="BA42" s="56"/>
      <c r="BB42" s="55"/>
      <c r="BC42" s="55"/>
      <c r="BD42" s="56"/>
      <c r="BE42" s="56"/>
      <c r="BF42" s="56"/>
      <c r="BG42" s="60"/>
      <c r="BL42" s="4"/>
      <c r="BM42" s="5"/>
      <c r="BN42" s="5"/>
    </row>
    <row r="43" spans="2:66">
      <c r="B43" s="62"/>
      <c r="C43" s="62"/>
      <c r="D43" s="62"/>
      <c r="E43" s="62"/>
      <c r="F43" s="62"/>
      <c r="G43" s="62"/>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153"/>
      <c r="AO43" s="153"/>
      <c r="AP43" s="153"/>
      <c r="AQ43" s="153"/>
      <c r="AR43" s="153"/>
      <c r="AS43" s="153"/>
      <c r="AT43" s="153"/>
      <c r="AU43" s="153"/>
      <c r="AV43" s="156"/>
      <c r="AW43" s="56"/>
      <c r="AX43" s="56"/>
      <c r="AY43" s="55"/>
      <c r="AZ43" s="55"/>
      <c r="BA43" s="56"/>
      <c r="BB43" s="55"/>
      <c r="BC43" s="55"/>
      <c r="BD43" s="56"/>
      <c r="BE43" s="56"/>
      <c r="BF43" s="56"/>
      <c r="BG43" s="60"/>
      <c r="BL43" s="4"/>
      <c r="BM43" s="5"/>
      <c r="BN43" s="5"/>
    </row>
    <row r="44" spans="2:66">
      <c r="B44" s="62"/>
      <c r="C44" s="62"/>
      <c r="D44" s="62"/>
      <c r="E44" s="62"/>
      <c r="F44" s="62"/>
      <c r="G44" s="62"/>
      <c r="H44" s="59"/>
      <c r="I44" s="56"/>
      <c r="J44" s="59"/>
      <c r="K44" s="63"/>
      <c r="L44" s="59" t="s">
        <v>2797</v>
      </c>
      <c r="M44" s="59" t="s">
        <v>2798</v>
      </c>
      <c r="N44" s="56">
        <v>0.9</v>
      </c>
      <c r="O44" s="59" t="s">
        <v>87</v>
      </c>
      <c r="P44" s="56" t="s">
        <v>2793</v>
      </c>
      <c r="Q44" s="56" t="s">
        <v>2794</v>
      </c>
      <c r="R44" s="55">
        <v>2</v>
      </c>
      <c r="S44" s="55">
        <v>2</v>
      </c>
      <c r="T44" s="56">
        <v>1</v>
      </c>
      <c r="U44" s="55">
        <v>2</v>
      </c>
      <c r="V44" s="55">
        <v>2</v>
      </c>
      <c r="W44" s="56">
        <v>0.25</v>
      </c>
      <c r="X44" s="56">
        <v>0.27777777777777779</v>
      </c>
      <c r="Y44" s="56">
        <v>0</v>
      </c>
      <c r="Z44" s="60"/>
      <c r="AA44" s="56" t="s">
        <v>2795</v>
      </c>
      <c r="AB44" s="56" t="s">
        <v>2796</v>
      </c>
      <c r="AC44" s="55">
        <v>3</v>
      </c>
      <c r="AD44" s="55">
        <v>3</v>
      </c>
      <c r="AE44" s="56">
        <v>1</v>
      </c>
      <c r="AF44" s="55">
        <v>5</v>
      </c>
      <c r="AG44" s="55">
        <v>5</v>
      </c>
      <c r="AH44" s="56">
        <v>0.5</v>
      </c>
      <c r="AI44" s="56">
        <v>0.55555555555555558</v>
      </c>
      <c r="AJ44" s="56">
        <v>0</v>
      </c>
      <c r="AK44" s="60"/>
      <c r="AL44" s="56" t="s">
        <v>94</v>
      </c>
      <c r="AM44" s="56" t="s">
        <v>94</v>
      </c>
      <c r="AN44" s="152">
        <v>4</v>
      </c>
      <c r="AO44" s="152">
        <v>4</v>
      </c>
      <c r="AP44" s="158">
        <v>1</v>
      </c>
      <c r="AQ44" s="152">
        <v>9</v>
      </c>
      <c r="AR44" s="152">
        <v>9</v>
      </c>
      <c r="AS44" s="158">
        <v>0.75</v>
      </c>
      <c r="AT44" s="158">
        <v>0.83330000000000004</v>
      </c>
      <c r="AU44" s="158">
        <v>0.15</v>
      </c>
      <c r="AV44" s="156"/>
      <c r="AW44" s="56" t="s">
        <v>94</v>
      </c>
      <c r="AX44" s="56" t="s">
        <v>94</v>
      </c>
      <c r="AY44" s="55">
        <v>0</v>
      </c>
      <c r="AZ44" s="55">
        <v>0</v>
      </c>
      <c r="BA44" s="56">
        <v>0</v>
      </c>
      <c r="BB44" s="55">
        <v>0</v>
      </c>
      <c r="BC44" s="55">
        <v>0</v>
      </c>
      <c r="BD44" s="56">
        <v>0</v>
      </c>
      <c r="BE44" s="56">
        <v>0</v>
      </c>
      <c r="BF44" s="56">
        <v>0</v>
      </c>
      <c r="BG44" s="60"/>
      <c r="BL44" s="4"/>
      <c r="BM44" s="5"/>
      <c r="BN44" s="5"/>
    </row>
    <row r="45" spans="2:66">
      <c r="B45" s="62"/>
      <c r="C45" s="62"/>
      <c r="D45" s="62"/>
      <c r="E45" s="62"/>
      <c r="F45" s="62"/>
      <c r="G45" s="62"/>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152"/>
      <c r="AO45" s="152"/>
      <c r="AP45" s="152"/>
      <c r="AQ45" s="152"/>
      <c r="AR45" s="152"/>
      <c r="AS45" s="152"/>
      <c r="AT45" s="152"/>
      <c r="AU45" s="152"/>
      <c r="AV45" s="156"/>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153"/>
      <c r="AO46" s="153"/>
      <c r="AP46" s="153"/>
      <c r="AQ46" s="153"/>
      <c r="AR46" s="153"/>
      <c r="AS46" s="153"/>
      <c r="AT46" s="153"/>
      <c r="AU46" s="153"/>
      <c r="AV46" s="157"/>
      <c r="AW46" s="56"/>
      <c r="AX46" s="56"/>
      <c r="AY46" s="55"/>
      <c r="AZ46" s="55"/>
      <c r="BA46" s="56"/>
      <c r="BB46" s="55"/>
      <c r="BC46" s="55"/>
      <c r="BD46" s="56"/>
      <c r="BE46" s="56"/>
      <c r="BF46" s="56"/>
      <c r="BG46" s="60"/>
      <c r="BL46" s="4"/>
      <c r="BM46" s="5"/>
      <c r="BN46" s="5"/>
    </row>
    <row r="47" spans="2:66" ht="135" customHeight="1">
      <c r="B47" s="64" t="s">
        <v>107</v>
      </c>
      <c r="C47" s="65" t="s">
        <v>81</v>
      </c>
      <c r="D47" s="65" t="s">
        <v>81</v>
      </c>
      <c r="E47" s="65" t="s">
        <v>97</v>
      </c>
      <c r="F47" s="65" t="s">
        <v>81</v>
      </c>
      <c r="G47" s="65" t="s">
        <v>81</v>
      </c>
      <c r="H47" s="59">
        <v>6</v>
      </c>
      <c r="I47" s="56">
        <v>0.05</v>
      </c>
      <c r="J47" s="59" t="s">
        <v>83</v>
      </c>
      <c r="K47" s="63" t="s">
        <v>2799</v>
      </c>
      <c r="L47" s="59" t="s">
        <v>2800</v>
      </c>
      <c r="M47" s="59" t="s">
        <v>2801</v>
      </c>
      <c r="N47" s="61">
        <v>42</v>
      </c>
      <c r="O47" s="59" t="s">
        <v>111</v>
      </c>
      <c r="P47" s="56" t="s">
        <v>2802</v>
      </c>
      <c r="Q47" s="56" t="s">
        <v>2803</v>
      </c>
      <c r="R47" s="55">
        <v>0</v>
      </c>
      <c r="S47" s="55">
        <v>1</v>
      </c>
      <c r="T47" s="61">
        <v>0</v>
      </c>
      <c r="U47" s="55">
        <v>0</v>
      </c>
      <c r="V47" s="55">
        <v>1</v>
      </c>
      <c r="W47" s="61">
        <v>0</v>
      </c>
      <c r="X47" s="56">
        <v>0</v>
      </c>
      <c r="Y47" s="61">
        <v>42</v>
      </c>
      <c r="Z47" s="60">
        <v>0</v>
      </c>
      <c r="AA47" s="56" t="s">
        <v>2804</v>
      </c>
      <c r="AB47" s="56" t="s">
        <v>2805</v>
      </c>
      <c r="AC47" s="55">
        <v>12</v>
      </c>
      <c r="AD47" s="55">
        <v>1</v>
      </c>
      <c r="AE47" s="61">
        <v>12</v>
      </c>
      <c r="AF47" s="55">
        <v>12</v>
      </c>
      <c r="AG47" s="55">
        <v>1</v>
      </c>
      <c r="AH47" s="61">
        <v>12</v>
      </c>
      <c r="AI47" s="56">
        <v>0.28599999999999998</v>
      </c>
      <c r="AJ47" s="61">
        <v>30</v>
      </c>
      <c r="AK47" s="60">
        <v>0.28599999999999998</v>
      </c>
      <c r="AL47" s="56" t="s">
        <v>94</v>
      </c>
      <c r="AM47" s="56" t="s">
        <v>94</v>
      </c>
      <c r="AN47" s="152">
        <v>11</v>
      </c>
      <c r="AO47" s="152">
        <v>1</v>
      </c>
      <c r="AP47" s="152">
        <v>11</v>
      </c>
      <c r="AQ47" s="152">
        <v>23</v>
      </c>
      <c r="AR47" s="152">
        <v>1</v>
      </c>
      <c r="AS47" s="152">
        <v>23</v>
      </c>
      <c r="AT47" s="158">
        <v>0.54800000000000004</v>
      </c>
      <c r="AU47" s="152">
        <v>19</v>
      </c>
      <c r="AV47" s="159">
        <v>0.54800000000000004</v>
      </c>
      <c r="AW47" s="56" t="s">
        <v>94</v>
      </c>
      <c r="AX47" s="56" t="s">
        <v>94</v>
      </c>
      <c r="AY47" s="55">
        <v>0</v>
      </c>
      <c r="AZ47" s="55">
        <v>0</v>
      </c>
      <c r="BA47" s="61">
        <v>0</v>
      </c>
      <c r="BB47" s="55">
        <v>0</v>
      </c>
      <c r="BC47" s="55">
        <v>0</v>
      </c>
      <c r="BD47" s="61">
        <v>0</v>
      </c>
      <c r="BE47" s="56">
        <v>0</v>
      </c>
      <c r="BF47" s="61">
        <v>0</v>
      </c>
      <c r="BG47" s="60">
        <v>0</v>
      </c>
      <c r="BL47" s="4"/>
      <c r="BM47" s="5"/>
      <c r="BN47" s="5"/>
    </row>
    <row r="48" spans="2:66">
      <c r="B48" s="64"/>
      <c r="C48" s="65"/>
      <c r="D48" s="65"/>
      <c r="E48" s="65"/>
      <c r="F48" s="65"/>
      <c r="G48" s="65"/>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152"/>
      <c r="AO48" s="152"/>
      <c r="AP48" s="152"/>
      <c r="AQ48" s="152"/>
      <c r="AR48" s="152"/>
      <c r="AS48" s="152"/>
      <c r="AT48" s="152"/>
      <c r="AU48" s="152"/>
      <c r="AV48" s="156"/>
      <c r="AW48" s="56"/>
      <c r="AX48" s="56"/>
      <c r="AY48" s="55"/>
      <c r="AZ48" s="55"/>
      <c r="BA48" s="61"/>
      <c r="BB48" s="55"/>
      <c r="BC48" s="55"/>
      <c r="BD48" s="61"/>
      <c r="BE48" s="56"/>
      <c r="BF48" s="61"/>
      <c r="BG48" s="60"/>
      <c r="BL48" s="4"/>
      <c r="BM48" s="5"/>
      <c r="BN48" s="5"/>
    </row>
    <row r="49" spans="2:66">
      <c r="B49" s="64"/>
      <c r="C49" s="65"/>
      <c r="D49" s="65"/>
      <c r="E49" s="65"/>
      <c r="F49" s="65"/>
      <c r="G49" s="65"/>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153"/>
      <c r="AO49" s="153"/>
      <c r="AP49" s="153"/>
      <c r="AQ49" s="153"/>
      <c r="AR49" s="153"/>
      <c r="AS49" s="153"/>
      <c r="AT49" s="153"/>
      <c r="AU49" s="153"/>
      <c r="AV49" s="157"/>
      <c r="AW49" s="56"/>
      <c r="AX49" s="56"/>
      <c r="AY49" s="55"/>
      <c r="AZ49" s="55"/>
      <c r="BA49" s="61"/>
      <c r="BB49" s="55"/>
      <c r="BC49" s="55"/>
      <c r="BD49" s="61"/>
      <c r="BE49" s="56"/>
      <c r="BF49" s="61"/>
      <c r="BG49" s="60"/>
      <c r="BL49" s="4"/>
      <c r="BM49" s="5"/>
      <c r="BN49" s="5"/>
    </row>
    <row r="50" spans="2:66" ht="135" customHeight="1">
      <c r="B50" s="62" t="s">
        <v>107</v>
      </c>
      <c r="C50" s="59" t="s">
        <v>81</v>
      </c>
      <c r="D50" s="59" t="s">
        <v>81</v>
      </c>
      <c r="E50" s="59" t="s">
        <v>97</v>
      </c>
      <c r="F50" s="59" t="s">
        <v>81</v>
      </c>
      <c r="G50" s="59" t="s">
        <v>81</v>
      </c>
      <c r="H50" s="59">
        <v>7</v>
      </c>
      <c r="I50" s="56">
        <v>0.2</v>
      </c>
      <c r="J50" s="59" t="s">
        <v>83</v>
      </c>
      <c r="K50" s="63" t="s">
        <v>2806</v>
      </c>
      <c r="L50" s="59" t="s">
        <v>2807</v>
      </c>
      <c r="M50" s="59" t="s">
        <v>2808</v>
      </c>
      <c r="N50" s="61">
        <v>2</v>
      </c>
      <c r="O50" s="59" t="s">
        <v>111</v>
      </c>
      <c r="P50" s="56" t="s">
        <v>2809</v>
      </c>
      <c r="Q50" s="56" t="s">
        <v>2810</v>
      </c>
      <c r="R50" s="55">
        <v>0</v>
      </c>
      <c r="S50" s="55">
        <v>1</v>
      </c>
      <c r="T50" s="61">
        <v>0</v>
      </c>
      <c r="U50" s="55">
        <v>0</v>
      </c>
      <c r="V50" s="55">
        <v>1</v>
      </c>
      <c r="W50" s="61">
        <v>0</v>
      </c>
      <c r="X50" s="56">
        <v>0</v>
      </c>
      <c r="Y50" s="61">
        <v>2</v>
      </c>
      <c r="Z50" s="60">
        <v>0</v>
      </c>
      <c r="AA50" s="56" t="s">
        <v>2811</v>
      </c>
      <c r="AB50" s="56" t="s">
        <v>2812</v>
      </c>
      <c r="AC50" s="55">
        <v>1</v>
      </c>
      <c r="AD50" s="55">
        <v>1</v>
      </c>
      <c r="AE50" s="61">
        <v>1</v>
      </c>
      <c r="AF50" s="55">
        <v>1</v>
      </c>
      <c r="AG50" s="55">
        <v>1</v>
      </c>
      <c r="AH50" s="61">
        <v>1</v>
      </c>
      <c r="AI50" s="56">
        <v>0.5</v>
      </c>
      <c r="AJ50" s="61">
        <v>1</v>
      </c>
      <c r="AK50" s="60">
        <v>0.5</v>
      </c>
      <c r="AL50" s="56" t="s">
        <v>94</v>
      </c>
      <c r="AM50" s="56" t="s">
        <v>94</v>
      </c>
      <c r="AN50" s="152">
        <v>0</v>
      </c>
      <c r="AO50" s="152">
        <v>1</v>
      </c>
      <c r="AP50" s="152">
        <v>0</v>
      </c>
      <c r="AQ50" s="152">
        <v>1</v>
      </c>
      <c r="AR50" s="152">
        <v>1</v>
      </c>
      <c r="AS50" s="152">
        <v>1</v>
      </c>
      <c r="AT50" s="158">
        <v>0.5</v>
      </c>
      <c r="AU50" s="152">
        <v>1</v>
      </c>
      <c r="AV50" s="159">
        <v>0.5</v>
      </c>
      <c r="AW50" s="56" t="s">
        <v>94</v>
      </c>
      <c r="AX50" s="56" t="s">
        <v>94</v>
      </c>
      <c r="AY50" s="55">
        <v>0</v>
      </c>
      <c r="AZ50" s="55">
        <v>0</v>
      </c>
      <c r="BA50" s="61">
        <v>0</v>
      </c>
      <c r="BB50" s="55">
        <v>0</v>
      </c>
      <c r="BC50" s="55">
        <v>0</v>
      </c>
      <c r="BD50" s="61">
        <v>0</v>
      </c>
      <c r="BE50" s="56">
        <v>0</v>
      </c>
      <c r="BF50" s="61">
        <v>0</v>
      </c>
      <c r="BG50" s="60">
        <v>0</v>
      </c>
      <c r="BL50" s="4"/>
      <c r="BM50" s="5"/>
      <c r="BN50" s="5"/>
    </row>
    <row r="51" spans="2:66">
      <c r="B51" s="62"/>
      <c r="C51" s="59"/>
      <c r="D51" s="59"/>
      <c r="E51" s="59"/>
      <c r="F51" s="59"/>
      <c r="G51" s="59"/>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56"/>
      <c r="AM51" s="56"/>
      <c r="AN51" s="152"/>
      <c r="AO51" s="152"/>
      <c r="AP51" s="152"/>
      <c r="AQ51" s="152"/>
      <c r="AR51" s="152"/>
      <c r="AS51" s="152"/>
      <c r="AT51" s="152"/>
      <c r="AU51" s="152"/>
      <c r="AV51" s="156"/>
      <c r="AW51" s="56"/>
      <c r="AX51" s="56"/>
      <c r="AY51" s="55"/>
      <c r="AZ51" s="55"/>
      <c r="BA51" s="61"/>
      <c r="BB51" s="55"/>
      <c r="BC51" s="55"/>
      <c r="BD51" s="61"/>
      <c r="BE51" s="56"/>
      <c r="BF51" s="61"/>
      <c r="BG51" s="60"/>
      <c r="BL51" s="4"/>
      <c r="BM51" s="5"/>
      <c r="BN51" s="5"/>
    </row>
    <row r="52" spans="2:66">
      <c r="B52" s="62"/>
      <c r="C52" s="59"/>
      <c r="D52" s="59"/>
      <c r="E52" s="59"/>
      <c r="F52" s="59"/>
      <c r="G52" s="59"/>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56"/>
      <c r="AM52" s="56"/>
      <c r="AN52" s="153"/>
      <c r="AO52" s="153"/>
      <c r="AP52" s="153"/>
      <c r="AQ52" s="153"/>
      <c r="AR52" s="153"/>
      <c r="AS52" s="153"/>
      <c r="AT52" s="153"/>
      <c r="AU52" s="153"/>
      <c r="AV52" s="157"/>
      <c r="AW52" s="56"/>
      <c r="AX52" s="56"/>
      <c r="AY52" s="55"/>
      <c r="AZ52" s="55"/>
      <c r="BA52" s="61"/>
      <c r="BB52" s="55"/>
      <c r="BC52" s="55"/>
      <c r="BD52" s="61"/>
      <c r="BE52" s="56"/>
      <c r="BF52" s="61"/>
      <c r="BG52" s="60"/>
      <c r="BL52" s="4"/>
      <c r="BM52" s="5"/>
      <c r="BN52" s="5"/>
    </row>
    <row r="53" spans="2:66" ht="135" customHeight="1">
      <c r="B53" s="64" t="s">
        <v>107</v>
      </c>
      <c r="C53" s="65" t="s">
        <v>81</v>
      </c>
      <c r="D53" s="65" t="s">
        <v>81</v>
      </c>
      <c r="E53" s="65" t="s">
        <v>810</v>
      </c>
      <c r="F53" s="65" t="s">
        <v>81</v>
      </c>
      <c r="G53" s="65" t="s">
        <v>81</v>
      </c>
      <c r="H53" s="59">
        <v>8</v>
      </c>
      <c r="I53" s="56">
        <v>0.05</v>
      </c>
      <c r="J53" s="59" t="s">
        <v>83</v>
      </c>
      <c r="K53" s="63" t="s">
        <v>2813</v>
      </c>
      <c r="L53" s="59" t="s">
        <v>2814</v>
      </c>
      <c r="M53" s="59" t="s">
        <v>2815</v>
      </c>
      <c r="N53" s="61">
        <v>3</v>
      </c>
      <c r="O53" s="59" t="s">
        <v>111</v>
      </c>
      <c r="P53" s="56" t="s">
        <v>2816</v>
      </c>
      <c r="Q53" s="56" t="s">
        <v>2817</v>
      </c>
      <c r="R53" s="55">
        <v>0</v>
      </c>
      <c r="S53" s="55">
        <v>1</v>
      </c>
      <c r="T53" s="61">
        <v>0</v>
      </c>
      <c r="U53" s="55">
        <v>0</v>
      </c>
      <c r="V53" s="55">
        <v>1</v>
      </c>
      <c r="W53" s="61">
        <v>0</v>
      </c>
      <c r="X53" s="56">
        <v>0</v>
      </c>
      <c r="Y53" s="61">
        <v>3</v>
      </c>
      <c r="Z53" s="60">
        <v>0</v>
      </c>
      <c r="AA53" s="56" t="s">
        <v>2818</v>
      </c>
      <c r="AB53" s="56" t="s">
        <v>2819</v>
      </c>
      <c r="AC53" s="55">
        <v>2</v>
      </c>
      <c r="AD53" s="55">
        <v>1</v>
      </c>
      <c r="AE53" s="61">
        <v>2</v>
      </c>
      <c r="AF53" s="55">
        <v>2</v>
      </c>
      <c r="AG53" s="55">
        <v>1</v>
      </c>
      <c r="AH53" s="61">
        <v>2</v>
      </c>
      <c r="AI53" s="56">
        <v>0.66700000000000004</v>
      </c>
      <c r="AJ53" s="61">
        <v>1</v>
      </c>
      <c r="AK53" s="60">
        <v>0.66700000000000004</v>
      </c>
      <c r="AL53" s="56" t="s">
        <v>94</v>
      </c>
      <c r="AM53" s="56" t="s">
        <v>94</v>
      </c>
      <c r="AN53" s="152">
        <v>0</v>
      </c>
      <c r="AO53" s="152">
        <v>1</v>
      </c>
      <c r="AP53" s="152">
        <v>0</v>
      </c>
      <c r="AQ53" s="152">
        <v>2</v>
      </c>
      <c r="AR53" s="152">
        <v>1</v>
      </c>
      <c r="AS53" s="152">
        <v>2</v>
      </c>
      <c r="AT53" s="158">
        <v>0.66700000000000004</v>
      </c>
      <c r="AU53" s="152">
        <v>1</v>
      </c>
      <c r="AV53" s="159">
        <v>0.66700000000000004</v>
      </c>
      <c r="AW53" s="56" t="s">
        <v>94</v>
      </c>
      <c r="AX53" s="56" t="s">
        <v>94</v>
      </c>
      <c r="AY53" s="55">
        <v>0</v>
      </c>
      <c r="AZ53" s="55">
        <v>0</v>
      </c>
      <c r="BA53" s="61">
        <v>0</v>
      </c>
      <c r="BB53" s="55">
        <v>0</v>
      </c>
      <c r="BC53" s="55">
        <v>0</v>
      </c>
      <c r="BD53" s="61">
        <v>0</v>
      </c>
      <c r="BE53" s="56">
        <v>0</v>
      </c>
      <c r="BF53" s="61">
        <v>0</v>
      </c>
      <c r="BG53" s="60">
        <v>0</v>
      </c>
      <c r="BL53" s="4"/>
      <c r="BM53" s="5"/>
      <c r="BN53" s="5"/>
    </row>
    <row r="54" spans="2:66">
      <c r="B54" s="64"/>
      <c r="C54" s="65"/>
      <c r="D54" s="65"/>
      <c r="E54" s="65"/>
      <c r="F54" s="65"/>
      <c r="G54" s="65"/>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152"/>
      <c r="AO54" s="152"/>
      <c r="AP54" s="152"/>
      <c r="AQ54" s="152"/>
      <c r="AR54" s="152"/>
      <c r="AS54" s="152"/>
      <c r="AT54" s="152"/>
      <c r="AU54" s="152"/>
      <c r="AV54" s="156"/>
      <c r="AW54" s="56"/>
      <c r="AX54" s="56"/>
      <c r="AY54" s="55"/>
      <c r="AZ54" s="55"/>
      <c r="BA54" s="61"/>
      <c r="BB54" s="55"/>
      <c r="BC54" s="55"/>
      <c r="BD54" s="61"/>
      <c r="BE54" s="56"/>
      <c r="BF54" s="61"/>
      <c r="BG54" s="60"/>
      <c r="BL54" s="4"/>
      <c r="BM54" s="5"/>
      <c r="BN54" s="5"/>
    </row>
    <row r="55" spans="2:66">
      <c r="B55" s="64"/>
      <c r="C55" s="65"/>
      <c r="D55" s="65"/>
      <c r="E55" s="65"/>
      <c r="F55" s="65"/>
      <c r="G55" s="65"/>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152"/>
      <c r="AO55" s="152"/>
      <c r="AP55" s="152"/>
      <c r="AQ55" s="152"/>
      <c r="AR55" s="152"/>
      <c r="AS55" s="152"/>
      <c r="AT55" s="152"/>
      <c r="AU55" s="152"/>
      <c r="AV55" s="156"/>
      <c r="AW55" s="56"/>
      <c r="AX55" s="56"/>
      <c r="AY55" s="55"/>
      <c r="AZ55" s="55"/>
      <c r="BA55" s="61"/>
      <c r="BB55" s="55"/>
      <c r="BC55" s="55"/>
      <c r="BD55" s="61"/>
      <c r="BE55" s="56"/>
      <c r="BF55" s="61"/>
      <c r="BG55" s="60"/>
      <c r="BL55" s="4"/>
      <c r="BM55" s="5"/>
      <c r="BN55" s="5"/>
    </row>
    <row r="56" spans="2:66">
      <c r="B56" s="64" t="s">
        <v>1350</v>
      </c>
      <c r="C56" s="65" t="s">
        <v>81</v>
      </c>
      <c r="D56" s="65" t="s">
        <v>81</v>
      </c>
      <c r="E56" s="65"/>
      <c r="F56" s="65"/>
      <c r="G56" s="65"/>
      <c r="H56" s="59"/>
      <c r="I56" s="56"/>
      <c r="J56" s="59"/>
      <c r="K56" s="63"/>
      <c r="L56" s="59"/>
      <c r="M56" s="59"/>
      <c r="N56" s="61"/>
      <c r="O56" s="59"/>
      <c r="P56" s="56"/>
      <c r="Q56" s="56"/>
      <c r="R56" s="55"/>
      <c r="S56" s="55"/>
      <c r="T56" s="61"/>
      <c r="U56" s="55"/>
      <c r="V56" s="55"/>
      <c r="W56" s="61"/>
      <c r="X56" s="56"/>
      <c r="Y56" s="61"/>
      <c r="Z56" s="60"/>
      <c r="AA56" s="56"/>
      <c r="AB56" s="56"/>
      <c r="AC56" s="55"/>
      <c r="AD56" s="55"/>
      <c r="AE56" s="61"/>
      <c r="AF56" s="55"/>
      <c r="AG56" s="55"/>
      <c r="AH56" s="61"/>
      <c r="AI56" s="56"/>
      <c r="AJ56" s="61"/>
      <c r="AK56" s="60"/>
      <c r="AL56" s="56"/>
      <c r="AM56" s="56"/>
      <c r="AN56" s="152"/>
      <c r="AO56" s="152"/>
      <c r="AP56" s="152"/>
      <c r="AQ56" s="152"/>
      <c r="AR56" s="152"/>
      <c r="AS56" s="152"/>
      <c r="AT56" s="152"/>
      <c r="AU56" s="152"/>
      <c r="AV56" s="156"/>
      <c r="AW56" s="56"/>
      <c r="AX56" s="56"/>
      <c r="AY56" s="55"/>
      <c r="AZ56" s="55"/>
      <c r="BA56" s="61"/>
      <c r="BB56" s="55"/>
      <c r="BC56" s="55"/>
      <c r="BD56" s="61"/>
      <c r="BE56" s="56"/>
      <c r="BF56" s="61"/>
      <c r="BG56" s="60"/>
      <c r="BL56" s="4"/>
      <c r="BM56" s="5"/>
      <c r="BN56" s="5"/>
    </row>
    <row r="57" spans="2:66">
      <c r="B57" s="64"/>
      <c r="C57" s="65"/>
      <c r="D57" s="65"/>
      <c r="E57" s="65"/>
      <c r="F57" s="65"/>
      <c r="G57" s="65"/>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56"/>
      <c r="AM57" s="56"/>
      <c r="AN57" s="152"/>
      <c r="AO57" s="152"/>
      <c r="AP57" s="152"/>
      <c r="AQ57" s="152"/>
      <c r="AR57" s="152"/>
      <c r="AS57" s="152"/>
      <c r="AT57" s="152"/>
      <c r="AU57" s="152"/>
      <c r="AV57" s="156"/>
      <c r="AW57" s="56"/>
      <c r="AX57" s="56"/>
      <c r="AY57" s="55"/>
      <c r="AZ57" s="55"/>
      <c r="BA57" s="61"/>
      <c r="BB57" s="55"/>
      <c r="BC57" s="55"/>
      <c r="BD57" s="61"/>
      <c r="BE57" s="56"/>
      <c r="BF57" s="61"/>
      <c r="BG57" s="60"/>
      <c r="BL57" s="4"/>
      <c r="BM57" s="5"/>
      <c r="BN57" s="5"/>
    </row>
    <row r="58" spans="2:66">
      <c r="B58" s="64"/>
      <c r="C58" s="65"/>
      <c r="D58" s="65"/>
      <c r="E58" s="65"/>
      <c r="F58" s="65"/>
      <c r="G58" s="65"/>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56"/>
      <c r="AM58" s="56"/>
      <c r="AN58" s="153"/>
      <c r="AO58" s="153"/>
      <c r="AP58" s="153"/>
      <c r="AQ58" s="153"/>
      <c r="AR58" s="153"/>
      <c r="AS58" s="153"/>
      <c r="AT58" s="153"/>
      <c r="AU58" s="153"/>
      <c r="AV58" s="157"/>
      <c r="AW58" s="56"/>
      <c r="AX58" s="56"/>
      <c r="AY58" s="55"/>
      <c r="AZ58" s="55"/>
      <c r="BA58" s="61"/>
      <c r="BB58" s="55"/>
      <c r="BC58" s="55"/>
      <c r="BD58" s="61"/>
      <c r="BE58" s="56"/>
      <c r="BF58" s="61"/>
      <c r="BG58" s="60"/>
      <c r="BL58" s="4"/>
      <c r="BM58" s="5"/>
      <c r="BN58" s="5"/>
    </row>
    <row r="59" spans="2:66" ht="135" customHeight="1">
      <c r="B59" s="62" t="s">
        <v>1350</v>
      </c>
      <c r="C59" s="59" t="s">
        <v>81</v>
      </c>
      <c r="D59" s="59" t="s">
        <v>81</v>
      </c>
      <c r="E59" s="59" t="s">
        <v>82</v>
      </c>
      <c r="F59" s="59" t="s">
        <v>81</v>
      </c>
      <c r="G59" s="59" t="s">
        <v>81</v>
      </c>
      <c r="H59" s="59">
        <v>9</v>
      </c>
      <c r="I59" s="56">
        <v>0.15</v>
      </c>
      <c r="J59" s="59" t="s">
        <v>83</v>
      </c>
      <c r="K59" s="63" t="s">
        <v>2820</v>
      </c>
      <c r="L59" s="59" t="s">
        <v>2821</v>
      </c>
      <c r="M59" s="59" t="s">
        <v>2768</v>
      </c>
      <c r="N59" s="56">
        <v>1</v>
      </c>
      <c r="O59" s="59" t="s">
        <v>87</v>
      </c>
      <c r="P59" s="56" t="s">
        <v>2822</v>
      </c>
      <c r="Q59" s="56" t="s">
        <v>2810</v>
      </c>
      <c r="R59" s="55">
        <v>0</v>
      </c>
      <c r="S59" s="55">
        <v>1</v>
      </c>
      <c r="T59" s="56">
        <v>0</v>
      </c>
      <c r="U59" s="55">
        <v>0</v>
      </c>
      <c r="V59" s="55">
        <v>100</v>
      </c>
      <c r="W59" s="56">
        <v>0</v>
      </c>
      <c r="X59" s="56">
        <v>0</v>
      </c>
      <c r="Y59" s="56">
        <v>1</v>
      </c>
      <c r="Z59" s="60">
        <v>0</v>
      </c>
      <c r="AA59" s="56" t="s">
        <v>2823</v>
      </c>
      <c r="AB59" s="56" t="s">
        <v>2824</v>
      </c>
      <c r="AC59" s="55">
        <v>0</v>
      </c>
      <c r="AD59" s="55">
        <v>1</v>
      </c>
      <c r="AE59" s="56">
        <v>0</v>
      </c>
      <c r="AF59" s="55">
        <v>0</v>
      </c>
      <c r="AG59" s="55">
        <v>1</v>
      </c>
      <c r="AH59" s="56">
        <v>0</v>
      </c>
      <c r="AI59" s="56">
        <v>0</v>
      </c>
      <c r="AJ59" s="56">
        <v>1</v>
      </c>
      <c r="AK59" s="60">
        <v>0</v>
      </c>
      <c r="AL59" s="56" t="s">
        <v>94</v>
      </c>
      <c r="AM59" s="56" t="s">
        <v>94</v>
      </c>
      <c r="AN59" s="152">
        <v>0</v>
      </c>
      <c r="AO59" s="152">
        <v>1</v>
      </c>
      <c r="AP59" s="158">
        <v>0</v>
      </c>
      <c r="AQ59" s="152">
        <v>0</v>
      </c>
      <c r="AR59" s="152">
        <v>1</v>
      </c>
      <c r="AS59" s="158">
        <v>0</v>
      </c>
      <c r="AT59" s="158">
        <v>0</v>
      </c>
      <c r="AU59" s="158">
        <v>1</v>
      </c>
      <c r="AV59" s="159">
        <v>0</v>
      </c>
      <c r="AW59" s="56" t="s">
        <v>94</v>
      </c>
      <c r="AX59" s="56" t="s">
        <v>94</v>
      </c>
      <c r="AY59" s="55">
        <v>0</v>
      </c>
      <c r="AZ59" s="55">
        <v>0</v>
      </c>
      <c r="BA59" s="56">
        <v>0</v>
      </c>
      <c r="BB59" s="55">
        <v>0</v>
      </c>
      <c r="BC59" s="55">
        <v>0</v>
      </c>
      <c r="BD59" s="56">
        <v>0</v>
      </c>
      <c r="BE59" s="56">
        <v>0</v>
      </c>
      <c r="BF59" s="56">
        <v>0</v>
      </c>
      <c r="BG59" s="60">
        <v>0</v>
      </c>
      <c r="BL59" s="4"/>
      <c r="BM59" s="5"/>
      <c r="BN59" s="5"/>
    </row>
    <row r="60" spans="2:66">
      <c r="B60" s="62"/>
      <c r="C60" s="59"/>
      <c r="D60" s="59"/>
      <c r="E60" s="59"/>
      <c r="F60" s="59"/>
      <c r="G60" s="59"/>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152"/>
      <c r="AO60" s="152"/>
      <c r="AP60" s="152"/>
      <c r="AQ60" s="152"/>
      <c r="AR60" s="152"/>
      <c r="AS60" s="152"/>
      <c r="AT60" s="152"/>
      <c r="AU60" s="152"/>
      <c r="AV60" s="156"/>
      <c r="AW60" s="56"/>
      <c r="AX60" s="56"/>
      <c r="AY60" s="55"/>
      <c r="AZ60" s="55"/>
      <c r="BA60" s="56"/>
      <c r="BB60" s="55"/>
      <c r="BC60" s="55"/>
      <c r="BD60" s="56"/>
      <c r="BE60" s="56"/>
      <c r="BF60" s="56"/>
      <c r="BG60" s="60"/>
      <c r="BL60" s="4"/>
      <c r="BM60" s="5"/>
      <c r="BN60" s="5"/>
    </row>
    <row r="61" spans="2:66">
      <c r="B61" s="62"/>
      <c r="C61" s="59"/>
      <c r="D61" s="59"/>
      <c r="E61" s="59"/>
      <c r="F61" s="59"/>
      <c r="G61" s="59"/>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153"/>
      <c r="AO61" s="153"/>
      <c r="AP61" s="153"/>
      <c r="AQ61" s="153"/>
      <c r="AR61" s="153"/>
      <c r="AS61" s="153"/>
      <c r="AT61" s="153"/>
      <c r="AU61" s="153"/>
      <c r="AV61" s="157"/>
      <c r="AW61" s="56"/>
      <c r="AX61" s="56"/>
      <c r="AY61" s="55"/>
      <c r="AZ61" s="55"/>
      <c r="BA61" s="56"/>
      <c r="BB61" s="55"/>
      <c r="BC61" s="55"/>
      <c r="BD61" s="56"/>
      <c r="BE61" s="56"/>
      <c r="BF61" s="56"/>
      <c r="BG61" s="60"/>
      <c r="BL61" s="4"/>
      <c r="BM61" s="5"/>
      <c r="BN61" s="5"/>
    </row>
    <row r="62" spans="2:66" ht="135" customHeight="1">
      <c r="B62" s="64" t="s">
        <v>107</v>
      </c>
      <c r="C62" s="65" t="s">
        <v>81</v>
      </c>
      <c r="D62" s="65" t="s">
        <v>81</v>
      </c>
      <c r="E62" s="65" t="s">
        <v>97</v>
      </c>
      <c r="F62" s="65" t="s">
        <v>81</v>
      </c>
      <c r="G62" s="65" t="s">
        <v>81</v>
      </c>
      <c r="H62" s="59">
        <v>10</v>
      </c>
      <c r="I62" s="56">
        <v>0.05</v>
      </c>
      <c r="J62" s="59" t="s">
        <v>83</v>
      </c>
      <c r="K62" s="63" t="s">
        <v>2825</v>
      </c>
      <c r="L62" s="59" t="s">
        <v>2826</v>
      </c>
      <c r="M62" s="59" t="s">
        <v>201</v>
      </c>
      <c r="N62" s="56">
        <v>1</v>
      </c>
      <c r="O62" s="59" t="s">
        <v>87</v>
      </c>
      <c r="P62" s="56" t="s">
        <v>2827</v>
      </c>
      <c r="Q62" s="56" t="s">
        <v>2828</v>
      </c>
      <c r="R62" s="55">
        <v>2</v>
      </c>
      <c r="S62" s="55">
        <v>2</v>
      </c>
      <c r="T62" s="56">
        <v>1</v>
      </c>
      <c r="U62" s="55">
        <v>2</v>
      </c>
      <c r="V62" s="55">
        <v>2</v>
      </c>
      <c r="W62" s="56">
        <v>1</v>
      </c>
      <c r="X62" s="56">
        <v>1</v>
      </c>
      <c r="Y62" s="56">
        <v>0</v>
      </c>
      <c r="Z62" s="60">
        <v>1</v>
      </c>
      <c r="AA62" s="56" t="s">
        <v>2829</v>
      </c>
      <c r="AB62" s="56" t="s">
        <v>2830</v>
      </c>
      <c r="AC62" s="55">
        <v>1</v>
      </c>
      <c r="AD62" s="55">
        <v>1</v>
      </c>
      <c r="AE62" s="56">
        <v>1</v>
      </c>
      <c r="AF62" s="55">
        <v>3</v>
      </c>
      <c r="AG62" s="55">
        <v>3</v>
      </c>
      <c r="AH62" s="56">
        <v>0.5</v>
      </c>
      <c r="AI62" s="56">
        <v>0.5</v>
      </c>
      <c r="AJ62" s="56">
        <v>0</v>
      </c>
      <c r="AK62" s="60">
        <v>0.5</v>
      </c>
      <c r="AL62" s="56" t="s">
        <v>94</v>
      </c>
      <c r="AM62" s="56" t="s">
        <v>94</v>
      </c>
      <c r="AN62" s="152">
        <v>1</v>
      </c>
      <c r="AO62" s="152">
        <v>1</v>
      </c>
      <c r="AP62" s="158">
        <v>1</v>
      </c>
      <c r="AQ62" s="152">
        <v>4</v>
      </c>
      <c r="AR62" s="152">
        <v>4</v>
      </c>
      <c r="AS62" s="158">
        <v>0.75</v>
      </c>
      <c r="AT62" s="158">
        <v>0.75</v>
      </c>
      <c r="AU62" s="158">
        <v>0.25</v>
      </c>
      <c r="AV62" s="159">
        <v>0.75</v>
      </c>
      <c r="AW62" s="56" t="s">
        <v>94</v>
      </c>
      <c r="AX62" s="56" t="s">
        <v>94</v>
      </c>
      <c r="AY62" s="55">
        <v>0</v>
      </c>
      <c r="AZ62" s="55">
        <v>0</v>
      </c>
      <c r="BA62" s="56">
        <v>0</v>
      </c>
      <c r="BB62" s="55">
        <v>0</v>
      </c>
      <c r="BC62" s="55">
        <v>0</v>
      </c>
      <c r="BD62" s="56">
        <v>0</v>
      </c>
      <c r="BE62" s="56">
        <v>0</v>
      </c>
      <c r="BF62" s="56">
        <v>0</v>
      </c>
      <c r="BG62" s="60">
        <v>0</v>
      </c>
      <c r="BL62" s="4"/>
      <c r="BM62" s="5"/>
      <c r="BN62" s="5"/>
    </row>
    <row r="63" spans="2:66">
      <c r="B63" s="64"/>
      <c r="C63" s="65"/>
      <c r="D63" s="65"/>
      <c r="E63" s="65"/>
      <c r="F63" s="65"/>
      <c r="G63" s="65"/>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152"/>
      <c r="AO63" s="152"/>
      <c r="AP63" s="152"/>
      <c r="AQ63" s="152"/>
      <c r="AR63" s="152"/>
      <c r="AS63" s="152"/>
      <c r="AT63" s="152"/>
      <c r="AU63" s="152"/>
      <c r="AV63" s="156"/>
      <c r="AW63" s="56"/>
      <c r="AX63" s="56"/>
      <c r="AY63" s="55"/>
      <c r="AZ63" s="55"/>
      <c r="BA63" s="56"/>
      <c r="BB63" s="55"/>
      <c r="BC63" s="55"/>
      <c r="BD63" s="56"/>
      <c r="BE63" s="56"/>
      <c r="BF63" s="56"/>
      <c r="BG63" s="60"/>
      <c r="BL63" s="4"/>
      <c r="BM63" s="5"/>
      <c r="BN63" s="5"/>
    </row>
    <row r="64" spans="2:66">
      <c r="B64" s="64"/>
      <c r="C64" s="65"/>
      <c r="D64" s="65"/>
      <c r="E64" s="65"/>
      <c r="F64" s="65"/>
      <c r="G64" s="65"/>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153"/>
      <c r="AO64" s="153"/>
      <c r="AP64" s="153"/>
      <c r="AQ64" s="153"/>
      <c r="AR64" s="153"/>
      <c r="AS64" s="153"/>
      <c r="AT64" s="153"/>
      <c r="AU64" s="153"/>
      <c r="AV64" s="157"/>
      <c r="AW64" s="56"/>
      <c r="AX64" s="56"/>
      <c r="AY64" s="55"/>
      <c r="AZ64" s="55"/>
      <c r="BA64" s="56"/>
      <c r="BB64" s="55"/>
      <c r="BC64" s="55"/>
      <c r="BD64" s="56"/>
      <c r="BE64" s="56"/>
      <c r="BF64" s="56"/>
      <c r="BG64" s="60"/>
      <c r="BL64" s="4"/>
      <c r="BM64" s="5"/>
      <c r="BN64" s="5"/>
    </row>
    <row r="65" spans="2:66" ht="135" customHeight="1">
      <c r="B65" s="62" t="s">
        <v>1350</v>
      </c>
      <c r="C65" s="59" t="s">
        <v>81</v>
      </c>
      <c r="D65" s="59" t="s">
        <v>81</v>
      </c>
      <c r="E65" s="59" t="s">
        <v>810</v>
      </c>
      <c r="F65" s="59" t="s">
        <v>81</v>
      </c>
      <c r="G65" s="59" t="s">
        <v>81</v>
      </c>
      <c r="H65" s="59">
        <v>11</v>
      </c>
      <c r="I65" s="56">
        <v>0.05</v>
      </c>
      <c r="J65" s="59" t="s">
        <v>83</v>
      </c>
      <c r="K65" s="63" t="s">
        <v>2831</v>
      </c>
      <c r="L65" s="59" t="s">
        <v>206</v>
      </c>
      <c r="M65" s="59" t="s">
        <v>207</v>
      </c>
      <c r="N65" s="56">
        <v>1</v>
      </c>
      <c r="O65" s="59" t="s">
        <v>87</v>
      </c>
      <c r="P65" s="56" t="s">
        <v>2832</v>
      </c>
      <c r="Q65" s="56" t="s">
        <v>2833</v>
      </c>
      <c r="R65" s="55">
        <v>0</v>
      </c>
      <c r="S65" s="55">
        <v>1</v>
      </c>
      <c r="T65" s="56">
        <v>0</v>
      </c>
      <c r="U65" s="55">
        <v>0</v>
      </c>
      <c r="V65" s="55">
        <v>1</v>
      </c>
      <c r="W65" s="56">
        <v>0</v>
      </c>
      <c r="X65" s="56">
        <v>0</v>
      </c>
      <c r="Y65" s="56">
        <v>1</v>
      </c>
      <c r="Z65" s="60">
        <v>0</v>
      </c>
      <c r="AA65" s="56" t="s">
        <v>2834</v>
      </c>
      <c r="AB65" s="56" t="s">
        <v>2835</v>
      </c>
      <c r="AC65" s="55">
        <v>0</v>
      </c>
      <c r="AD65" s="55">
        <v>1</v>
      </c>
      <c r="AE65" s="56">
        <v>0</v>
      </c>
      <c r="AF65" s="55">
        <v>0</v>
      </c>
      <c r="AG65" s="55">
        <v>2</v>
      </c>
      <c r="AH65" s="56">
        <v>0.125</v>
      </c>
      <c r="AI65" s="56">
        <v>0.125</v>
      </c>
      <c r="AJ65" s="56">
        <v>1</v>
      </c>
      <c r="AK65" s="60">
        <v>0.125</v>
      </c>
      <c r="AL65" s="56" t="s">
        <v>94</v>
      </c>
      <c r="AM65" s="56" t="s">
        <v>94</v>
      </c>
      <c r="AN65" s="152">
        <v>0</v>
      </c>
      <c r="AO65" s="152">
        <v>1</v>
      </c>
      <c r="AP65" s="158">
        <v>0</v>
      </c>
      <c r="AQ65" s="152">
        <v>0</v>
      </c>
      <c r="AR65" s="152">
        <v>3</v>
      </c>
      <c r="AS65" s="158">
        <v>0.1875</v>
      </c>
      <c r="AT65" s="158">
        <v>0.1875</v>
      </c>
      <c r="AU65" s="158">
        <v>1</v>
      </c>
      <c r="AV65" s="159">
        <v>0.187</v>
      </c>
      <c r="AW65" s="56" t="s">
        <v>94</v>
      </c>
      <c r="AX65" s="56" t="s">
        <v>94</v>
      </c>
      <c r="AY65" s="55">
        <v>0</v>
      </c>
      <c r="AZ65" s="55">
        <v>0</v>
      </c>
      <c r="BA65" s="56">
        <v>0</v>
      </c>
      <c r="BB65" s="55">
        <v>0</v>
      </c>
      <c r="BC65" s="55">
        <v>0</v>
      </c>
      <c r="BD65" s="56">
        <v>0</v>
      </c>
      <c r="BE65" s="56">
        <v>0</v>
      </c>
      <c r="BF65" s="56">
        <v>0</v>
      </c>
      <c r="BG65" s="60">
        <v>0</v>
      </c>
      <c r="BL65" s="4"/>
      <c r="BM65" s="5"/>
      <c r="BN65" s="5"/>
    </row>
    <row r="66" spans="2:66">
      <c r="B66" s="62"/>
      <c r="C66" s="59"/>
      <c r="D66" s="59"/>
      <c r="E66" s="59"/>
      <c r="F66" s="59"/>
      <c r="G66" s="59"/>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152"/>
      <c r="AO66" s="152"/>
      <c r="AP66" s="152"/>
      <c r="AQ66" s="152"/>
      <c r="AR66" s="152"/>
      <c r="AS66" s="152"/>
      <c r="AT66" s="152"/>
      <c r="AU66" s="152"/>
      <c r="AV66" s="156"/>
      <c r="AW66" s="56"/>
      <c r="AX66" s="56"/>
      <c r="AY66" s="55"/>
      <c r="AZ66" s="55"/>
      <c r="BA66" s="56"/>
      <c r="BB66" s="55"/>
      <c r="BC66" s="55"/>
      <c r="BD66" s="56"/>
      <c r="BE66" s="56"/>
      <c r="BF66" s="56"/>
      <c r="BG66" s="60"/>
      <c r="BL66" s="4"/>
      <c r="BM66" s="5"/>
      <c r="BN66" s="5"/>
    </row>
    <row r="67" spans="2:66">
      <c r="B67" s="62"/>
      <c r="C67" s="59"/>
      <c r="D67" s="59"/>
      <c r="E67" s="59"/>
      <c r="F67" s="59"/>
      <c r="G67" s="59"/>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153"/>
      <c r="AO67" s="153"/>
      <c r="AP67" s="153"/>
      <c r="AQ67" s="153"/>
      <c r="AR67" s="153"/>
      <c r="AS67" s="153"/>
      <c r="AT67" s="153"/>
      <c r="AU67" s="153"/>
      <c r="AV67" s="157"/>
      <c r="AW67" s="56"/>
      <c r="AX67" s="56"/>
      <c r="AY67" s="55"/>
      <c r="AZ67" s="55"/>
      <c r="BA67" s="56"/>
      <c r="BB67" s="55"/>
      <c r="BC67" s="55"/>
      <c r="BD67" s="56"/>
      <c r="BE67" s="56"/>
      <c r="BF67" s="56"/>
      <c r="BG67" s="60"/>
      <c r="BL67" s="4"/>
      <c r="BM67" s="5"/>
      <c r="BN67" s="5"/>
    </row>
    <row r="68" spans="2:66" ht="135" customHeight="1">
      <c r="B68" s="64" t="s">
        <v>1350</v>
      </c>
      <c r="C68" s="65" t="s">
        <v>1489</v>
      </c>
      <c r="D68" s="18" t="s">
        <v>2836</v>
      </c>
      <c r="E68" s="65" t="s">
        <v>810</v>
      </c>
      <c r="F68" s="65" t="s">
        <v>1329</v>
      </c>
      <c r="G68" s="122" t="s">
        <v>1330</v>
      </c>
      <c r="H68" s="59">
        <v>12</v>
      </c>
      <c r="I68" s="56">
        <v>0.05</v>
      </c>
      <c r="J68" s="59" t="s">
        <v>83</v>
      </c>
      <c r="K68" s="63" t="s">
        <v>2837</v>
      </c>
      <c r="L68" s="59" t="s">
        <v>2838</v>
      </c>
      <c r="M68" s="59" t="s">
        <v>2789</v>
      </c>
      <c r="N68" s="56">
        <v>1</v>
      </c>
      <c r="O68" s="59" t="s">
        <v>87</v>
      </c>
      <c r="P68" s="56" t="s">
        <v>2839</v>
      </c>
      <c r="Q68" s="56" t="s">
        <v>2810</v>
      </c>
      <c r="R68" s="55">
        <v>0</v>
      </c>
      <c r="S68" s="55">
        <v>1</v>
      </c>
      <c r="T68" s="56">
        <v>0</v>
      </c>
      <c r="U68" s="55">
        <v>0</v>
      </c>
      <c r="V68" s="55">
        <v>1</v>
      </c>
      <c r="W68" s="56">
        <v>0</v>
      </c>
      <c r="X68" s="56">
        <v>0</v>
      </c>
      <c r="Y68" s="56">
        <v>1</v>
      </c>
      <c r="Z68" s="60">
        <v>0</v>
      </c>
      <c r="AA68" s="56" t="s">
        <v>2840</v>
      </c>
      <c r="AB68" s="56" t="s">
        <v>2841</v>
      </c>
      <c r="AC68" s="55">
        <v>0.5</v>
      </c>
      <c r="AD68" s="55">
        <v>1</v>
      </c>
      <c r="AE68" s="56">
        <v>0.5</v>
      </c>
      <c r="AF68" s="55">
        <v>0.5</v>
      </c>
      <c r="AG68" s="55">
        <v>1</v>
      </c>
      <c r="AH68" s="56">
        <v>0.5</v>
      </c>
      <c r="AI68" s="56">
        <v>0.5</v>
      </c>
      <c r="AJ68" s="56">
        <v>0.5</v>
      </c>
      <c r="AK68" s="60">
        <v>0.5</v>
      </c>
      <c r="AL68" s="56" t="s">
        <v>94</v>
      </c>
      <c r="AM68" s="56" t="s">
        <v>94</v>
      </c>
      <c r="AN68" s="152">
        <v>0.25</v>
      </c>
      <c r="AO68" s="152">
        <v>1</v>
      </c>
      <c r="AP68" s="158">
        <v>0.25</v>
      </c>
      <c r="AQ68" s="152">
        <v>0.75</v>
      </c>
      <c r="AR68" s="152">
        <v>1</v>
      </c>
      <c r="AS68" s="158">
        <v>0.75</v>
      </c>
      <c r="AT68" s="158">
        <v>0.75</v>
      </c>
      <c r="AU68" s="158">
        <v>0.25</v>
      </c>
      <c r="AV68" s="159">
        <v>0.75</v>
      </c>
      <c r="AW68" s="56" t="s">
        <v>94</v>
      </c>
      <c r="AX68" s="56" t="s">
        <v>94</v>
      </c>
      <c r="AY68" s="55">
        <v>0</v>
      </c>
      <c r="AZ68" s="55">
        <v>0</v>
      </c>
      <c r="BA68" s="56">
        <v>0</v>
      </c>
      <c r="BB68" s="55">
        <v>0</v>
      </c>
      <c r="BC68" s="55">
        <v>0</v>
      </c>
      <c r="BD68" s="56">
        <v>0</v>
      </c>
      <c r="BE68" s="56">
        <v>0</v>
      </c>
      <c r="BF68" s="56">
        <v>0</v>
      </c>
      <c r="BG68" s="60">
        <v>0</v>
      </c>
      <c r="BL68" s="4"/>
      <c r="BM68" s="5"/>
      <c r="BN68" s="5"/>
    </row>
    <row r="69" spans="2:66" ht="60">
      <c r="B69" s="64"/>
      <c r="C69" s="65"/>
      <c r="D69" s="18" t="s">
        <v>2842</v>
      </c>
      <c r="E69" s="65"/>
      <c r="F69" s="65"/>
      <c r="G69" s="122"/>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152"/>
      <c r="AO69" s="152"/>
      <c r="AP69" s="152"/>
      <c r="AQ69" s="152"/>
      <c r="AR69" s="152"/>
      <c r="AS69" s="152"/>
      <c r="AT69" s="152"/>
      <c r="AU69" s="152"/>
      <c r="AV69" s="156"/>
      <c r="AW69" s="56"/>
      <c r="AX69" s="56"/>
      <c r="AY69" s="55"/>
      <c r="AZ69" s="55"/>
      <c r="BA69" s="56"/>
      <c r="BB69" s="55"/>
      <c r="BC69" s="55"/>
      <c r="BD69" s="56"/>
      <c r="BE69" s="56"/>
      <c r="BF69" s="56"/>
      <c r="BG69" s="60"/>
      <c r="BL69" s="4"/>
      <c r="BM69" s="5"/>
      <c r="BN69" s="5"/>
    </row>
    <row r="70" spans="2:66">
      <c r="B70" s="64" t="s">
        <v>81</v>
      </c>
      <c r="C70" s="65" t="s">
        <v>178</v>
      </c>
      <c r="D70" s="65" t="s">
        <v>81</v>
      </c>
      <c r="E70" s="65"/>
      <c r="F70" s="65"/>
      <c r="G70" s="12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152"/>
      <c r="AO70" s="152"/>
      <c r="AP70" s="152"/>
      <c r="AQ70" s="152"/>
      <c r="AR70" s="152"/>
      <c r="AS70" s="152"/>
      <c r="AT70" s="152"/>
      <c r="AU70" s="152"/>
      <c r="AV70" s="156"/>
      <c r="AW70" s="56"/>
      <c r="AX70" s="56"/>
      <c r="AY70" s="55"/>
      <c r="AZ70" s="55"/>
      <c r="BA70" s="56"/>
      <c r="BB70" s="55"/>
      <c r="BC70" s="55"/>
      <c r="BD70" s="56"/>
      <c r="BE70" s="56"/>
      <c r="BF70" s="56"/>
      <c r="BG70" s="60"/>
      <c r="BL70" s="4"/>
      <c r="BM70" s="5"/>
      <c r="BN70" s="5"/>
    </row>
    <row r="71" spans="2:66">
      <c r="B71" s="64"/>
      <c r="C71" s="65"/>
      <c r="D71" s="65"/>
      <c r="E71" s="65"/>
      <c r="F71" s="65"/>
      <c r="G71" s="122"/>
      <c r="H71" s="59"/>
      <c r="I71" s="56"/>
      <c r="J71" s="59"/>
      <c r="K71" s="63"/>
      <c r="L71" s="59"/>
      <c r="M71" s="59"/>
      <c r="N71" s="56"/>
      <c r="O71" s="59"/>
      <c r="P71" s="56"/>
      <c r="Q71" s="56"/>
      <c r="R71" s="55"/>
      <c r="S71" s="55"/>
      <c r="T71" s="56"/>
      <c r="U71" s="55"/>
      <c r="V71" s="55"/>
      <c r="W71" s="56"/>
      <c r="X71" s="56"/>
      <c r="Y71" s="56"/>
      <c r="Z71" s="60"/>
      <c r="AA71" s="56"/>
      <c r="AB71" s="56"/>
      <c r="AC71" s="55"/>
      <c r="AD71" s="55"/>
      <c r="AE71" s="56"/>
      <c r="AF71" s="55"/>
      <c r="AG71" s="55"/>
      <c r="AH71" s="56"/>
      <c r="AI71" s="56"/>
      <c r="AJ71" s="56"/>
      <c r="AK71" s="60"/>
      <c r="AL71" s="56"/>
      <c r="AM71" s="56"/>
      <c r="AN71" s="152"/>
      <c r="AO71" s="152"/>
      <c r="AP71" s="152"/>
      <c r="AQ71" s="152"/>
      <c r="AR71" s="152"/>
      <c r="AS71" s="152"/>
      <c r="AT71" s="152"/>
      <c r="AU71" s="152"/>
      <c r="AV71" s="156"/>
      <c r="AW71" s="56"/>
      <c r="AX71" s="56"/>
      <c r="AY71" s="55"/>
      <c r="AZ71" s="55"/>
      <c r="BA71" s="56"/>
      <c r="BB71" s="55"/>
      <c r="BC71" s="55"/>
      <c r="BD71" s="56"/>
      <c r="BE71" s="56"/>
      <c r="BF71" s="56"/>
      <c r="BG71" s="60"/>
      <c r="BL71" s="4"/>
      <c r="BM71" s="5"/>
      <c r="BN71" s="5"/>
    </row>
    <row r="72" spans="2:66">
      <c r="B72" s="64" t="s">
        <v>81</v>
      </c>
      <c r="C72" s="65" t="s">
        <v>81</v>
      </c>
      <c r="D72" s="122" t="s">
        <v>929</v>
      </c>
      <c r="E72" s="65"/>
      <c r="F72" s="65"/>
      <c r="G72" s="122"/>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152"/>
      <c r="AO72" s="152"/>
      <c r="AP72" s="152"/>
      <c r="AQ72" s="152"/>
      <c r="AR72" s="152"/>
      <c r="AS72" s="152"/>
      <c r="AT72" s="152"/>
      <c r="AU72" s="152"/>
      <c r="AV72" s="156"/>
      <c r="AW72" s="56"/>
      <c r="AX72" s="56"/>
      <c r="AY72" s="55"/>
      <c r="AZ72" s="55"/>
      <c r="BA72" s="56"/>
      <c r="BB72" s="55"/>
      <c r="BC72" s="55"/>
      <c r="BD72" s="56"/>
      <c r="BE72" s="56"/>
      <c r="BF72" s="56"/>
      <c r="BG72" s="60"/>
      <c r="BL72" s="4"/>
      <c r="BM72" s="5"/>
      <c r="BN72" s="5"/>
    </row>
    <row r="73" spans="2:66">
      <c r="B73" s="64"/>
      <c r="C73" s="65"/>
      <c r="D73" s="122"/>
      <c r="E73" s="65"/>
      <c r="F73" s="65"/>
      <c r="G73" s="12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153"/>
      <c r="AO73" s="153"/>
      <c r="AP73" s="153"/>
      <c r="AQ73" s="153"/>
      <c r="AR73" s="153"/>
      <c r="AS73" s="153"/>
      <c r="AT73" s="153"/>
      <c r="AU73" s="153"/>
      <c r="AV73" s="157"/>
      <c r="AW73" s="56"/>
      <c r="AX73" s="56"/>
      <c r="AY73" s="55"/>
      <c r="AZ73" s="55"/>
      <c r="BA73" s="56"/>
      <c r="BB73" s="55"/>
      <c r="BC73" s="55"/>
      <c r="BD73" s="56"/>
      <c r="BE73" s="56"/>
      <c r="BF73" s="56"/>
      <c r="BG73" s="60"/>
      <c r="BL73" s="4"/>
      <c r="BM73" s="5"/>
      <c r="BN73" s="5"/>
    </row>
    <row r="74" spans="2:66">
      <c r="H74" s="50" t="s">
        <v>222</v>
      </c>
      <c r="I74" s="50"/>
      <c r="J74" s="50"/>
      <c r="K74" s="50"/>
      <c r="L74" s="50"/>
      <c r="M74" s="50"/>
      <c r="N74" s="50"/>
      <c r="O74" s="50"/>
      <c r="P74" s="3" t="s">
        <v>136</v>
      </c>
      <c r="Q74" s="3" t="s">
        <v>136</v>
      </c>
      <c r="R74" s="3" t="s">
        <v>136</v>
      </c>
      <c r="S74" s="3" t="s">
        <v>136</v>
      </c>
      <c r="T74" s="3" t="s">
        <v>136</v>
      </c>
      <c r="U74" s="3" t="s">
        <v>136</v>
      </c>
      <c r="V74" s="3" t="s">
        <v>136</v>
      </c>
      <c r="W74" s="3" t="s">
        <v>136</v>
      </c>
      <c r="X74" s="3" t="s">
        <v>136</v>
      </c>
      <c r="Y74" s="3" t="s">
        <v>136</v>
      </c>
      <c r="Z74" s="6">
        <f>SUMPRODUCT(I23:I73,Z23:Z73)</f>
        <v>0.13345000000000001</v>
      </c>
      <c r="AA74" s="3" t="s">
        <v>136</v>
      </c>
      <c r="AB74" s="3" t="s">
        <v>136</v>
      </c>
      <c r="AC74" s="3" t="s">
        <v>136</v>
      </c>
      <c r="AD74" s="3" t="s">
        <v>136</v>
      </c>
      <c r="AE74" s="3" t="s">
        <v>136</v>
      </c>
      <c r="AF74" s="3" t="s">
        <v>136</v>
      </c>
      <c r="AG74" s="3" t="s">
        <v>136</v>
      </c>
      <c r="AH74" s="3" t="s">
        <v>136</v>
      </c>
      <c r="AI74" s="3" t="s">
        <v>136</v>
      </c>
      <c r="AJ74" s="3" t="s">
        <v>136</v>
      </c>
      <c r="AK74" s="6">
        <f>SUMPRODUCT(I23:I73,AK23:AK73)</f>
        <v>0.37295</v>
      </c>
      <c r="AL74" s="3" t="s">
        <v>136</v>
      </c>
      <c r="AM74" s="3" t="s">
        <v>136</v>
      </c>
      <c r="AN74" s="3" t="s">
        <v>136</v>
      </c>
      <c r="AO74" s="3" t="s">
        <v>136</v>
      </c>
      <c r="AP74" s="3" t="s">
        <v>136</v>
      </c>
      <c r="AQ74" s="3" t="s">
        <v>136</v>
      </c>
      <c r="AR74" s="3" t="s">
        <v>136</v>
      </c>
      <c r="AS74" s="3" t="s">
        <v>136</v>
      </c>
      <c r="AT74" s="3" t="s">
        <v>136</v>
      </c>
      <c r="AU74" s="3" t="s">
        <v>136</v>
      </c>
      <c r="AV74" s="6">
        <f>SUMPRODUCT(I23:I73,AV23:AV73)</f>
        <v>0.56159999999999988</v>
      </c>
      <c r="AW74" s="3" t="s">
        <v>136</v>
      </c>
      <c r="AX74" s="3" t="s">
        <v>136</v>
      </c>
      <c r="AY74" s="3" t="s">
        <v>136</v>
      </c>
      <c r="AZ74" s="3" t="s">
        <v>136</v>
      </c>
      <c r="BA74" s="3" t="s">
        <v>136</v>
      </c>
      <c r="BB74" s="3" t="s">
        <v>136</v>
      </c>
      <c r="BC74" s="3" t="s">
        <v>136</v>
      </c>
      <c r="BD74" s="3" t="s">
        <v>136</v>
      </c>
      <c r="BE74" s="3" t="s">
        <v>136</v>
      </c>
      <c r="BF74" s="3" t="s">
        <v>136</v>
      </c>
      <c r="BG74" s="6">
        <f>SUMPRODUCT(I23:I73,BG23:BG73)</f>
        <v>0</v>
      </c>
      <c r="BL74" s="4" t="s">
        <v>223</v>
      </c>
      <c r="BM74" s="5">
        <f>IF(E4="Trimestre I",Z74,IF(E4="Trimestre II",AK74,IF(E4="Trimestre III",AV74,IF(E4="Trimestre IV",BG74))))</f>
        <v>0.56159999999999988</v>
      </c>
      <c r="BN74" s="5">
        <f>100%-BM74</f>
        <v>0.43840000000000012</v>
      </c>
    </row>
    <row r="75" spans="2:66">
      <c r="BL75" s="4"/>
      <c r="BM75" s="5" t="s">
        <v>6</v>
      </c>
      <c r="BN75" s="5" t="s">
        <v>7</v>
      </c>
    </row>
  </sheetData>
  <sheetProtection algorithmName="SHA-512" hashValue="OtWX4buhkk0kt3med9vjFpDKToXgpQELlBAxe17dY6O1QLxYM47iNUsTPwy2tihRBd8Xo2CUz6HXUkUxQk2ylw==" saltValue="oF85hf1JwEHhGDUHoztgNQ==" spinCount="100000" sheet="1" objects="1" scenarios="1"/>
  <mergeCells count="834">
    <mergeCell ref="A6:A21"/>
    <mergeCell ref="H74:O74"/>
    <mergeCell ref="BE68:BE73"/>
    <mergeCell ref="BF68:BF73"/>
    <mergeCell ref="BG68:BG73"/>
    <mergeCell ref="B70:B71"/>
    <mergeCell ref="C70:C71"/>
    <mergeCell ref="D70:D71"/>
    <mergeCell ref="B72:B73"/>
    <mergeCell ref="C72:C73"/>
    <mergeCell ref="D72:D73"/>
    <mergeCell ref="AY68:AY73"/>
    <mergeCell ref="AZ68:AZ73"/>
    <mergeCell ref="BA68:BA73"/>
    <mergeCell ref="BB68:BB73"/>
    <mergeCell ref="BC68:BC73"/>
    <mergeCell ref="BD68:BD73"/>
    <mergeCell ref="AS68:AS73"/>
    <mergeCell ref="AT68:AT73"/>
    <mergeCell ref="AU68:AU73"/>
    <mergeCell ref="AV68:AV73"/>
    <mergeCell ref="AW68:AW73"/>
    <mergeCell ref="AX68:AX73"/>
    <mergeCell ref="AM68:AM73"/>
    <mergeCell ref="AN68:AN73"/>
    <mergeCell ref="AO68:AO73"/>
    <mergeCell ref="AP68:AP73"/>
    <mergeCell ref="AQ68:AQ73"/>
    <mergeCell ref="AR68:AR73"/>
    <mergeCell ref="AG68:AG73"/>
    <mergeCell ref="AH68:AH73"/>
    <mergeCell ref="AI68:AI73"/>
    <mergeCell ref="AJ68:AJ73"/>
    <mergeCell ref="AK68:AK73"/>
    <mergeCell ref="AL68:AL73"/>
    <mergeCell ref="AA68:AA73"/>
    <mergeCell ref="AB68:AB73"/>
    <mergeCell ref="AC68:AC73"/>
    <mergeCell ref="AD68:AD73"/>
    <mergeCell ref="AE68:AE73"/>
    <mergeCell ref="AF68:AF73"/>
    <mergeCell ref="U68:U73"/>
    <mergeCell ref="V68:V73"/>
    <mergeCell ref="W68:W73"/>
    <mergeCell ref="X68:X73"/>
    <mergeCell ref="Y68:Y73"/>
    <mergeCell ref="Z68:Z73"/>
    <mergeCell ref="O68:O73"/>
    <mergeCell ref="P68:P73"/>
    <mergeCell ref="Q68:Q73"/>
    <mergeCell ref="R68:R73"/>
    <mergeCell ref="S68:S73"/>
    <mergeCell ref="T68:T73"/>
    <mergeCell ref="I68:I73"/>
    <mergeCell ref="J68:J73"/>
    <mergeCell ref="K68:K73"/>
    <mergeCell ref="L68:L73"/>
    <mergeCell ref="M68:M73"/>
    <mergeCell ref="N68:N73"/>
    <mergeCell ref="BD65:BD67"/>
    <mergeCell ref="BE65:BE67"/>
    <mergeCell ref="BF65:BF67"/>
    <mergeCell ref="BG65:BG67"/>
    <mergeCell ref="B68:B69"/>
    <mergeCell ref="C68:C69"/>
    <mergeCell ref="E68:E73"/>
    <mergeCell ref="F68:F73"/>
    <mergeCell ref="G68:G73"/>
    <mergeCell ref="H68:H73"/>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 ref="AF65:AF67"/>
    <mergeCell ref="AG65:AG67"/>
    <mergeCell ref="AH65:AH67"/>
    <mergeCell ref="AI65:AI67"/>
    <mergeCell ref="AJ65:AJ67"/>
    <mergeCell ref="AK65:AK67"/>
    <mergeCell ref="Z65:Z67"/>
    <mergeCell ref="AA65:AA67"/>
    <mergeCell ref="AB65:AB67"/>
    <mergeCell ref="AC65:AC67"/>
    <mergeCell ref="AD65:AD67"/>
    <mergeCell ref="AE65:AE67"/>
    <mergeCell ref="T65:T67"/>
    <mergeCell ref="U65:U67"/>
    <mergeCell ref="V65:V67"/>
    <mergeCell ref="W65:W67"/>
    <mergeCell ref="X65:X67"/>
    <mergeCell ref="Y65:Y67"/>
    <mergeCell ref="N65:N67"/>
    <mergeCell ref="O65:O67"/>
    <mergeCell ref="P65:P67"/>
    <mergeCell ref="Q65:Q67"/>
    <mergeCell ref="R65:R67"/>
    <mergeCell ref="S65:S67"/>
    <mergeCell ref="H65:H67"/>
    <mergeCell ref="I65:I67"/>
    <mergeCell ref="J65:J67"/>
    <mergeCell ref="K65:K67"/>
    <mergeCell ref="L65:L67"/>
    <mergeCell ref="M65:M67"/>
    <mergeCell ref="BD62:BD64"/>
    <mergeCell ref="BE62:BE64"/>
    <mergeCell ref="BF62:BF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V62:V64"/>
    <mergeCell ref="W62:W64"/>
    <mergeCell ref="X62:X64"/>
    <mergeCell ref="Y62:Y64"/>
    <mergeCell ref="N62:N64"/>
    <mergeCell ref="O62:O64"/>
    <mergeCell ref="P62:P64"/>
    <mergeCell ref="Q62:Q64"/>
    <mergeCell ref="R62:R64"/>
    <mergeCell ref="S62:S64"/>
    <mergeCell ref="H62:H64"/>
    <mergeCell ref="I62:I64"/>
    <mergeCell ref="J62:J64"/>
    <mergeCell ref="K62:K64"/>
    <mergeCell ref="L62:L64"/>
    <mergeCell ref="M62:M64"/>
    <mergeCell ref="BD59:BD61"/>
    <mergeCell ref="BE59:BE61"/>
    <mergeCell ref="BF59:BF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V59:V61"/>
    <mergeCell ref="W59:W61"/>
    <mergeCell ref="X59:X61"/>
    <mergeCell ref="Y59:Y61"/>
    <mergeCell ref="N59:N61"/>
    <mergeCell ref="O59:O61"/>
    <mergeCell ref="P59:P61"/>
    <mergeCell ref="Q59:Q61"/>
    <mergeCell ref="R59:R61"/>
    <mergeCell ref="S59:S61"/>
    <mergeCell ref="H59:H61"/>
    <mergeCell ref="I59:I61"/>
    <mergeCell ref="J59:J61"/>
    <mergeCell ref="K59:K61"/>
    <mergeCell ref="L59:L61"/>
    <mergeCell ref="M59:M61"/>
    <mergeCell ref="B59:B61"/>
    <mergeCell ref="C59:C61"/>
    <mergeCell ref="D59:D61"/>
    <mergeCell ref="E59:E61"/>
    <mergeCell ref="F59:F61"/>
    <mergeCell ref="G59:G61"/>
    <mergeCell ref="BD53:BD58"/>
    <mergeCell ref="BE53:BE58"/>
    <mergeCell ref="BF53:BF58"/>
    <mergeCell ref="AH53:AH58"/>
    <mergeCell ref="AI53:AI58"/>
    <mergeCell ref="AJ53:AJ58"/>
    <mergeCell ref="AK53:AK58"/>
    <mergeCell ref="Z53:Z58"/>
    <mergeCell ref="AA53:AA58"/>
    <mergeCell ref="AB53:AB58"/>
    <mergeCell ref="AC53:AC58"/>
    <mergeCell ref="AD53:AD58"/>
    <mergeCell ref="AE53:AE58"/>
    <mergeCell ref="T53:T58"/>
    <mergeCell ref="U53:U58"/>
    <mergeCell ref="V53:V58"/>
    <mergeCell ref="W53:W58"/>
    <mergeCell ref="X53:X58"/>
    <mergeCell ref="BG53:BG58"/>
    <mergeCell ref="B56:B58"/>
    <mergeCell ref="C56:C58"/>
    <mergeCell ref="D56:D58"/>
    <mergeCell ref="AX53:AX58"/>
    <mergeCell ref="AY53:AY58"/>
    <mergeCell ref="AZ53:AZ58"/>
    <mergeCell ref="BA53:BA58"/>
    <mergeCell ref="BB53:BB58"/>
    <mergeCell ref="BC53:BC58"/>
    <mergeCell ref="AR53:AR58"/>
    <mergeCell ref="AS53:AS58"/>
    <mergeCell ref="AT53:AT58"/>
    <mergeCell ref="AU53:AU58"/>
    <mergeCell ref="AV53:AV58"/>
    <mergeCell ref="AW53:AW58"/>
    <mergeCell ref="AL53:AL58"/>
    <mergeCell ref="AM53:AM58"/>
    <mergeCell ref="AN53:AN58"/>
    <mergeCell ref="AO53:AO58"/>
    <mergeCell ref="AP53:AP58"/>
    <mergeCell ref="AQ53:AQ58"/>
    <mergeCell ref="AF53:AF58"/>
    <mergeCell ref="AG53:AG58"/>
    <mergeCell ref="Y53:Y58"/>
    <mergeCell ref="N53:N58"/>
    <mergeCell ref="O53:O58"/>
    <mergeCell ref="P53:P58"/>
    <mergeCell ref="Q53:Q58"/>
    <mergeCell ref="R53:R58"/>
    <mergeCell ref="S53:S58"/>
    <mergeCell ref="H53:H58"/>
    <mergeCell ref="I53:I58"/>
    <mergeCell ref="J53:J58"/>
    <mergeCell ref="K53:K58"/>
    <mergeCell ref="L53:L58"/>
    <mergeCell ref="M53:M58"/>
    <mergeCell ref="BD50:BD52"/>
    <mergeCell ref="BE50:BE52"/>
    <mergeCell ref="BF50:BF52"/>
    <mergeCell ref="BG50:BG52"/>
    <mergeCell ref="B53:B55"/>
    <mergeCell ref="C53:C55"/>
    <mergeCell ref="D53:D55"/>
    <mergeCell ref="E53:E58"/>
    <mergeCell ref="F53:F58"/>
    <mergeCell ref="G53:G58"/>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D47:BD49"/>
    <mergeCell ref="BE47:BE49"/>
    <mergeCell ref="BF47:BF49"/>
    <mergeCell ref="BG47:BG49"/>
    <mergeCell ref="B50:B52"/>
    <mergeCell ref="C50:C52"/>
    <mergeCell ref="D50:D52"/>
    <mergeCell ref="E50:E52"/>
    <mergeCell ref="F50:F52"/>
    <mergeCell ref="G50:G52"/>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C44:BC46"/>
    <mergeCell ref="BD44:BD46"/>
    <mergeCell ref="BE44:BE46"/>
    <mergeCell ref="BF44:BF46"/>
    <mergeCell ref="B47:B49"/>
    <mergeCell ref="C47:C49"/>
    <mergeCell ref="D47:D49"/>
    <mergeCell ref="E47:E49"/>
    <mergeCell ref="F47:F49"/>
    <mergeCell ref="G47:G49"/>
    <mergeCell ref="AJ44:AJ46"/>
    <mergeCell ref="AN44:AN46"/>
    <mergeCell ref="AO44:AO46"/>
    <mergeCell ref="AP44:AP46"/>
    <mergeCell ref="AQ44:AQ46"/>
    <mergeCell ref="AR44:AR46"/>
    <mergeCell ref="T44:T46"/>
    <mergeCell ref="U44:U46"/>
    <mergeCell ref="V44:V46"/>
    <mergeCell ref="W44:W46"/>
    <mergeCell ref="X44:X46"/>
    <mergeCell ref="Y44:Y46"/>
    <mergeCell ref="AV41:AV46"/>
    <mergeCell ref="AW41:AW46"/>
    <mergeCell ref="BD41:BD43"/>
    <mergeCell ref="BE41:BE43"/>
    <mergeCell ref="BF41:BF43"/>
    <mergeCell ref="BG41:BG46"/>
    <mergeCell ref="L44:L46"/>
    <mergeCell ref="M44:M46"/>
    <mergeCell ref="N44:N46"/>
    <mergeCell ref="O44:O46"/>
    <mergeCell ref="R44:R46"/>
    <mergeCell ref="S44:S46"/>
    <mergeCell ref="AX41:AX46"/>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S44:AS46"/>
    <mergeCell ref="AT44:AT46"/>
    <mergeCell ref="AU44:AU46"/>
    <mergeCell ref="AL41:AL46"/>
    <mergeCell ref="AM41:AM46"/>
    <mergeCell ref="AN41:AN43"/>
    <mergeCell ref="AO41:AO43"/>
    <mergeCell ref="AP41:AP43"/>
    <mergeCell ref="AQ41:AQ43"/>
    <mergeCell ref="AF41:AF43"/>
    <mergeCell ref="AG41:AG43"/>
    <mergeCell ref="AH41:AH43"/>
    <mergeCell ref="AI41:AI43"/>
    <mergeCell ref="AJ41:AJ43"/>
    <mergeCell ref="AK41:AK46"/>
    <mergeCell ref="AF44:AF46"/>
    <mergeCell ref="AG44:AG46"/>
    <mergeCell ref="AH44:AH46"/>
    <mergeCell ref="AI44:AI46"/>
    <mergeCell ref="Z41:Z46"/>
    <mergeCell ref="AA41:AA46"/>
    <mergeCell ref="AB41:AB46"/>
    <mergeCell ref="AC41:AC43"/>
    <mergeCell ref="AD41:AD43"/>
    <mergeCell ref="AE41:AE43"/>
    <mergeCell ref="AC44:AC46"/>
    <mergeCell ref="AD44:AD46"/>
    <mergeCell ref="AE44:AE46"/>
    <mergeCell ref="T41:T43"/>
    <mergeCell ref="U41:U43"/>
    <mergeCell ref="V41:V43"/>
    <mergeCell ref="W41:W43"/>
    <mergeCell ref="X41:X43"/>
    <mergeCell ref="Y41:Y43"/>
    <mergeCell ref="N41:N43"/>
    <mergeCell ref="O41:O43"/>
    <mergeCell ref="P41:P46"/>
    <mergeCell ref="Q41:Q46"/>
    <mergeCell ref="R41:R43"/>
    <mergeCell ref="S41:S43"/>
    <mergeCell ref="H41:H46"/>
    <mergeCell ref="I41:I46"/>
    <mergeCell ref="J41:J46"/>
    <mergeCell ref="K41:K46"/>
    <mergeCell ref="L41:L43"/>
    <mergeCell ref="M41:M43"/>
    <mergeCell ref="BC38:BC40"/>
    <mergeCell ref="BD38:BD40"/>
    <mergeCell ref="BE38:BE40"/>
    <mergeCell ref="AL35:AL40"/>
    <mergeCell ref="AM35:AM40"/>
    <mergeCell ref="AN35:AN37"/>
    <mergeCell ref="AO35:AO37"/>
    <mergeCell ref="AP35:AP37"/>
    <mergeCell ref="AQ35:AQ37"/>
    <mergeCell ref="AF35:AF37"/>
    <mergeCell ref="AG35:AG37"/>
    <mergeCell ref="AH35:AH37"/>
    <mergeCell ref="AI35:AI37"/>
    <mergeCell ref="AJ35:AJ37"/>
    <mergeCell ref="AK35:AK40"/>
    <mergeCell ref="AF38:AF40"/>
    <mergeCell ref="AG38:AG40"/>
    <mergeCell ref="AH38:AH40"/>
    <mergeCell ref="BF38:BF40"/>
    <mergeCell ref="B41:B46"/>
    <mergeCell ref="C41:C46"/>
    <mergeCell ref="D41:D46"/>
    <mergeCell ref="E41:E46"/>
    <mergeCell ref="F41:F46"/>
    <mergeCell ref="G41:G46"/>
    <mergeCell ref="AJ38:AJ40"/>
    <mergeCell ref="AN38:AN40"/>
    <mergeCell ref="AO38:AO40"/>
    <mergeCell ref="AP38:AP40"/>
    <mergeCell ref="AQ38:AQ40"/>
    <mergeCell ref="AR38:AR40"/>
    <mergeCell ref="T38:T40"/>
    <mergeCell ref="U38:U40"/>
    <mergeCell ref="V38:V40"/>
    <mergeCell ref="W38:W40"/>
    <mergeCell ref="X38:X40"/>
    <mergeCell ref="Y38:Y40"/>
    <mergeCell ref="AV35:AV40"/>
    <mergeCell ref="AW35:AW40"/>
    <mergeCell ref="AS38:AS40"/>
    <mergeCell ref="AT38:AT40"/>
    <mergeCell ref="AU38:AU40"/>
    <mergeCell ref="BD35:BD37"/>
    <mergeCell ref="BE35:BE37"/>
    <mergeCell ref="BF35:BF37"/>
    <mergeCell ref="BG35:BG40"/>
    <mergeCell ref="L38:L40"/>
    <mergeCell ref="M38:M40"/>
    <mergeCell ref="N38:N40"/>
    <mergeCell ref="O38:O40"/>
    <mergeCell ref="R38:R40"/>
    <mergeCell ref="S38:S40"/>
    <mergeCell ref="AX35:AX40"/>
    <mergeCell ref="AY35:AY37"/>
    <mergeCell ref="AZ35:AZ37"/>
    <mergeCell ref="BA35:BA37"/>
    <mergeCell ref="BB35:BB37"/>
    <mergeCell ref="BC35:BC37"/>
    <mergeCell ref="AY38:AY40"/>
    <mergeCell ref="AZ38:AZ40"/>
    <mergeCell ref="BA38:BA40"/>
    <mergeCell ref="BB38:BB40"/>
    <mergeCell ref="AR35:AR37"/>
    <mergeCell ref="AS35:AS37"/>
    <mergeCell ref="AT35:AT37"/>
    <mergeCell ref="AU35:AU37"/>
    <mergeCell ref="AI38:AI40"/>
    <mergeCell ref="Z35:Z40"/>
    <mergeCell ref="AA35:AA40"/>
    <mergeCell ref="AB35:AB40"/>
    <mergeCell ref="AC35:AC37"/>
    <mergeCell ref="AD35:AD37"/>
    <mergeCell ref="AE35:AE37"/>
    <mergeCell ref="AC38:AC40"/>
    <mergeCell ref="AD38:AD40"/>
    <mergeCell ref="AE38:AE40"/>
    <mergeCell ref="T35:T37"/>
    <mergeCell ref="U35:U37"/>
    <mergeCell ref="V35:V37"/>
    <mergeCell ref="W35:W37"/>
    <mergeCell ref="X35:X37"/>
    <mergeCell ref="Y35:Y37"/>
    <mergeCell ref="N35:N37"/>
    <mergeCell ref="O35:O37"/>
    <mergeCell ref="P35:P40"/>
    <mergeCell ref="Q35:Q40"/>
    <mergeCell ref="R35:R37"/>
    <mergeCell ref="S35:S37"/>
    <mergeCell ref="H35:H40"/>
    <mergeCell ref="I35:I40"/>
    <mergeCell ref="J35:J40"/>
    <mergeCell ref="K35:K40"/>
    <mergeCell ref="L35:L37"/>
    <mergeCell ref="M35:M37"/>
    <mergeCell ref="BD32:BD34"/>
    <mergeCell ref="BE32:BE34"/>
    <mergeCell ref="BF32:BF34"/>
    <mergeCell ref="AQ32:AQ34"/>
    <mergeCell ref="AF32:AF34"/>
    <mergeCell ref="AG32:AG34"/>
    <mergeCell ref="AH32:AH34"/>
    <mergeCell ref="AI32:AI34"/>
    <mergeCell ref="AJ32:AJ34"/>
    <mergeCell ref="AK32:AK34"/>
    <mergeCell ref="Z32:Z34"/>
    <mergeCell ref="AA32:AA34"/>
    <mergeCell ref="AB32:AB34"/>
    <mergeCell ref="AC32:AC34"/>
    <mergeCell ref="AD32:AD34"/>
    <mergeCell ref="AE32:AE34"/>
    <mergeCell ref="T32:T34"/>
    <mergeCell ref="U32:U34"/>
    <mergeCell ref="BG32:BG34"/>
    <mergeCell ref="B35:B40"/>
    <mergeCell ref="C35:C40"/>
    <mergeCell ref="D35:D40"/>
    <mergeCell ref="E35:E40"/>
    <mergeCell ref="F35:F40"/>
    <mergeCell ref="G35:G40"/>
    <mergeCell ref="AX32:AX34"/>
    <mergeCell ref="AY32:AY34"/>
    <mergeCell ref="AZ32:AZ34"/>
    <mergeCell ref="BA32:BA34"/>
    <mergeCell ref="BB32:BB34"/>
    <mergeCell ref="BC32:BC34"/>
    <mergeCell ref="AR32:AR34"/>
    <mergeCell ref="AS32:AS34"/>
    <mergeCell ref="AT32:AT34"/>
    <mergeCell ref="AU32:AU34"/>
    <mergeCell ref="AV32:AV34"/>
    <mergeCell ref="AW32:AW34"/>
    <mergeCell ref="AL32:AL34"/>
    <mergeCell ref="AM32:AM34"/>
    <mergeCell ref="AN32:AN34"/>
    <mergeCell ref="AO32:AO34"/>
    <mergeCell ref="AP32:AP34"/>
    <mergeCell ref="V32:V34"/>
    <mergeCell ref="W32:W34"/>
    <mergeCell ref="X32:X34"/>
    <mergeCell ref="Y32:Y34"/>
    <mergeCell ref="N32:N34"/>
    <mergeCell ref="O32:O34"/>
    <mergeCell ref="P32:P34"/>
    <mergeCell ref="Q32:Q34"/>
    <mergeCell ref="R32:R34"/>
    <mergeCell ref="S32:S34"/>
    <mergeCell ref="H32:H34"/>
    <mergeCell ref="I32:I34"/>
    <mergeCell ref="J32:J34"/>
    <mergeCell ref="K32:K34"/>
    <mergeCell ref="L32:L34"/>
    <mergeCell ref="M32:M34"/>
    <mergeCell ref="BD29:BD31"/>
    <mergeCell ref="BE29:BE31"/>
    <mergeCell ref="BF29:BF31"/>
    <mergeCell ref="AQ29:AQ31"/>
    <mergeCell ref="AF29:AF31"/>
    <mergeCell ref="AG29:AG31"/>
    <mergeCell ref="AH29:AH31"/>
    <mergeCell ref="AI29:AI31"/>
    <mergeCell ref="AJ29:AJ31"/>
    <mergeCell ref="AK29:AK31"/>
    <mergeCell ref="Z29:Z31"/>
    <mergeCell ref="AA29:AA31"/>
    <mergeCell ref="AB29:AB31"/>
    <mergeCell ref="AC29:AC31"/>
    <mergeCell ref="AD29:AD31"/>
    <mergeCell ref="AE29:AE31"/>
    <mergeCell ref="T29:T31"/>
    <mergeCell ref="U29:U31"/>
    <mergeCell ref="BG29:BG31"/>
    <mergeCell ref="B32:B34"/>
    <mergeCell ref="C32:C34"/>
    <mergeCell ref="D32:D34"/>
    <mergeCell ref="E32:E34"/>
    <mergeCell ref="F32:F34"/>
    <mergeCell ref="G32:G34"/>
    <mergeCell ref="AX29:AX31"/>
    <mergeCell ref="AY29:AY31"/>
    <mergeCell ref="AZ29:AZ31"/>
    <mergeCell ref="BA29:BA31"/>
    <mergeCell ref="BB29:BB31"/>
    <mergeCell ref="BC29:BC31"/>
    <mergeCell ref="AR29:AR31"/>
    <mergeCell ref="AS29:AS31"/>
    <mergeCell ref="AT29:AT31"/>
    <mergeCell ref="AU29:AU31"/>
    <mergeCell ref="AV29:AV31"/>
    <mergeCell ref="AW29:AW31"/>
    <mergeCell ref="AL29:AL31"/>
    <mergeCell ref="AM29:AM31"/>
    <mergeCell ref="AN29:AN31"/>
    <mergeCell ref="AO29:AO31"/>
    <mergeCell ref="AP29:AP31"/>
    <mergeCell ref="V29:V31"/>
    <mergeCell ref="W29:W31"/>
    <mergeCell ref="X29:X31"/>
    <mergeCell ref="Y29:Y31"/>
    <mergeCell ref="N29:N31"/>
    <mergeCell ref="O29:O31"/>
    <mergeCell ref="P29:P31"/>
    <mergeCell ref="Q29:Q31"/>
    <mergeCell ref="R29:R31"/>
    <mergeCell ref="S29:S31"/>
    <mergeCell ref="H29:H31"/>
    <mergeCell ref="I29:I31"/>
    <mergeCell ref="J29:J31"/>
    <mergeCell ref="K29:K31"/>
    <mergeCell ref="L29:L31"/>
    <mergeCell ref="M29:M31"/>
    <mergeCell ref="B29:B31"/>
    <mergeCell ref="C29:C31"/>
    <mergeCell ref="D29:D31"/>
    <mergeCell ref="E29:E31"/>
    <mergeCell ref="F29:F31"/>
    <mergeCell ref="G29:G31"/>
    <mergeCell ref="AG26:AG28"/>
    <mergeCell ref="BE23:BE25"/>
    <mergeCell ref="BF23:BF25"/>
    <mergeCell ref="BG23:BG28"/>
    <mergeCell ref="BA23:BA25"/>
    <mergeCell ref="BB23:BB25"/>
    <mergeCell ref="BC23:BC25"/>
    <mergeCell ref="BD23:BD25"/>
    <mergeCell ref="AQ26:AQ28"/>
    <mergeCell ref="AG23:AG25"/>
    <mergeCell ref="AH23:AH25"/>
    <mergeCell ref="AI23:AI25"/>
    <mergeCell ref="AJ23:AJ25"/>
    <mergeCell ref="AK23:AK28"/>
    <mergeCell ref="AL23:AL28"/>
    <mergeCell ref="AH26:AH28"/>
    <mergeCell ref="AI26:AI28"/>
    <mergeCell ref="AJ26:AJ28"/>
    <mergeCell ref="BA26:BA28"/>
    <mergeCell ref="BB26:BB28"/>
    <mergeCell ref="BC26:BC28"/>
    <mergeCell ref="BD26:BD28"/>
    <mergeCell ref="BE26:BE28"/>
    <mergeCell ref="BF26:BF28"/>
    <mergeCell ref="AY23:AY25"/>
    <mergeCell ref="AZ23:AZ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R26:AR28"/>
    <mergeCell ref="AS26:AS28"/>
    <mergeCell ref="AT26:AT28"/>
    <mergeCell ref="AU26:AU28"/>
    <mergeCell ref="AY26:AY28"/>
    <mergeCell ref="AZ26:AZ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Y26:Y28"/>
    <mergeCell ref="AC26:AC28"/>
    <mergeCell ref="AD26:AD28"/>
    <mergeCell ref="AE26:AE28"/>
    <mergeCell ref="AF26:AF28"/>
    <mergeCell ref="AA23:AA28"/>
    <mergeCell ref="O23:O25"/>
    <mergeCell ref="P23:P28"/>
    <mergeCell ref="Q23:Q28"/>
    <mergeCell ref="R23:R25"/>
    <mergeCell ref="S23:S25"/>
    <mergeCell ref="T23:T25"/>
    <mergeCell ref="I23:I28"/>
    <mergeCell ref="J23:J28"/>
    <mergeCell ref="K23:K28"/>
    <mergeCell ref="L23:L25"/>
    <mergeCell ref="M23:M25"/>
    <mergeCell ref="N23:N25"/>
    <mergeCell ref="L26:L28"/>
    <mergeCell ref="M26:M28"/>
    <mergeCell ref="N26:N28"/>
    <mergeCell ref="O26:O28"/>
    <mergeCell ref="R26:R28"/>
    <mergeCell ref="S26:S28"/>
    <mergeCell ref="T26:T28"/>
    <mergeCell ref="B23:B28"/>
    <mergeCell ref="C23:C28"/>
    <mergeCell ref="D23:D28"/>
    <mergeCell ref="E23:E28"/>
    <mergeCell ref="F23:F28"/>
    <mergeCell ref="G23:G28"/>
    <mergeCell ref="H23:H28"/>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B0559F9E-29D8-4B23-BA88-24AFA78C6449}">
      <formula1>"Trimestre I,Trimestre II,Trimestre III,Trimestre IV"</formula1>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CA401-6BD7-49E4-840C-E9FB5FB68EEF}">
  <dimension ref="A1:BO102"/>
  <sheetViews>
    <sheetView showGridLines="0" showRowColHeader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36" width="14" hidden="1" customWidth="1"/>
    <col min="37" max="37" width="9.140625" hidden="1" customWidth="1"/>
    <col min="38" max="44" width="14" hidden="1" customWidth="1"/>
    <col min="45" max="46" width="14" customWidth="1"/>
    <col min="47" max="47" width="14" hidden="1" customWidth="1"/>
    <col min="48" max="48" width="14" customWidth="1"/>
    <col min="49" max="59" width="14" hidden="1"/>
    <col min="60" max="61" width="9.140625" hidden="1"/>
    <col min="62" max="66" width="3" hidden="1"/>
    <col min="67" max="67" width="9.140625" hidden="1"/>
  </cols>
  <sheetData>
    <row r="1" spans="1:20" ht="12" customHeight="1"/>
    <row r="2" spans="1:20" ht="27" customHeight="1" thickBot="1">
      <c r="B2" s="68" t="s">
        <v>2843</v>
      </c>
      <c r="C2" s="68"/>
      <c r="D2" s="68"/>
      <c r="E2" s="68"/>
      <c r="F2" s="68"/>
      <c r="G2" s="68"/>
      <c r="H2" s="68"/>
      <c r="I2" s="68"/>
      <c r="J2" s="68"/>
      <c r="K2" s="68"/>
      <c r="L2" s="68"/>
      <c r="M2" s="68"/>
      <c r="N2" s="20">
        <f>+AV101</f>
        <v>0.84810000000000008</v>
      </c>
      <c r="O2" s="13"/>
      <c r="P2" s="13"/>
      <c r="Q2" s="13"/>
      <c r="R2" s="13"/>
      <c r="S2" s="13"/>
      <c r="T2" s="13"/>
    </row>
    <row r="4" spans="1:20">
      <c r="B4" s="50" t="s">
        <v>46</v>
      </c>
      <c r="C4" s="50"/>
      <c r="D4" s="50"/>
      <c r="E4" s="1" t="s">
        <v>47</v>
      </c>
    </row>
    <row r="6" spans="1:20" ht="14.45" customHeight="1">
      <c r="A6" s="132" t="s">
        <v>2844</v>
      </c>
    </row>
    <row r="7" spans="1:20" ht="14.45" customHeight="1">
      <c r="A7" s="133"/>
    </row>
    <row r="8" spans="1:20" ht="14.45" customHeight="1">
      <c r="A8" s="133"/>
    </row>
    <row r="9" spans="1:20" ht="14.45" customHeight="1">
      <c r="A9" s="133"/>
    </row>
    <row r="10" spans="1:20" ht="14.45" customHeight="1">
      <c r="A10" s="133"/>
    </row>
    <row r="11" spans="1:20" ht="14.45" customHeight="1">
      <c r="A11" s="133"/>
    </row>
    <row r="12" spans="1:20" ht="14.45" customHeight="1">
      <c r="A12" s="133"/>
    </row>
    <row r="13" spans="1:20" ht="14.45" customHeight="1">
      <c r="A13" s="133"/>
    </row>
    <row r="14" spans="1:20" ht="14.45" customHeight="1">
      <c r="A14" s="133"/>
    </row>
    <row r="15" spans="1:20" ht="14.45" customHeight="1">
      <c r="A15" s="133"/>
    </row>
    <row r="16" spans="1:20" ht="14.45" customHeight="1">
      <c r="A16" s="133"/>
    </row>
    <row r="17" spans="1:66" ht="14.45" customHeight="1">
      <c r="A17" s="133"/>
    </row>
    <row r="18" spans="1:66" ht="14.45" customHeight="1">
      <c r="A18" s="133"/>
    </row>
    <row r="19" spans="1:66" ht="30.95" customHeight="1">
      <c r="A19" s="133"/>
      <c r="B19" s="51" t="s">
        <v>2845</v>
      </c>
      <c r="C19" s="52"/>
      <c r="D19" s="52"/>
      <c r="E19" s="52"/>
      <c r="BL19" s="57" t="s">
        <v>50</v>
      </c>
      <c r="BM19" s="58"/>
      <c r="BN19" s="5"/>
    </row>
    <row r="20" spans="1:66" ht="14.45" customHeight="1">
      <c r="A20" s="133"/>
      <c r="BL20" s="4"/>
      <c r="BM20" s="5"/>
      <c r="BN20" s="5"/>
    </row>
    <row r="21" spans="1:66" ht="24.75" customHeight="1">
      <c r="A21" s="133"/>
      <c r="B21" s="53" t="s">
        <v>51</v>
      </c>
      <c r="C21" s="53"/>
      <c r="D21" s="53"/>
      <c r="E21" s="53" t="s">
        <v>52</v>
      </c>
      <c r="F21" s="53"/>
      <c r="G21" s="53"/>
      <c r="H21" s="53" t="s">
        <v>2846</v>
      </c>
      <c r="I21" s="53" t="s">
        <v>2847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2846</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81</v>
      </c>
      <c r="C23" s="59" t="s">
        <v>2848</v>
      </c>
      <c r="D23" s="59" t="s">
        <v>81</v>
      </c>
      <c r="E23" s="59" t="s">
        <v>779</v>
      </c>
      <c r="F23" s="59" t="s">
        <v>2849</v>
      </c>
      <c r="G23" s="59" t="s">
        <v>81</v>
      </c>
      <c r="H23" s="59">
        <v>1</v>
      </c>
      <c r="I23" s="56">
        <v>0.3</v>
      </c>
      <c r="J23" s="59" t="s">
        <v>83</v>
      </c>
      <c r="K23" s="63" t="s">
        <v>2850</v>
      </c>
      <c r="L23" s="59" t="s">
        <v>2851</v>
      </c>
      <c r="M23" s="59" t="s">
        <v>2852</v>
      </c>
      <c r="N23" s="56">
        <v>0.03</v>
      </c>
      <c r="O23" s="59" t="s">
        <v>87</v>
      </c>
      <c r="P23" s="56" t="s">
        <v>2853</v>
      </c>
      <c r="Q23" s="56" t="s">
        <v>2854</v>
      </c>
      <c r="R23" s="55">
        <v>826631</v>
      </c>
      <c r="S23" s="55">
        <v>1493674</v>
      </c>
      <c r="T23" s="56">
        <v>0.5534</v>
      </c>
      <c r="U23" s="55">
        <v>826631</v>
      </c>
      <c r="V23" s="55">
        <v>1493674</v>
      </c>
      <c r="W23" s="56">
        <v>0.5534</v>
      </c>
      <c r="X23" s="56">
        <v>18.4467</v>
      </c>
      <c r="Y23" s="56">
        <v>0</v>
      </c>
      <c r="Z23" s="60">
        <v>0.66600000000000004</v>
      </c>
      <c r="AA23" s="56" t="s">
        <v>2855</v>
      </c>
      <c r="AB23" s="56" t="s">
        <v>2856</v>
      </c>
      <c r="AC23" s="55">
        <v>546776</v>
      </c>
      <c r="AD23" s="55">
        <v>1.349488</v>
      </c>
      <c r="AE23" s="56">
        <v>405172.92479999998</v>
      </c>
      <c r="AF23" s="55">
        <v>1373407</v>
      </c>
      <c r="AG23" s="55">
        <v>1.349488</v>
      </c>
      <c r="AH23" s="56">
        <v>1017724.5</v>
      </c>
      <c r="AI23" s="56">
        <v>33924150</v>
      </c>
      <c r="AJ23" s="56">
        <v>0</v>
      </c>
      <c r="AK23" s="60">
        <v>0.66600000000000004</v>
      </c>
      <c r="AL23" s="70" t="s">
        <v>2857</v>
      </c>
      <c r="AM23" s="70" t="s">
        <v>2858</v>
      </c>
      <c r="AN23" s="129" t="s">
        <v>2859</v>
      </c>
      <c r="AO23" s="129" t="s">
        <v>2860</v>
      </c>
      <c r="AP23" s="129" t="s">
        <v>2861</v>
      </c>
      <c r="AQ23" s="129" t="s">
        <v>2862</v>
      </c>
      <c r="AR23" s="129" t="s">
        <v>2860</v>
      </c>
      <c r="AS23" s="129" t="s">
        <v>2863</v>
      </c>
      <c r="AT23" s="129" t="s">
        <v>2864</v>
      </c>
      <c r="AU23" s="129" t="s">
        <v>2865</v>
      </c>
      <c r="AV23" s="131">
        <v>0.66700000000000004</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0.66700000000000004</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71"/>
      <c r="AM24" s="71"/>
      <c r="AN24" s="123"/>
      <c r="AO24" s="123"/>
      <c r="AP24" s="123"/>
      <c r="AQ24" s="123"/>
      <c r="AR24" s="123"/>
      <c r="AS24" s="123"/>
      <c r="AT24" s="123"/>
      <c r="AU24" s="123"/>
      <c r="AV24" s="127"/>
      <c r="AW24" s="56"/>
      <c r="AX24" s="56"/>
      <c r="AY24" s="55"/>
      <c r="AZ24" s="55"/>
      <c r="BA24" s="56"/>
      <c r="BB24" s="55"/>
      <c r="BC24" s="55"/>
      <c r="BD24" s="56"/>
      <c r="BE24" s="56"/>
      <c r="BF24" s="56"/>
      <c r="BG24" s="60"/>
      <c r="BL24" s="4">
        <f>H41</f>
        <v>2</v>
      </c>
      <c r="BM24" s="5">
        <f>IF(E4="Trimestre I",Z41,IF(E4="Trimestre II",AK41,IF(E4="Trimestre III",AV41,IF(E4="Trimestre IV",BG41))))</f>
        <v>1</v>
      </c>
      <c r="BN24" s="5"/>
    </row>
    <row r="25" spans="1:66">
      <c r="B25" s="62"/>
      <c r="C25" s="59"/>
      <c r="D25" s="59"/>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71"/>
      <c r="AM25" s="71"/>
      <c r="AN25" s="123"/>
      <c r="AO25" s="123"/>
      <c r="AP25" s="123"/>
      <c r="AQ25" s="123"/>
      <c r="AR25" s="123"/>
      <c r="AS25" s="123"/>
      <c r="AT25" s="123"/>
      <c r="AU25" s="123"/>
      <c r="AV25" s="127"/>
      <c r="AW25" s="56"/>
      <c r="AX25" s="56"/>
      <c r="AY25" s="55"/>
      <c r="AZ25" s="55"/>
      <c r="BA25" s="56"/>
      <c r="BB25" s="55"/>
      <c r="BC25" s="55"/>
      <c r="BD25" s="56"/>
      <c r="BE25" s="56"/>
      <c r="BF25" s="56"/>
      <c r="BG25" s="60"/>
      <c r="BL25" s="4">
        <f>H65</f>
        <v>3</v>
      </c>
      <c r="BM25" s="5">
        <f>IF(E4="Trimestre I",Z65,IF(E4="Trimestre II",AK65,IF(E4="Trimestre III",AV65,IF(E4="Trimestre IV",BG65))))</f>
        <v>0.73</v>
      </c>
      <c r="BN25" s="5"/>
    </row>
    <row r="26" spans="1:66">
      <c r="B26" s="62"/>
      <c r="C26" s="59"/>
      <c r="D26" s="59"/>
      <c r="E26" s="59"/>
      <c r="F26" s="59" t="s">
        <v>2866</v>
      </c>
      <c r="G26" s="59" t="s">
        <v>81</v>
      </c>
      <c r="H26" s="59"/>
      <c r="I26" s="56"/>
      <c r="J26" s="59"/>
      <c r="K26" s="63"/>
      <c r="L26" s="59"/>
      <c r="M26" s="59"/>
      <c r="N26" s="56"/>
      <c r="O26" s="59"/>
      <c r="P26" s="56"/>
      <c r="Q26" s="56"/>
      <c r="R26" s="55"/>
      <c r="S26" s="55"/>
      <c r="T26" s="56"/>
      <c r="U26" s="55"/>
      <c r="V26" s="55"/>
      <c r="W26" s="56"/>
      <c r="X26" s="56"/>
      <c r="Y26" s="56"/>
      <c r="Z26" s="60"/>
      <c r="AA26" s="56"/>
      <c r="AB26" s="56"/>
      <c r="AC26" s="55"/>
      <c r="AD26" s="55"/>
      <c r="AE26" s="56"/>
      <c r="AF26" s="55"/>
      <c r="AG26" s="55"/>
      <c r="AH26" s="56"/>
      <c r="AI26" s="56"/>
      <c r="AJ26" s="56"/>
      <c r="AK26" s="60"/>
      <c r="AL26" s="71"/>
      <c r="AM26" s="71"/>
      <c r="AN26" s="123"/>
      <c r="AO26" s="123"/>
      <c r="AP26" s="123"/>
      <c r="AQ26" s="123"/>
      <c r="AR26" s="123"/>
      <c r="AS26" s="123"/>
      <c r="AT26" s="123"/>
      <c r="AU26" s="123"/>
      <c r="AV26" s="127"/>
      <c r="AW26" s="56"/>
      <c r="AX26" s="56"/>
      <c r="AY26" s="55"/>
      <c r="AZ26" s="55"/>
      <c r="BA26" s="56"/>
      <c r="BB26" s="55"/>
      <c r="BC26" s="55"/>
      <c r="BD26" s="56"/>
      <c r="BE26" s="56"/>
      <c r="BF26" s="56"/>
      <c r="BG26" s="60"/>
      <c r="BL26" s="4">
        <f>H71</f>
        <v>4</v>
      </c>
      <c r="BM26" s="5">
        <f>IF(E4="Trimestre I",Z71,IF(E4="Trimestre II",AK71,IF(E4="Trimestre III",AV71,IF(E4="Trimestre IV",BG71))))</f>
        <v>1</v>
      </c>
      <c r="BN26" s="5"/>
    </row>
    <row r="27" spans="1:66">
      <c r="B27" s="62"/>
      <c r="C27" s="59"/>
      <c r="D27" s="59"/>
      <c r="E27" s="59"/>
      <c r="F27" s="59"/>
      <c r="G27" s="59"/>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71"/>
      <c r="AM27" s="71"/>
      <c r="AN27" s="123"/>
      <c r="AO27" s="123"/>
      <c r="AP27" s="123"/>
      <c r="AQ27" s="123"/>
      <c r="AR27" s="123"/>
      <c r="AS27" s="123"/>
      <c r="AT27" s="123"/>
      <c r="AU27" s="123"/>
      <c r="AV27" s="127"/>
      <c r="AW27" s="56"/>
      <c r="AX27" s="56"/>
      <c r="AY27" s="55"/>
      <c r="AZ27" s="55"/>
      <c r="BA27" s="56"/>
      <c r="BB27" s="55"/>
      <c r="BC27" s="55"/>
      <c r="BD27" s="56"/>
      <c r="BE27" s="56"/>
      <c r="BF27" s="56"/>
      <c r="BG27" s="60"/>
      <c r="BL27" s="4">
        <f>H83</f>
        <v>5</v>
      </c>
      <c r="BM27" s="5">
        <f>IF(E4="Trimestre I",Z83,IF(E4="Trimestre II",AK83,IF(E4="Trimestre III",AV83,IF(E4="Trimestre IV",BG83))))</f>
        <v>1</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71"/>
      <c r="AM28" s="71"/>
      <c r="AN28" s="124"/>
      <c r="AO28" s="124"/>
      <c r="AP28" s="124"/>
      <c r="AQ28" s="124"/>
      <c r="AR28" s="124"/>
      <c r="AS28" s="124"/>
      <c r="AT28" s="124"/>
      <c r="AU28" s="124"/>
      <c r="AV28" s="127"/>
      <c r="AW28" s="56"/>
      <c r="AX28" s="56"/>
      <c r="AY28" s="55"/>
      <c r="AZ28" s="55"/>
      <c r="BA28" s="56"/>
      <c r="BB28" s="55"/>
      <c r="BC28" s="55"/>
      <c r="BD28" s="56"/>
      <c r="BE28" s="56"/>
      <c r="BF28" s="56"/>
      <c r="BG28" s="60"/>
      <c r="BL28" s="4">
        <f>H89</f>
        <v>6</v>
      </c>
      <c r="BM28" s="5">
        <f>IF(E4="Trimestre I",Z89,IF(E4="Trimestre II",AK89,IF(E4="Trimestre III",AV89,IF(E4="Trimestre IV",BG89))))</f>
        <v>1</v>
      </c>
      <c r="BN28" s="5"/>
    </row>
    <row r="29" spans="1:66">
      <c r="B29" s="62"/>
      <c r="C29" s="62"/>
      <c r="D29" s="62"/>
      <c r="E29" s="62"/>
      <c r="F29" s="62"/>
      <c r="G29" s="62"/>
      <c r="H29" s="59"/>
      <c r="I29" s="56"/>
      <c r="J29" s="59"/>
      <c r="K29" s="63"/>
      <c r="L29" s="59" t="s">
        <v>2867</v>
      </c>
      <c r="M29" s="59" t="s">
        <v>2868</v>
      </c>
      <c r="N29" s="61">
        <v>1235000000</v>
      </c>
      <c r="O29" s="59" t="s">
        <v>111</v>
      </c>
      <c r="P29" s="56"/>
      <c r="Q29" s="56"/>
      <c r="R29" s="55">
        <v>795809</v>
      </c>
      <c r="S29" s="55">
        <v>1</v>
      </c>
      <c r="T29" s="61">
        <v>795809</v>
      </c>
      <c r="U29" s="55">
        <v>795809</v>
      </c>
      <c r="V29" s="55">
        <v>1</v>
      </c>
      <c r="W29" s="61">
        <v>795809</v>
      </c>
      <c r="X29" s="56">
        <v>1E-3</v>
      </c>
      <c r="Y29" s="61">
        <v>1234204191</v>
      </c>
      <c r="Z29" s="60"/>
      <c r="AA29" s="56"/>
      <c r="AB29" s="56"/>
      <c r="AC29" s="55">
        <v>471823</v>
      </c>
      <c r="AD29" s="55">
        <v>1</v>
      </c>
      <c r="AE29" s="61">
        <v>471823</v>
      </c>
      <c r="AF29" s="55">
        <v>1267632</v>
      </c>
      <c r="AG29" s="55">
        <v>1</v>
      </c>
      <c r="AH29" s="61">
        <v>1267632</v>
      </c>
      <c r="AI29" s="56">
        <v>1E-3</v>
      </c>
      <c r="AJ29" s="61">
        <v>1233732368</v>
      </c>
      <c r="AK29" s="60"/>
      <c r="AL29" s="71"/>
      <c r="AM29" s="71"/>
      <c r="AN29" s="123" t="s">
        <v>2869</v>
      </c>
      <c r="AO29" s="123" t="s">
        <v>2870</v>
      </c>
      <c r="AP29" s="123">
        <v>1080403</v>
      </c>
      <c r="AQ29" s="123" t="s">
        <v>2871</v>
      </c>
      <c r="AR29" s="123" t="s">
        <v>2870</v>
      </c>
      <c r="AS29" s="123">
        <v>2348035</v>
      </c>
      <c r="AT29" s="123" t="s">
        <v>2872</v>
      </c>
      <c r="AU29" s="123">
        <v>1232651965</v>
      </c>
      <c r="AV29" s="127"/>
      <c r="AW29" s="56" t="s">
        <v>94</v>
      </c>
      <c r="AX29" s="56" t="s">
        <v>94</v>
      </c>
      <c r="AY29" s="55">
        <v>0</v>
      </c>
      <c r="AZ29" s="55">
        <v>0</v>
      </c>
      <c r="BA29" s="61">
        <v>0</v>
      </c>
      <c r="BB29" s="55">
        <v>0</v>
      </c>
      <c r="BC29" s="55">
        <v>0</v>
      </c>
      <c r="BD29" s="61">
        <v>0</v>
      </c>
      <c r="BE29" s="56">
        <v>0</v>
      </c>
      <c r="BF29" s="61">
        <v>0</v>
      </c>
      <c r="BG29" s="60"/>
      <c r="BL29" s="4">
        <f>H95</f>
        <v>7</v>
      </c>
      <c r="BM29" s="5">
        <f>IF(E4="Trimestre I",Z95,IF(E4="Trimestre II",AK95,IF(E4="Trimestre III",AV95,IF(E4="Trimestre IV",BG95))))</f>
        <v>0.75</v>
      </c>
      <c r="BN29" s="5"/>
    </row>
    <row r="30" spans="1:66">
      <c r="B30" s="62"/>
      <c r="C30" s="62"/>
      <c r="D30" s="62"/>
      <c r="E30" s="62"/>
      <c r="F30" s="62"/>
      <c r="G30" s="62"/>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71"/>
      <c r="AM30" s="71"/>
      <c r="AN30" s="123"/>
      <c r="AO30" s="123"/>
      <c r="AP30" s="123"/>
      <c r="AQ30" s="123"/>
      <c r="AR30" s="123"/>
      <c r="AS30" s="123"/>
      <c r="AT30" s="123"/>
      <c r="AU30" s="123"/>
      <c r="AV30" s="127"/>
      <c r="AW30" s="56"/>
      <c r="AX30" s="56"/>
      <c r="AY30" s="55"/>
      <c r="AZ30" s="55"/>
      <c r="BA30" s="61"/>
      <c r="BB30" s="55"/>
      <c r="BC30" s="55"/>
      <c r="BD30" s="61"/>
      <c r="BE30" s="56"/>
      <c r="BF30" s="61"/>
      <c r="BG30" s="60"/>
      <c r="BL30" s="4"/>
      <c r="BM30" s="5"/>
      <c r="BN30" s="5"/>
    </row>
    <row r="31" spans="1:66">
      <c r="B31" s="62"/>
      <c r="C31" s="62"/>
      <c r="D31" s="62"/>
      <c r="E31" s="62"/>
      <c r="F31" s="62"/>
      <c r="G31" s="62"/>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71"/>
      <c r="AM31" s="71"/>
      <c r="AN31" s="123"/>
      <c r="AO31" s="123"/>
      <c r="AP31" s="123"/>
      <c r="AQ31" s="123"/>
      <c r="AR31" s="123"/>
      <c r="AS31" s="123"/>
      <c r="AT31" s="123"/>
      <c r="AU31" s="123"/>
      <c r="AV31" s="127"/>
      <c r="AW31" s="56"/>
      <c r="AX31" s="56"/>
      <c r="AY31" s="55"/>
      <c r="AZ31" s="55"/>
      <c r="BA31" s="61"/>
      <c r="BB31" s="55"/>
      <c r="BC31" s="55"/>
      <c r="BD31" s="61"/>
      <c r="BE31" s="56"/>
      <c r="BF31" s="61"/>
      <c r="BG31" s="60"/>
      <c r="BL31" s="4"/>
      <c r="BM31" s="5"/>
      <c r="BN31" s="5"/>
    </row>
    <row r="32" spans="1:66">
      <c r="B32" s="62"/>
      <c r="C32" s="62"/>
      <c r="D32" s="62"/>
      <c r="E32" s="62"/>
      <c r="F32" s="62"/>
      <c r="G32" s="62"/>
      <c r="H32" s="59"/>
      <c r="I32" s="56"/>
      <c r="J32" s="59"/>
      <c r="K32" s="63"/>
      <c r="L32" s="59"/>
      <c r="M32" s="59"/>
      <c r="N32" s="61"/>
      <c r="O32" s="59"/>
      <c r="P32" s="56"/>
      <c r="Q32" s="56"/>
      <c r="R32" s="55"/>
      <c r="S32" s="55"/>
      <c r="T32" s="61"/>
      <c r="U32" s="55"/>
      <c r="V32" s="55"/>
      <c r="W32" s="61"/>
      <c r="X32" s="56"/>
      <c r="Y32" s="61"/>
      <c r="Z32" s="60"/>
      <c r="AA32" s="56"/>
      <c r="AB32" s="56"/>
      <c r="AC32" s="55"/>
      <c r="AD32" s="55"/>
      <c r="AE32" s="61"/>
      <c r="AF32" s="55"/>
      <c r="AG32" s="55"/>
      <c r="AH32" s="61"/>
      <c r="AI32" s="56"/>
      <c r="AJ32" s="61"/>
      <c r="AK32" s="60"/>
      <c r="AL32" s="71"/>
      <c r="AM32" s="71"/>
      <c r="AN32" s="123"/>
      <c r="AO32" s="123"/>
      <c r="AP32" s="123"/>
      <c r="AQ32" s="123"/>
      <c r="AR32" s="123"/>
      <c r="AS32" s="123"/>
      <c r="AT32" s="123"/>
      <c r="AU32" s="123"/>
      <c r="AV32" s="127"/>
      <c r="AW32" s="56"/>
      <c r="AX32" s="56"/>
      <c r="AY32" s="55"/>
      <c r="AZ32" s="55"/>
      <c r="BA32" s="61"/>
      <c r="BB32" s="55"/>
      <c r="BC32" s="55"/>
      <c r="BD32" s="61"/>
      <c r="BE32" s="56"/>
      <c r="BF32" s="61"/>
      <c r="BG32" s="60"/>
      <c r="BL32" s="4"/>
      <c r="BM32" s="5"/>
      <c r="BN32" s="5"/>
    </row>
    <row r="33" spans="2:66">
      <c r="B33" s="62"/>
      <c r="C33" s="62"/>
      <c r="D33" s="62"/>
      <c r="E33" s="62"/>
      <c r="F33" s="62"/>
      <c r="G33" s="62"/>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71"/>
      <c r="AM33" s="71"/>
      <c r="AN33" s="123"/>
      <c r="AO33" s="123"/>
      <c r="AP33" s="123"/>
      <c r="AQ33" s="123"/>
      <c r="AR33" s="123"/>
      <c r="AS33" s="123"/>
      <c r="AT33" s="123"/>
      <c r="AU33" s="123"/>
      <c r="AV33" s="127"/>
      <c r="AW33" s="56"/>
      <c r="AX33" s="56"/>
      <c r="AY33" s="55"/>
      <c r="AZ33" s="55"/>
      <c r="BA33" s="61"/>
      <c r="BB33" s="55"/>
      <c r="BC33" s="55"/>
      <c r="BD33" s="61"/>
      <c r="BE33" s="56"/>
      <c r="BF33" s="61"/>
      <c r="BG33" s="60"/>
      <c r="BL33" s="4"/>
      <c r="BM33" s="5"/>
      <c r="BN33" s="5"/>
    </row>
    <row r="34" spans="2:66">
      <c r="B34" s="62"/>
      <c r="C34" s="62"/>
      <c r="D34" s="62"/>
      <c r="E34" s="62"/>
      <c r="F34" s="62"/>
      <c r="G34" s="62"/>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71"/>
      <c r="AM34" s="71"/>
      <c r="AN34" s="124"/>
      <c r="AO34" s="124"/>
      <c r="AP34" s="124"/>
      <c r="AQ34" s="124"/>
      <c r="AR34" s="124"/>
      <c r="AS34" s="124"/>
      <c r="AT34" s="124"/>
      <c r="AU34" s="124"/>
      <c r="AV34" s="127"/>
      <c r="AW34" s="56"/>
      <c r="AX34" s="56"/>
      <c r="AY34" s="55"/>
      <c r="AZ34" s="55"/>
      <c r="BA34" s="61"/>
      <c r="BB34" s="55"/>
      <c r="BC34" s="55"/>
      <c r="BD34" s="61"/>
      <c r="BE34" s="56"/>
      <c r="BF34" s="61"/>
      <c r="BG34" s="60"/>
      <c r="BL34" s="4"/>
      <c r="BM34" s="5"/>
      <c r="BN34" s="5"/>
    </row>
    <row r="35" spans="2:66">
      <c r="B35" s="62"/>
      <c r="C35" s="62"/>
      <c r="D35" s="62"/>
      <c r="E35" s="62"/>
      <c r="F35" s="62"/>
      <c r="G35" s="62"/>
      <c r="H35" s="59"/>
      <c r="I35" s="56"/>
      <c r="J35" s="59"/>
      <c r="K35" s="63"/>
      <c r="L35" s="59" t="s">
        <v>2873</v>
      </c>
      <c r="M35" s="59" t="s">
        <v>2874</v>
      </c>
      <c r="N35" s="56">
        <v>0.03</v>
      </c>
      <c r="O35" s="59" t="s">
        <v>87</v>
      </c>
      <c r="P35" s="56"/>
      <c r="Q35" s="56"/>
      <c r="R35" s="55">
        <v>8963</v>
      </c>
      <c r="S35" s="55">
        <v>31001</v>
      </c>
      <c r="T35" s="56">
        <v>0.28910000000000002</v>
      </c>
      <c r="U35" s="55">
        <v>8963</v>
      </c>
      <c r="V35" s="55">
        <v>31001</v>
      </c>
      <c r="W35" s="56">
        <v>0.28910000000000002</v>
      </c>
      <c r="X35" s="56">
        <v>9.6366999999999994</v>
      </c>
      <c r="Y35" s="56">
        <v>0</v>
      </c>
      <c r="Z35" s="60"/>
      <c r="AA35" s="56"/>
      <c r="AB35" s="56"/>
      <c r="AC35" s="55">
        <v>10851</v>
      </c>
      <c r="AD35" s="55">
        <v>31001</v>
      </c>
      <c r="AE35" s="56">
        <v>0.35</v>
      </c>
      <c r="AF35" s="55">
        <v>19814</v>
      </c>
      <c r="AG35" s="55">
        <v>31001</v>
      </c>
      <c r="AH35" s="56">
        <v>0.6391</v>
      </c>
      <c r="AI35" s="56">
        <v>21.3033</v>
      </c>
      <c r="AJ35" s="56">
        <v>0</v>
      </c>
      <c r="AK35" s="60"/>
      <c r="AL35" s="71"/>
      <c r="AM35" s="71"/>
      <c r="AN35" s="123" t="s">
        <v>2875</v>
      </c>
      <c r="AO35" s="123" t="s">
        <v>2876</v>
      </c>
      <c r="AP35" s="123" t="s">
        <v>2877</v>
      </c>
      <c r="AQ35" s="123" t="s">
        <v>2878</v>
      </c>
      <c r="AR35" s="123" t="s">
        <v>2876</v>
      </c>
      <c r="AS35" s="123" t="s">
        <v>2879</v>
      </c>
      <c r="AT35" s="123" t="s">
        <v>2880</v>
      </c>
      <c r="AU35" s="123" t="s">
        <v>2865</v>
      </c>
      <c r="AV35" s="127"/>
      <c r="AW35" s="56" t="s">
        <v>94</v>
      </c>
      <c r="AX35" s="56" t="s">
        <v>94</v>
      </c>
      <c r="AY35" s="55">
        <v>0</v>
      </c>
      <c r="AZ35" s="55">
        <v>0</v>
      </c>
      <c r="BA35" s="56">
        <v>0</v>
      </c>
      <c r="BB35" s="55">
        <v>0</v>
      </c>
      <c r="BC35" s="55">
        <v>0</v>
      </c>
      <c r="BD35" s="56">
        <v>0</v>
      </c>
      <c r="BE35" s="56">
        <v>0</v>
      </c>
      <c r="BF35" s="56">
        <v>0</v>
      </c>
      <c r="BG35" s="60"/>
      <c r="BL35" s="4"/>
      <c r="BM35" s="5"/>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71"/>
      <c r="AM36" s="71"/>
      <c r="AN36" s="123"/>
      <c r="AO36" s="123"/>
      <c r="AP36" s="123"/>
      <c r="AQ36" s="123"/>
      <c r="AR36" s="123"/>
      <c r="AS36" s="123"/>
      <c r="AT36" s="123"/>
      <c r="AU36" s="123"/>
      <c r="AV36" s="127"/>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71"/>
      <c r="AM37" s="71"/>
      <c r="AN37" s="123"/>
      <c r="AO37" s="123"/>
      <c r="AP37" s="123"/>
      <c r="AQ37" s="123"/>
      <c r="AR37" s="123"/>
      <c r="AS37" s="123"/>
      <c r="AT37" s="123"/>
      <c r="AU37" s="123"/>
      <c r="AV37" s="127"/>
      <c r="AW37" s="5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63"/>
      <c r="L38" s="59"/>
      <c r="M38" s="59"/>
      <c r="N38" s="56"/>
      <c r="O38" s="59"/>
      <c r="P38" s="56"/>
      <c r="Q38" s="56"/>
      <c r="R38" s="55"/>
      <c r="S38" s="55"/>
      <c r="T38" s="56"/>
      <c r="U38" s="55"/>
      <c r="V38" s="55"/>
      <c r="W38" s="56"/>
      <c r="X38" s="56"/>
      <c r="Y38" s="56"/>
      <c r="Z38" s="60"/>
      <c r="AA38" s="56"/>
      <c r="AB38" s="56"/>
      <c r="AC38" s="55"/>
      <c r="AD38" s="55"/>
      <c r="AE38" s="56"/>
      <c r="AF38" s="55"/>
      <c r="AG38" s="55"/>
      <c r="AH38" s="56"/>
      <c r="AI38" s="56"/>
      <c r="AJ38" s="56"/>
      <c r="AK38" s="60"/>
      <c r="AL38" s="71"/>
      <c r="AM38" s="71"/>
      <c r="AN38" s="123"/>
      <c r="AO38" s="123"/>
      <c r="AP38" s="123"/>
      <c r="AQ38" s="123"/>
      <c r="AR38" s="123"/>
      <c r="AS38" s="123"/>
      <c r="AT38" s="123"/>
      <c r="AU38" s="123"/>
      <c r="AV38" s="127"/>
      <c r="AW38" s="56"/>
      <c r="AX38" s="56"/>
      <c r="AY38" s="55"/>
      <c r="AZ38" s="55"/>
      <c r="BA38" s="56"/>
      <c r="BB38" s="55"/>
      <c r="BC38" s="55"/>
      <c r="BD38" s="56"/>
      <c r="BE38" s="56"/>
      <c r="BF38" s="56"/>
      <c r="BG38" s="60"/>
      <c r="BL38" s="4"/>
      <c r="BM38" s="5"/>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71"/>
      <c r="AM39" s="71"/>
      <c r="AN39" s="123"/>
      <c r="AO39" s="123"/>
      <c r="AP39" s="123"/>
      <c r="AQ39" s="123"/>
      <c r="AR39" s="123"/>
      <c r="AS39" s="123"/>
      <c r="AT39" s="123"/>
      <c r="AU39" s="123"/>
      <c r="AV39" s="127"/>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72"/>
      <c r="AM40" s="72"/>
      <c r="AN40" s="124"/>
      <c r="AO40" s="124"/>
      <c r="AP40" s="124"/>
      <c r="AQ40" s="124"/>
      <c r="AR40" s="124"/>
      <c r="AS40" s="124"/>
      <c r="AT40" s="124"/>
      <c r="AU40" s="124"/>
      <c r="AV40" s="128"/>
      <c r="AW40" s="56"/>
      <c r="AX40" s="56"/>
      <c r="AY40" s="55"/>
      <c r="AZ40" s="55"/>
      <c r="BA40" s="56"/>
      <c r="BB40" s="55"/>
      <c r="BC40" s="55"/>
      <c r="BD40" s="56"/>
      <c r="BE40" s="56"/>
      <c r="BF40" s="56"/>
      <c r="BG40" s="60"/>
      <c r="BL40" s="4"/>
      <c r="BM40" s="5"/>
      <c r="BN40" s="5"/>
    </row>
    <row r="41" spans="2:66" ht="135" customHeight="1">
      <c r="B41" s="64" t="s">
        <v>280</v>
      </c>
      <c r="C41" s="65" t="s">
        <v>2848</v>
      </c>
      <c r="D41" s="65" t="s">
        <v>81</v>
      </c>
      <c r="E41" s="65" t="s">
        <v>317</v>
      </c>
      <c r="F41" s="65" t="s">
        <v>2881</v>
      </c>
      <c r="G41" s="65" t="s">
        <v>81</v>
      </c>
      <c r="H41" s="59">
        <v>2</v>
      </c>
      <c r="I41" s="56">
        <v>0.2</v>
      </c>
      <c r="J41" s="59" t="s">
        <v>83</v>
      </c>
      <c r="K41" s="63" t="s">
        <v>2882</v>
      </c>
      <c r="L41" s="59" t="s">
        <v>2883</v>
      </c>
      <c r="M41" s="59" t="s">
        <v>2884</v>
      </c>
      <c r="N41" s="61">
        <v>17000</v>
      </c>
      <c r="O41" s="59" t="s">
        <v>111</v>
      </c>
      <c r="P41" s="56" t="s">
        <v>2885</v>
      </c>
      <c r="Q41" s="56" t="s">
        <v>2886</v>
      </c>
      <c r="R41" s="55">
        <v>1678</v>
      </c>
      <c r="S41" s="55">
        <v>1</v>
      </c>
      <c r="T41" s="61">
        <v>1678</v>
      </c>
      <c r="U41" s="55">
        <v>1678</v>
      </c>
      <c r="V41" s="55">
        <v>1</v>
      </c>
      <c r="W41" s="61">
        <v>1678</v>
      </c>
      <c r="X41" s="56">
        <v>1.9013</v>
      </c>
      <c r="Y41" s="61">
        <v>0</v>
      </c>
      <c r="Z41" s="60">
        <v>1</v>
      </c>
      <c r="AA41" s="56" t="s">
        <v>2887</v>
      </c>
      <c r="AB41" s="56" t="s">
        <v>2888</v>
      </c>
      <c r="AC41" s="55">
        <v>4037</v>
      </c>
      <c r="AD41" s="55">
        <v>1</v>
      </c>
      <c r="AE41" s="61">
        <v>4037</v>
      </c>
      <c r="AF41" s="55">
        <v>5715</v>
      </c>
      <c r="AG41" s="55">
        <v>1</v>
      </c>
      <c r="AH41" s="61">
        <v>5715</v>
      </c>
      <c r="AI41" s="56">
        <v>1.6637999999999999</v>
      </c>
      <c r="AJ41" s="61">
        <v>0</v>
      </c>
      <c r="AK41" s="60">
        <v>1</v>
      </c>
      <c r="AL41" s="71" t="s">
        <v>2889</v>
      </c>
      <c r="AM41" s="71" t="s">
        <v>2890</v>
      </c>
      <c r="AN41" s="123" t="s">
        <v>2891</v>
      </c>
      <c r="AO41" s="123" t="s">
        <v>2870</v>
      </c>
      <c r="AP41" s="123">
        <v>6</v>
      </c>
      <c r="AQ41" s="123" t="s">
        <v>2892</v>
      </c>
      <c r="AR41" s="123" t="s">
        <v>2870</v>
      </c>
      <c r="AS41" s="123">
        <v>5721</v>
      </c>
      <c r="AT41" s="123" t="s">
        <v>2893</v>
      </c>
      <c r="AU41" s="123">
        <v>0</v>
      </c>
      <c r="AV41" s="126">
        <v>1</v>
      </c>
      <c r="AW41" s="56" t="s">
        <v>94</v>
      </c>
      <c r="AX41" s="56" t="s">
        <v>94</v>
      </c>
      <c r="AY41" s="55">
        <v>0</v>
      </c>
      <c r="AZ41" s="55">
        <v>0</v>
      </c>
      <c r="BA41" s="61">
        <v>0</v>
      </c>
      <c r="BB41" s="55">
        <v>0</v>
      </c>
      <c r="BC41" s="55">
        <v>0</v>
      </c>
      <c r="BD41" s="61">
        <v>0</v>
      </c>
      <c r="BE41" s="56">
        <v>0</v>
      </c>
      <c r="BF41" s="61">
        <v>0</v>
      </c>
      <c r="BG41" s="60">
        <v>0</v>
      </c>
      <c r="BL41" s="4"/>
      <c r="BM41" s="5"/>
      <c r="BN41" s="5"/>
    </row>
    <row r="42" spans="2:66">
      <c r="B42" s="64"/>
      <c r="C42" s="65"/>
      <c r="D42" s="65"/>
      <c r="E42" s="65"/>
      <c r="F42" s="65"/>
      <c r="G42" s="65"/>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71"/>
      <c r="AM42" s="71"/>
      <c r="AN42" s="123"/>
      <c r="AO42" s="123"/>
      <c r="AP42" s="123"/>
      <c r="AQ42" s="123"/>
      <c r="AR42" s="123"/>
      <c r="AS42" s="123"/>
      <c r="AT42" s="123"/>
      <c r="AU42" s="123"/>
      <c r="AV42" s="127"/>
      <c r="AW42" s="56"/>
      <c r="AX42" s="56"/>
      <c r="AY42" s="55"/>
      <c r="AZ42" s="55"/>
      <c r="BA42" s="61"/>
      <c r="BB42" s="55"/>
      <c r="BC42" s="55"/>
      <c r="BD42" s="61"/>
      <c r="BE42" s="56"/>
      <c r="BF42" s="61"/>
      <c r="BG42" s="60"/>
      <c r="BL42" s="4"/>
      <c r="BM42" s="5"/>
      <c r="BN42" s="5"/>
    </row>
    <row r="43" spans="2:66">
      <c r="B43" s="64"/>
      <c r="C43" s="65"/>
      <c r="D43" s="65"/>
      <c r="E43" s="65"/>
      <c r="F43" s="65"/>
      <c r="G43" s="65"/>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71"/>
      <c r="AM43" s="71"/>
      <c r="AN43" s="123"/>
      <c r="AO43" s="123"/>
      <c r="AP43" s="123"/>
      <c r="AQ43" s="123"/>
      <c r="AR43" s="123"/>
      <c r="AS43" s="123"/>
      <c r="AT43" s="123"/>
      <c r="AU43" s="123"/>
      <c r="AV43" s="127"/>
      <c r="AW43" s="56"/>
      <c r="AX43" s="56"/>
      <c r="AY43" s="55"/>
      <c r="AZ43" s="55"/>
      <c r="BA43" s="61"/>
      <c r="BB43" s="55"/>
      <c r="BC43" s="55"/>
      <c r="BD43" s="61"/>
      <c r="BE43" s="56"/>
      <c r="BF43" s="61"/>
      <c r="BG43" s="60"/>
      <c r="BL43" s="4"/>
      <c r="BM43" s="5"/>
      <c r="BN43" s="5"/>
    </row>
    <row r="44" spans="2:66">
      <c r="B44" s="64"/>
      <c r="C44" s="65"/>
      <c r="D44" s="65"/>
      <c r="E44" s="65"/>
      <c r="F44" s="65"/>
      <c r="G44" s="65"/>
      <c r="H44" s="59"/>
      <c r="I44" s="56"/>
      <c r="J44" s="59"/>
      <c r="K44" s="63"/>
      <c r="L44" s="59"/>
      <c r="M44" s="59"/>
      <c r="N44" s="61"/>
      <c r="O44" s="59"/>
      <c r="P44" s="56"/>
      <c r="Q44" s="56"/>
      <c r="R44" s="55"/>
      <c r="S44" s="55"/>
      <c r="T44" s="61"/>
      <c r="U44" s="55"/>
      <c r="V44" s="55"/>
      <c r="W44" s="61"/>
      <c r="X44" s="56"/>
      <c r="Y44" s="61"/>
      <c r="Z44" s="60"/>
      <c r="AA44" s="56"/>
      <c r="AB44" s="56"/>
      <c r="AC44" s="55"/>
      <c r="AD44" s="55"/>
      <c r="AE44" s="61"/>
      <c r="AF44" s="55"/>
      <c r="AG44" s="55"/>
      <c r="AH44" s="61"/>
      <c r="AI44" s="56"/>
      <c r="AJ44" s="61"/>
      <c r="AK44" s="60"/>
      <c r="AL44" s="71"/>
      <c r="AM44" s="71"/>
      <c r="AN44" s="123"/>
      <c r="AO44" s="123"/>
      <c r="AP44" s="123"/>
      <c r="AQ44" s="123"/>
      <c r="AR44" s="123"/>
      <c r="AS44" s="123"/>
      <c r="AT44" s="123"/>
      <c r="AU44" s="123"/>
      <c r="AV44" s="127"/>
      <c r="AW44" s="56"/>
      <c r="AX44" s="56"/>
      <c r="AY44" s="55"/>
      <c r="AZ44" s="55"/>
      <c r="BA44" s="61"/>
      <c r="BB44" s="55"/>
      <c r="BC44" s="55"/>
      <c r="BD44" s="61"/>
      <c r="BE44" s="56"/>
      <c r="BF44" s="61"/>
      <c r="BG44" s="60"/>
      <c r="BL44" s="4"/>
      <c r="BM44" s="5"/>
      <c r="BN44" s="5"/>
    </row>
    <row r="45" spans="2:66">
      <c r="B45" s="64"/>
      <c r="C45" s="65"/>
      <c r="D45" s="65"/>
      <c r="E45" s="65"/>
      <c r="F45" s="65"/>
      <c r="G45" s="65"/>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71"/>
      <c r="AM45" s="71"/>
      <c r="AN45" s="123"/>
      <c r="AO45" s="123"/>
      <c r="AP45" s="123"/>
      <c r="AQ45" s="123"/>
      <c r="AR45" s="123"/>
      <c r="AS45" s="123"/>
      <c r="AT45" s="123"/>
      <c r="AU45" s="123"/>
      <c r="AV45" s="127"/>
      <c r="AW45" s="56"/>
      <c r="AX45" s="56"/>
      <c r="AY45" s="55"/>
      <c r="AZ45" s="55"/>
      <c r="BA45" s="61"/>
      <c r="BB45" s="55"/>
      <c r="BC45" s="55"/>
      <c r="BD45" s="61"/>
      <c r="BE45" s="56"/>
      <c r="BF45" s="61"/>
      <c r="BG45" s="60"/>
      <c r="BL45" s="4"/>
      <c r="BM45" s="5"/>
      <c r="BN45" s="5"/>
    </row>
    <row r="46" spans="2:66">
      <c r="B46" s="64"/>
      <c r="C46" s="65"/>
      <c r="D46" s="65"/>
      <c r="E46" s="65"/>
      <c r="F46" s="65"/>
      <c r="G46" s="65"/>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71"/>
      <c r="AM46" s="71"/>
      <c r="AN46" s="123"/>
      <c r="AO46" s="123"/>
      <c r="AP46" s="123"/>
      <c r="AQ46" s="123"/>
      <c r="AR46" s="123"/>
      <c r="AS46" s="123"/>
      <c r="AT46" s="123"/>
      <c r="AU46" s="123"/>
      <c r="AV46" s="127"/>
      <c r="AW46" s="56"/>
      <c r="AX46" s="56"/>
      <c r="AY46" s="55"/>
      <c r="AZ46" s="55"/>
      <c r="BA46" s="61"/>
      <c r="BB46" s="55"/>
      <c r="BC46" s="55"/>
      <c r="BD46" s="61"/>
      <c r="BE46" s="56"/>
      <c r="BF46" s="61"/>
      <c r="BG46" s="60"/>
      <c r="BL46" s="4"/>
      <c r="BM46" s="5"/>
      <c r="BN46" s="5"/>
    </row>
    <row r="47" spans="2:66">
      <c r="B47" s="64"/>
      <c r="C47" s="65"/>
      <c r="D47" s="65"/>
      <c r="E47" s="65" t="s">
        <v>779</v>
      </c>
      <c r="F47" s="65" t="s">
        <v>2866</v>
      </c>
      <c r="G47" s="65" t="s">
        <v>81</v>
      </c>
      <c r="H47" s="59"/>
      <c r="I47" s="56"/>
      <c r="J47" s="59"/>
      <c r="K47" s="63"/>
      <c r="L47" s="59"/>
      <c r="M47" s="59"/>
      <c r="N47" s="61"/>
      <c r="O47" s="59"/>
      <c r="P47" s="56"/>
      <c r="Q47" s="56"/>
      <c r="R47" s="55"/>
      <c r="S47" s="55"/>
      <c r="T47" s="61"/>
      <c r="U47" s="55"/>
      <c r="V47" s="55"/>
      <c r="W47" s="61"/>
      <c r="X47" s="56"/>
      <c r="Y47" s="61"/>
      <c r="Z47" s="60"/>
      <c r="AA47" s="56"/>
      <c r="AB47" s="56"/>
      <c r="AC47" s="55"/>
      <c r="AD47" s="55"/>
      <c r="AE47" s="61"/>
      <c r="AF47" s="55"/>
      <c r="AG47" s="55"/>
      <c r="AH47" s="61"/>
      <c r="AI47" s="56"/>
      <c r="AJ47" s="61"/>
      <c r="AK47" s="60"/>
      <c r="AL47" s="71"/>
      <c r="AM47" s="71"/>
      <c r="AN47" s="123"/>
      <c r="AO47" s="123"/>
      <c r="AP47" s="123"/>
      <c r="AQ47" s="123"/>
      <c r="AR47" s="123"/>
      <c r="AS47" s="123"/>
      <c r="AT47" s="123"/>
      <c r="AU47" s="123"/>
      <c r="AV47" s="127"/>
      <c r="AW47" s="56"/>
      <c r="AX47" s="56"/>
      <c r="AY47" s="55"/>
      <c r="AZ47" s="55"/>
      <c r="BA47" s="61"/>
      <c r="BB47" s="55"/>
      <c r="BC47" s="55"/>
      <c r="BD47" s="61"/>
      <c r="BE47" s="56"/>
      <c r="BF47" s="61"/>
      <c r="BG47" s="60"/>
      <c r="BL47" s="4"/>
      <c r="BM47" s="5"/>
      <c r="BN47" s="5"/>
    </row>
    <row r="48" spans="2:66">
      <c r="B48" s="64"/>
      <c r="C48" s="65"/>
      <c r="D48" s="65"/>
      <c r="E48" s="65"/>
      <c r="F48" s="65"/>
      <c r="G48" s="65"/>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71"/>
      <c r="AM48" s="71"/>
      <c r="AN48" s="123"/>
      <c r="AO48" s="123"/>
      <c r="AP48" s="123"/>
      <c r="AQ48" s="123"/>
      <c r="AR48" s="123"/>
      <c r="AS48" s="123"/>
      <c r="AT48" s="123"/>
      <c r="AU48" s="123"/>
      <c r="AV48" s="127"/>
      <c r="AW48" s="56"/>
      <c r="AX48" s="56"/>
      <c r="AY48" s="55"/>
      <c r="AZ48" s="55"/>
      <c r="BA48" s="61"/>
      <c r="BB48" s="55"/>
      <c r="BC48" s="55"/>
      <c r="BD48" s="61"/>
      <c r="BE48" s="56"/>
      <c r="BF48" s="61"/>
      <c r="BG48" s="60"/>
      <c r="BL48" s="4"/>
      <c r="BM48" s="5"/>
      <c r="BN48" s="5"/>
    </row>
    <row r="49" spans="2:66">
      <c r="B49" s="64"/>
      <c r="C49" s="65"/>
      <c r="D49" s="65"/>
      <c r="E49" s="65"/>
      <c r="F49" s="65"/>
      <c r="G49" s="65"/>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71"/>
      <c r="AM49" s="71"/>
      <c r="AN49" s="123"/>
      <c r="AO49" s="123"/>
      <c r="AP49" s="123"/>
      <c r="AQ49" s="123"/>
      <c r="AR49" s="123"/>
      <c r="AS49" s="123"/>
      <c r="AT49" s="123"/>
      <c r="AU49" s="123"/>
      <c r="AV49" s="127"/>
      <c r="AW49" s="56"/>
      <c r="AX49" s="56"/>
      <c r="AY49" s="55"/>
      <c r="AZ49" s="55"/>
      <c r="BA49" s="61"/>
      <c r="BB49" s="55"/>
      <c r="BC49" s="55"/>
      <c r="BD49" s="61"/>
      <c r="BE49" s="56"/>
      <c r="BF49" s="61"/>
      <c r="BG49" s="60"/>
      <c r="BL49" s="4"/>
      <c r="BM49" s="5"/>
      <c r="BN49" s="5"/>
    </row>
    <row r="50" spans="2:66">
      <c r="B50" s="64"/>
      <c r="C50" s="65"/>
      <c r="D50" s="65"/>
      <c r="E50" s="65"/>
      <c r="F50" s="65" t="s">
        <v>2894</v>
      </c>
      <c r="G50" s="65" t="s">
        <v>81</v>
      </c>
      <c r="H50" s="59"/>
      <c r="I50" s="56"/>
      <c r="J50" s="59"/>
      <c r="K50" s="63"/>
      <c r="L50" s="59"/>
      <c r="M50" s="59"/>
      <c r="N50" s="61"/>
      <c r="O50" s="59"/>
      <c r="P50" s="56"/>
      <c r="Q50" s="56"/>
      <c r="R50" s="55"/>
      <c r="S50" s="55"/>
      <c r="T50" s="61"/>
      <c r="U50" s="55"/>
      <c r="V50" s="55"/>
      <c r="W50" s="61"/>
      <c r="X50" s="56"/>
      <c r="Y50" s="61"/>
      <c r="Z50" s="60"/>
      <c r="AA50" s="56"/>
      <c r="AB50" s="56"/>
      <c r="AC50" s="55"/>
      <c r="AD50" s="55"/>
      <c r="AE50" s="61"/>
      <c r="AF50" s="55"/>
      <c r="AG50" s="55"/>
      <c r="AH50" s="61"/>
      <c r="AI50" s="56"/>
      <c r="AJ50" s="61"/>
      <c r="AK50" s="60"/>
      <c r="AL50" s="71"/>
      <c r="AM50" s="71"/>
      <c r="AN50" s="123"/>
      <c r="AO50" s="123"/>
      <c r="AP50" s="123"/>
      <c r="AQ50" s="123"/>
      <c r="AR50" s="123"/>
      <c r="AS50" s="123"/>
      <c r="AT50" s="123"/>
      <c r="AU50" s="123"/>
      <c r="AV50" s="127"/>
      <c r="AW50" s="56"/>
      <c r="AX50" s="56"/>
      <c r="AY50" s="55"/>
      <c r="AZ50" s="55"/>
      <c r="BA50" s="61"/>
      <c r="BB50" s="55"/>
      <c r="BC50" s="55"/>
      <c r="BD50" s="61"/>
      <c r="BE50" s="56"/>
      <c r="BF50" s="61"/>
      <c r="BG50" s="60"/>
      <c r="BL50" s="4"/>
      <c r="BM50" s="5"/>
      <c r="BN50" s="5"/>
    </row>
    <row r="51" spans="2:66">
      <c r="B51" s="64"/>
      <c r="C51" s="65"/>
      <c r="D51" s="65"/>
      <c r="E51" s="65"/>
      <c r="F51" s="65"/>
      <c r="G51" s="65"/>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71"/>
      <c r="AM51" s="71"/>
      <c r="AN51" s="123"/>
      <c r="AO51" s="123"/>
      <c r="AP51" s="123"/>
      <c r="AQ51" s="123"/>
      <c r="AR51" s="123"/>
      <c r="AS51" s="123"/>
      <c r="AT51" s="123"/>
      <c r="AU51" s="123"/>
      <c r="AV51" s="127"/>
      <c r="AW51" s="56"/>
      <c r="AX51" s="56"/>
      <c r="AY51" s="55"/>
      <c r="AZ51" s="55"/>
      <c r="BA51" s="61"/>
      <c r="BB51" s="55"/>
      <c r="BC51" s="55"/>
      <c r="BD51" s="61"/>
      <c r="BE51" s="56"/>
      <c r="BF51" s="61"/>
      <c r="BG51" s="60"/>
      <c r="BL51" s="4"/>
      <c r="BM51" s="5"/>
      <c r="BN51" s="5"/>
    </row>
    <row r="52" spans="2:66">
      <c r="B52" s="62"/>
      <c r="C52" s="62"/>
      <c r="D52" s="62"/>
      <c r="E52" s="62"/>
      <c r="F52" s="62"/>
      <c r="G52" s="62"/>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71"/>
      <c r="AM52" s="71"/>
      <c r="AN52" s="124"/>
      <c r="AO52" s="124"/>
      <c r="AP52" s="124"/>
      <c r="AQ52" s="124"/>
      <c r="AR52" s="124"/>
      <c r="AS52" s="124"/>
      <c r="AT52" s="124"/>
      <c r="AU52" s="124"/>
      <c r="AV52" s="127"/>
      <c r="AW52" s="56"/>
      <c r="AX52" s="56"/>
      <c r="AY52" s="55"/>
      <c r="AZ52" s="55"/>
      <c r="BA52" s="61"/>
      <c r="BB52" s="55"/>
      <c r="BC52" s="55"/>
      <c r="BD52" s="61"/>
      <c r="BE52" s="56"/>
      <c r="BF52" s="61"/>
      <c r="BG52" s="60"/>
      <c r="BL52" s="4"/>
      <c r="BM52" s="5"/>
      <c r="BN52" s="5"/>
    </row>
    <row r="53" spans="2:66">
      <c r="B53" s="62"/>
      <c r="C53" s="62"/>
      <c r="D53" s="62"/>
      <c r="E53" s="62"/>
      <c r="F53" s="62"/>
      <c r="G53" s="62"/>
      <c r="H53" s="59"/>
      <c r="I53" s="56"/>
      <c r="J53" s="59"/>
      <c r="K53" s="63"/>
      <c r="L53" s="59" t="s">
        <v>2895</v>
      </c>
      <c r="M53" s="59" t="s">
        <v>2896</v>
      </c>
      <c r="N53" s="61">
        <v>1</v>
      </c>
      <c r="O53" s="59" t="s">
        <v>111</v>
      </c>
      <c r="P53" s="56"/>
      <c r="Q53" s="56"/>
      <c r="R53" s="55">
        <v>3</v>
      </c>
      <c r="S53" s="55">
        <v>1</v>
      </c>
      <c r="T53" s="61">
        <v>3</v>
      </c>
      <c r="U53" s="55">
        <v>3</v>
      </c>
      <c r="V53" s="55">
        <v>1</v>
      </c>
      <c r="W53" s="61">
        <v>3</v>
      </c>
      <c r="X53" s="56">
        <v>3</v>
      </c>
      <c r="Y53" s="61">
        <v>0</v>
      </c>
      <c r="Z53" s="60"/>
      <c r="AA53" s="56"/>
      <c r="AB53" s="56"/>
      <c r="AC53" s="55">
        <v>0</v>
      </c>
      <c r="AD53" s="55">
        <v>1</v>
      </c>
      <c r="AE53" s="61">
        <v>0</v>
      </c>
      <c r="AF53" s="55">
        <v>3</v>
      </c>
      <c r="AG53" s="55">
        <v>1</v>
      </c>
      <c r="AH53" s="61">
        <v>3</v>
      </c>
      <c r="AI53" s="56">
        <v>3</v>
      </c>
      <c r="AJ53" s="61">
        <v>0</v>
      </c>
      <c r="AK53" s="60"/>
      <c r="AL53" s="71"/>
      <c r="AM53" s="71"/>
      <c r="AN53" s="123" t="s">
        <v>2897</v>
      </c>
      <c r="AO53" s="123" t="s">
        <v>2870</v>
      </c>
      <c r="AP53" s="123">
        <v>0</v>
      </c>
      <c r="AQ53" s="123" t="s">
        <v>2898</v>
      </c>
      <c r="AR53" s="123" t="s">
        <v>2870</v>
      </c>
      <c r="AS53" s="123">
        <v>4</v>
      </c>
      <c r="AT53" s="123" t="s">
        <v>2899</v>
      </c>
      <c r="AU53" s="123">
        <v>0</v>
      </c>
      <c r="AV53" s="127"/>
      <c r="AW53" s="56" t="s">
        <v>94</v>
      </c>
      <c r="AX53" s="56" t="s">
        <v>94</v>
      </c>
      <c r="AY53" s="55">
        <v>0</v>
      </c>
      <c r="AZ53" s="55">
        <v>0</v>
      </c>
      <c r="BA53" s="61">
        <v>0</v>
      </c>
      <c r="BB53" s="55">
        <v>0</v>
      </c>
      <c r="BC53" s="55">
        <v>0</v>
      </c>
      <c r="BD53" s="61">
        <v>0</v>
      </c>
      <c r="BE53" s="56">
        <v>0</v>
      </c>
      <c r="BF53" s="61">
        <v>0</v>
      </c>
      <c r="BG53" s="60"/>
      <c r="BL53" s="4"/>
      <c r="BM53" s="5"/>
      <c r="BN53" s="5"/>
    </row>
    <row r="54" spans="2:66">
      <c r="B54" s="62"/>
      <c r="C54" s="62"/>
      <c r="D54" s="62"/>
      <c r="E54" s="62"/>
      <c r="F54" s="62"/>
      <c r="G54" s="62"/>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71"/>
      <c r="AM54" s="71"/>
      <c r="AN54" s="123"/>
      <c r="AO54" s="123"/>
      <c r="AP54" s="123"/>
      <c r="AQ54" s="123"/>
      <c r="AR54" s="123"/>
      <c r="AS54" s="123"/>
      <c r="AT54" s="123"/>
      <c r="AU54" s="123"/>
      <c r="AV54" s="127"/>
      <c r="AW54" s="56"/>
      <c r="AX54" s="56"/>
      <c r="AY54" s="55"/>
      <c r="AZ54" s="55"/>
      <c r="BA54" s="61"/>
      <c r="BB54" s="55"/>
      <c r="BC54" s="55"/>
      <c r="BD54" s="61"/>
      <c r="BE54" s="56"/>
      <c r="BF54" s="61"/>
      <c r="BG54" s="60"/>
      <c r="BL54" s="4"/>
      <c r="BM54" s="5"/>
      <c r="BN54" s="5"/>
    </row>
    <row r="55" spans="2:66">
      <c r="B55" s="62"/>
      <c r="C55" s="62"/>
      <c r="D55" s="62"/>
      <c r="E55" s="62"/>
      <c r="F55" s="62"/>
      <c r="G55" s="6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71"/>
      <c r="AM55" s="71"/>
      <c r="AN55" s="123"/>
      <c r="AO55" s="123"/>
      <c r="AP55" s="123"/>
      <c r="AQ55" s="123"/>
      <c r="AR55" s="123"/>
      <c r="AS55" s="123"/>
      <c r="AT55" s="123"/>
      <c r="AU55" s="123"/>
      <c r="AV55" s="127"/>
      <c r="AW55" s="56"/>
      <c r="AX55" s="56"/>
      <c r="AY55" s="55"/>
      <c r="AZ55" s="55"/>
      <c r="BA55" s="61"/>
      <c r="BB55" s="55"/>
      <c r="BC55" s="55"/>
      <c r="BD55" s="61"/>
      <c r="BE55" s="56"/>
      <c r="BF55" s="61"/>
      <c r="BG55" s="60"/>
      <c r="BL55" s="4"/>
      <c r="BM55" s="5"/>
      <c r="BN55" s="5"/>
    </row>
    <row r="56" spans="2:66">
      <c r="B56" s="62"/>
      <c r="C56" s="62"/>
      <c r="D56" s="62"/>
      <c r="E56" s="62"/>
      <c r="F56" s="62"/>
      <c r="G56" s="62"/>
      <c r="H56" s="59"/>
      <c r="I56" s="56"/>
      <c r="J56" s="59"/>
      <c r="K56" s="63"/>
      <c r="L56" s="59"/>
      <c r="M56" s="59"/>
      <c r="N56" s="61"/>
      <c r="O56" s="59"/>
      <c r="P56" s="56"/>
      <c r="Q56" s="56"/>
      <c r="R56" s="55"/>
      <c r="S56" s="55"/>
      <c r="T56" s="61"/>
      <c r="U56" s="55"/>
      <c r="V56" s="55"/>
      <c r="W56" s="61"/>
      <c r="X56" s="56"/>
      <c r="Y56" s="61"/>
      <c r="Z56" s="60"/>
      <c r="AA56" s="56"/>
      <c r="AB56" s="56"/>
      <c r="AC56" s="55"/>
      <c r="AD56" s="55"/>
      <c r="AE56" s="61"/>
      <c r="AF56" s="55"/>
      <c r="AG56" s="55"/>
      <c r="AH56" s="61"/>
      <c r="AI56" s="56"/>
      <c r="AJ56" s="61"/>
      <c r="AK56" s="60"/>
      <c r="AL56" s="71"/>
      <c r="AM56" s="71"/>
      <c r="AN56" s="123"/>
      <c r="AO56" s="123"/>
      <c r="AP56" s="123"/>
      <c r="AQ56" s="123"/>
      <c r="AR56" s="123"/>
      <c r="AS56" s="123"/>
      <c r="AT56" s="123"/>
      <c r="AU56" s="123"/>
      <c r="AV56" s="127"/>
      <c r="AW56" s="56"/>
      <c r="AX56" s="56"/>
      <c r="AY56" s="55"/>
      <c r="AZ56" s="55"/>
      <c r="BA56" s="61"/>
      <c r="BB56" s="55"/>
      <c r="BC56" s="55"/>
      <c r="BD56" s="61"/>
      <c r="BE56" s="56"/>
      <c r="BF56" s="61"/>
      <c r="BG56" s="60"/>
      <c r="BL56" s="4"/>
      <c r="BM56" s="5"/>
      <c r="BN56" s="5"/>
    </row>
    <row r="57" spans="2:66">
      <c r="B57" s="62"/>
      <c r="C57" s="62"/>
      <c r="D57" s="62"/>
      <c r="E57" s="62"/>
      <c r="F57" s="62"/>
      <c r="G57" s="62"/>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71"/>
      <c r="AM57" s="71"/>
      <c r="AN57" s="123"/>
      <c r="AO57" s="123"/>
      <c r="AP57" s="123"/>
      <c r="AQ57" s="123"/>
      <c r="AR57" s="123"/>
      <c r="AS57" s="123"/>
      <c r="AT57" s="123"/>
      <c r="AU57" s="123"/>
      <c r="AV57" s="127"/>
      <c r="AW57" s="56"/>
      <c r="AX57" s="56"/>
      <c r="AY57" s="55"/>
      <c r="AZ57" s="55"/>
      <c r="BA57" s="61"/>
      <c r="BB57" s="55"/>
      <c r="BC57" s="55"/>
      <c r="BD57" s="61"/>
      <c r="BE57" s="56"/>
      <c r="BF57" s="61"/>
      <c r="BG57" s="60"/>
      <c r="BL57" s="4"/>
      <c r="BM57" s="5"/>
      <c r="BN57" s="5"/>
    </row>
    <row r="58" spans="2:66">
      <c r="B58" s="62"/>
      <c r="C58" s="62"/>
      <c r="D58" s="62"/>
      <c r="E58" s="62"/>
      <c r="F58" s="62"/>
      <c r="G58" s="62"/>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71"/>
      <c r="AM58" s="71"/>
      <c r="AN58" s="123"/>
      <c r="AO58" s="123"/>
      <c r="AP58" s="123"/>
      <c r="AQ58" s="123"/>
      <c r="AR58" s="123"/>
      <c r="AS58" s="123"/>
      <c r="AT58" s="123"/>
      <c r="AU58" s="123"/>
      <c r="AV58" s="127"/>
      <c r="AW58" s="56"/>
      <c r="AX58" s="56"/>
      <c r="AY58" s="55"/>
      <c r="AZ58" s="55"/>
      <c r="BA58" s="61"/>
      <c r="BB58" s="55"/>
      <c r="BC58" s="55"/>
      <c r="BD58" s="61"/>
      <c r="BE58" s="56"/>
      <c r="BF58" s="61"/>
      <c r="BG58" s="60"/>
      <c r="BL58" s="4"/>
      <c r="BM58" s="5"/>
      <c r="BN58" s="5"/>
    </row>
    <row r="59" spans="2:66">
      <c r="B59" s="62"/>
      <c r="C59" s="62"/>
      <c r="D59" s="62"/>
      <c r="E59" s="62"/>
      <c r="F59" s="62"/>
      <c r="G59" s="62"/>
      <c r="H59" s="59"/>
      <c r="I59" s="56"/>
      <c r="J59" s="59"/>
      <c r="K59" s="63"/>
      <c r="L59" s="59"/>
      <c r="M59" s="59"/>
      <c r="N59" s="61"/>
      <c r="O59" s="59"/>
      <c r="P59" s="56"/>
      <c r="Q59" s="56"/>
      <c r="R59" s="55"/>
      <c r="S59" s="55"/>
      <c r="T59" s="61"/>
      <c r="U59" s="55"/>
      <c r="V59" s="55"/>
      <c r="W59" s="61"/>
      <c r="X59" s="56"/>
      <c r="Y59" s="61"/>
      <c r="Z59" s="60"/>
      <c r="AA59" s="56"/>
      <c r="AB59" s="56"/>
      <c r="AC59" s="55"/>
      <c r="AD59" s="55"/>
      <c r="AE59" s="61"/>
      <c r="AF59" s="55"/>
      <c r="AG59" s="55"/>
      <c r="AH59" s="61"/>
      <c r="AI59" s="56"/>
      <c r="AJ59" s="61"/>
      <c r="AK59" s="60"/>
      <c r="AL59" s="71"/>
      <c r="AM59" s="71"/>
      <c r="AN59" s="123"/>
      <c r="AO59" s="123"/>
      <c r="AP59" s="123"/>
      <c r="AQ59" s="123"/>
      <c r="AR59" s="123"/>
      <c r="AS59" s="123"/>
      <c r="AT59" s="123"/>
      <c r="AU59" s="123"/>
      <c r="AV59" s="127"/>
      <c r="AW59" s="56"/>
      <c r="AX59" s="56"/>
      <c r="AY59" s="55"/>
      <c r="AZ59" s="55"/>
      <c r="BA59" s="61"/>
      <c r="BB59" s="55"/>
      <c r="BC59" s="55"/>
      <c r="BD59" s="61"/>
      <c r="BE59" s="56"/>
      <c r="BF59" s="61"/>
      <c r="BG59" s="60"/>
      <c r="BL59" s="4"/>
      <c r="BM59" s="5"/>
      <c r="BN59" s="5"/>
    </row>
    <row r="60" spans="2:66">
      <c r="B60" s="62"/>
      <c r="C60" s="62"/>
      <c r="D60" s="62"/>
      <c r="E60" s="62"/>
      <c r="F60" s="62"/>
      <c r="G60" s="62"/>
      <c r="H60" s="59"/>
      <c r="I60" s="56"/>
      <c r="J60" s="59"/>
      <c r="K60" s="63"/>
      <c r="L60" s="59"/>
      <c r="M60" s="59"/>
      <c r="N60" s="61"/>
      <c r="O60" s="59"/>
      <c r="P60" s="56"/>
      <c r="Q60" s="56"/>
      <c r="R60" s="55"/>
      <c r="S60" s="55"/>
      <c r="T60" s="61"/>
      <c r="U60" s="55"/>
      <c r="V60" s="55"/>
      <c r="W60" s="61"/>
      <c r="X60" s="56"/>
      <c r="Y60" s="61"/>
      <c r="Z60" s="60"/>
      <c r="AA60" s="56"/>
      <c r="AB60" s="56"/>
      <c r="AC60" s="55"/>
      <c r="AD60" s="55"/>
      <c r="AE60" s="61"/>
      <c r="AF60" s="55"/>
      <c r="AG60" s="55"/>
      <c r="AH60" s="61"/>
      <c r="AI60" s="56"/>
      <c r="AJ60" s="61"/>
      <c r="AK60" s="60"/>
      <c r="AL60" s="71"/>
      <c r="AM60" s="71"/>
      <c r="AN60" s="123"/>
      <c r="AO60" s="123"/>
      <c r="AP60" s="123"/>
      <c r="AQ60" s="123"/>
      <c r="AR60" s="123"/>
      <c r="AS60" s="123"/>
      <c r="AT60" s="123"/>
      <c r="AU60" s="123"/>
      <c r="AV60" s="127"/>
      <c r="AW60" s="56"/>
      <c r="AX60" s="56"/>
      <c r="AY60" s="55"/>
      <c r="AZ60" s="55"/>
      <c r="BA60" s="61"/>
      <c r="BB60" s="55"/>
      <c r="BC60" s="55"/>
      <c r="BD60" s="61"/>
      <c r="BE60" s="56"/>
      <c r="BF60" s="61"/>
      <c r="BG60" s="60"/>
      <c r="BL60" s="4"/>
      <c r="BM60" s="5"/>
      <c r="BN60" s="5"/>
    </row>
    <row r="61" spans="2:66">
      <c r="B61" s="62"/>
      <c r="C61" s="62"/>
      <c r="D61" s="62"/>
      <c r="E61" s="62"/>
      <c r="F61" s="62"/>
      <c r="G61" s="62"/>
      <c r="H61" s="59"/>
      <c r="I61" s="56"/>
      <c r="J61" s="59"/>
      <c r="K61" s="63"/>
      <c r="L61" s="59"/>
      <c r="M61" s="59"/>
      <c r="N61" s="61"/>
      <c r="O61" s="59"/>
      <c r="P61" s="56"/>
      <c r="Q61" s="56"/>
      <c r="R61" s="55"/>
      <c r="S61" s="55"/>
      <c r="T61" s="61"/>
      <c r="U61" s="55"/>
      <c r="V61" s="55"/>
      <c r="W61" s="61"/>
      <c r="X61" s="56"/>
      <c r="Y61" s="61"/>
      <c r="Z61" s="60"/>
      <c r="AA61" s="56"/>
      <c r="AB61" s="56"/>
      <c r="AC61" s="55"/>
      <c r="AD61" s="55"/>
      <c r="AE61" s="61"/>
      <c r="AF61" s="55"/>
      <c r="AG61" s="55"/>
      <c r="AH61" s="61"/>
      <c r="AI61" s="56"/>
      <c r="AJ61" s="61"/>
      <c r="AK61" s="60"/>
      <c r="AL61" s="71"/>
      <c r="AM61" s="71"/>
      <c r="AN61" s="123"/>
      <c r="AO61" s="123"/>
      <c r="AP61" s="123"/>
      <c r="AQ61" s="123"/>
      <c r="AR61" s="123"/>
      <c r="AS61" s="123"/>
      <c r="AT61" s="123"/>
      <c r="AU61" s="123"/>
      <c r="AV61" s="127"/>
      <c r="AW61" s="56"/>
      <c r="AX61" s="56"/>
      <c r="AY61" s="55"/>
      <c r="AZ61" s="55"/>
      <c r="BA61" s="61"/>
      <c r="BB61" s="55"/>
      <c r="BC61" s="55"/>
      <c r="BD61" s="61"/>
      <c r="BE61" s="56"/>
      <c r="BF61" s="61"/>
      <c r="BG61" s="60"/>
      <c r="BL61" s="4"/>
      <c r="BM61" s="5"/>
      <c r="BN61" s="5"/>
    </row>
    <row r="62" spans="2:66">
      <c r="B62" s="62"/>
      <c r="C62" s="62"/>
      <c r="D62" s="62"/>
      <c r="E62" s="62"/>
      <c r="F62" s="62"/>
      <c r="G62" s="62"/>
      <c r="H62" s="59"/>
      <c r="I62" s="56"/>
      <c r="J62" s="59"/>
      <c r="K62" s="63"/>
      <c r="L62" s="59"/>
      <c r="M62" s="59"/>
      <c r="N62" s="61"/>
      <c r="O62" s="59"/>
      <c r="P62" s="56"/>
      <c r="Q62" s="56"/>
      <c r="R62" s="55"/>
      <c r="S62" s="55"/>
      <c r="T62" s="61"/>
      <c r="U62" s="55"/>
      <c r="V62" s="55"/>
      <c r="W62" s="61"/>
      <c r="X62" s="56"/>
      <c r="Y62" s="61"/>
      <c r="Z62" s="60"/>
      <c r="AA62" s="56"/>
      <c r="AB62" s="56"/>
      <c r="AC62" s="55"/>
      <c r="AD62" s="55"/>
      <c r="AE62" s="61"/>
      <c r="AF62" s="55"/>
      <c r="AG62" s="55"/>
      <c r="AH62" s="61"/>
      <c r="AI62" s="56"/>
      <c r="AJ62" s="61"/>
      <c r="AK62" s="60"/>
      <c r="AL62" s="71"/>
      <c r="AM62" s="71"/>
      <c r="AN62" s="123"/>
      <c r="AO62" s="123"/>
      <c r="AP62" s="123"/>
      <c r="AQ62" s="123"/>
      <c r="AR62" s="123"/>
      <c r="AS62" s="123"/>
      <c r="AT62" s="123"/>
      <c r="AU62" s="123"/>
      <c r="AV62" s="127"/>
      <c r="AW62" s="56"/>
      <c r="AX62" s="56"/>
      <c r="AY62" s="55"/>
      <c r="AZ62" s="55"/>
      <c r="BA62" s="61"/>
      <c r="BB62" s="55"/>
      <c r="BC62" s="55"/>
      <c r="BD62" s="61"/>
      <c r="BE62" s="56"/>
      <c r="BF62" s="61"/>
      <c r="BG62" s="60"/>
      <c r="BL62" s="4"/>
      <c r="BM62" s="5"/>
      <c r="BN62" s="5"/>
    </row>
    <row r="63" spans="2:66">
      <c r="B63" s="62"/>
      <c r="C63" s="62"/>
      <c r="D63" s="62"/>
      <c r="E63" s="62"/>
      <c r="F63" s="62"/>
      <c r="G63" s="62"/>
      <c r="H63" s="59"/>
      <c r="I63" s="56"/>
      <c r="J63" s="59"/>
      <c r="K63" s="63"/>
      <c r="L63" s="59"/>
      <c r="M63" s="59"/>
      <c r="N63" s="61"/>
      <c r="O63" s="59"/>
      <c r="P63" s="56"/>
      <c r="Q63" s="56"/>
      <c r="R63" s="55"/>
      <c r="S63" s="55"/>
      <c r="T63" s="61"/>
      <c r="U63" s="55"/>
      <c r="V63" s="55"/>
      <c r="W63" s="61"/>
      <c r="X63" s="56"/>
      <c r="Y63" s="61"/>
      <c r="Z63" s="60"/>
      <c r="AA63" s="56"/>
      <c r="AB63" s="56"/>
      <c r="AC63" s="55"/>
      <c r="AD63" s="55"/>
      <c r="AE63" s="61"/>
      <c r="AF63" s="55"/>
      <c r="AG63" s="55"/>
      <c r="AH63" s="61"/>
      <c r="AI63" s="56"/>
      <c r="AJ63" s="61"/>
      <c r="AK63" s="60"/>
      <c r="AL63" s="71"/>
      <c r="AM63" s="71"/>
      <c r="AN63" s="123"/>
      <c r="AO63" s="123"/>
      <c r="AP63" s="123"/>
      <c r="AQ63" s="123"/>
      <c r="AR63" s="123"/>
      <c r="AS63" s="123"/>
      <c r="AT63" s="123"/>
      <c r="AU63" s="123"/>
      <c r="AV63" s="127"/>
      <c r="AW63" s="56"/>
      <c r="AX63" s="56"/>
      <c r="AY63" s="55"/>
      <c r="AZ63" s="55"/>
      <c r="BA63" s="61"/>
      <c r="BB63" s="55"/>
      <c r="BC63" s="55"/>
      <c r="BD63" s="61"/>
      <c r="BE63" s="56"/>
      <c r="BF63" s="61"/>
      <c r="BG63" s="60"/>
      <c r="BL63" s="4"/>
      <c r="BM63" s="5"/>
      <c r="BN63" s="5"/>
    </row>
    <row r="64" spans="2:66">
      <c r="B64" s="62"/>
      <c r="C64" s="62"/>
      <c r="D64" s="62"/>
      <c r="E64" s="62"/>
      <c r="F64" s="62"/>
      <c r="G64" s="62"/>
      <c r="H64" s="59"/>
      <c r="I64" s="56"/>
      <c r="J64" s="59"/>
      <c r="K64" s="63"/>
      <c r="L64" s="59"/>
      <c r="M64" s="59"/>
      <c r="N64" s="61"/>
      <c r="O64" s="59"/>
      <c r="P64" s="56"/>
      <c r="Q64" s="56"/>
      <c r="R64" s="55"/>
      <c r="S64" s="55"/>
      <c r="T64" s="61"/>
      <c r="U64" s="55"/>
      <c r="V64" s="55"/>
      <c r="W64" s="61"/>
      <c r="X64" s="56"/>
      <c r="Y64" s="61"/>
      <c r="Z64" s="60"/>
      <c r="AA64" s="56"/>
      <c r="AB64" s="56"/>
      <c r="AC64" s="55"/>
      <c r="AD64" s="55"/>
      <c r="AE64" s="61"/>
      <c r="AF64" s="55"/>
      <c r="AG64" s="55"/>
      <c r="AH64" s="61"/>
      <c r="AI64" s="56"/>
      <c r="AJ64" s="61"/>
      <c r="AK64" s="60"/>
      <c r="AL64" s="72"/>
      <c r="AM64" s="72"/>
      <c r="AN64" s="124"/>
      <c r="AO64" s="124"/>
      <c r="AP64" s="124"/>
      <c r="AQ64" s="124"/>
      <c r="AR64" s="124"/>
      <c r="AS64" s="124"/>
      <c r="AT64" s="124"/>
      <c r="AU64" s="124"/>
      <c r="AV64" s="128"/>
      <c r="AW64" s="56"/>
      <c r="AX64" s="56"/>
      <c r="AY64" s="55"/>
      <c r="AZ64" s="55"/>
      <c r="BA64" s="61"/>
      <c r="BB64" s="55"/>
      <c r="BC64" s="55"/>
      <c r="BD64" s="61"/>
      <c r="BE64" s="56"/>
      <c r="BF64" s="61"/>
      <c r="BG64" s="60"/>
      <c r="BL64" s="4"/>
      <c r="BM64" s="5"/>
      <c r="BN64" s="5"/>
    </row>
    <row r="65" spans="2:66" ht="135" customHeight="1">
      <c r="B65" s="62" t="s">
        <v>280</v>
      </c>
      <c r="C65" s="59" t="s">
        <v>2848</v>
      </c>
      <c r="D65" s="59" t="s">
        <v>81</v>
      </c>
      <c r="E65" s="3" t="s">
        <v>317</v>
      </c>
      <c r="F65" s="3" t="s">
        <v>2881</v>
      </c>
      <c r="G65" s="3" t="s">
        <v>81</v>
      </c>
      <c r="H65" s="59">
        <v>3</v>
      </c>
      <c r="I65" s="56">
        <v>0.1</v>
      </c>
      <c r="J65" s="59" t="s">
        <v>83</v>
      </c>
      <c r="K65" s="63" t="s">
        <v>2900</v>
      </c>
      <c r="L65" s="59" t="s">
        <v>2901</v>
      </c>
      <c r="M65" s="59" t="s">
        <v>2902</v>
      </c>
      <c r="N65" s="56">
        <v>0.6</v>
      </c>
      <c r="O65" s="59" t="s">
        <v>87</v>
      </c>
      <c r="P65" s="56" t="s">
        <v>2903</v>
      </c>
      <c r="Q65" s="56" t="s">
        <v>2904</v>
      </c>
      <c r="R65" s="55">
        <v>1</v>
      </c>
      <c r="S65" s="55">
        <v>8</v>
      </c>
      <c r="T65" s="56">
        <v>0.125</v>
      </c>
      <c r="U65" s="55">
        <v>1</v>
      </c>
      <c r="V65" s="55">
        <v>8</v>
      </c>
      <c r="W65" s="56">
        <v>0.125</v>
      </c>
      <c r="X65" s="56">
        <v>0.20830000000000001</v>
      </c>
      <c r="Y65" s="56">
        <v>0.47499999999999998</v>
      </c>
      <c r="Z65" s="60">
        <v>0.14299999999999999</v>
      </c>
      <c r="AA65" s="56" t="s">
        <v>2905</v>
      </c>
      <c r="AB65" s="56" t="s">
        <v>2906</v>
      </c>
      <c r="AC65" s="55">
        <v>3</v>
      </c>
      <c r="AD65" s="55">
        <v>8</v>
      </c>
      <c r="AE65" s="56">
        <v>0.375</v>
      </c>
      <c r="AF65" s="55">
        <v>4</v>
      </c>
      <c r="AG65" s="55">
        <v>8</v>
      </c>
      <c r="AH65" s="56">
        <v>0.5</v>
      </c>
      <c r="AI65" s="56">
        <v>0.83330000000000004</v>
      </c>
      <c r="AJ65" s="56">
        <v>0.1</v>
      </c>
      <c r="AK65" s="60">
        <v>0.56299999999999994</v>
      </c>
      <c r="AL65" s="71" t="s">
        <v>2907</v>
      </c>
      <c r="AM65" s="71" t="s">
        <v>572</v>
      </c>
      <c r="AN65" s="123" t="s">
        <v>2908</v>
      </c>
      <c r="AO65" s="123" t="s">
        <v>2908</v>
      </c>
      <c r="AP65" s="123" t="s">
        <v>2909</v>
      </c>
      <c r="AQ65" s="123" t="s">
        <v>2910</v>
      </c>
      <c r="AR65" s="123" t="s">
        <v>2908</v>
      </c>
      <c r="AS65" s="123" t="s">
        <v>2911</v>
      </c>
      <c r="AT65" s="123" t="s">
        <v>2912</v>
      </c>
      <c r="AU65" s="123" t="s">
        <v>2865</v>
      </c>
      <c r="AV65" s="126">
        <v>0.73</v>
      </c>
      <c r="AW65" s="56" t="s">
        <v>94</v>
      </c>
      <c r="AX65" s="56" t="s">
        <v>94</v>
      </c>
      <c r="AY65" s="55">
        <v>0</v>
      </c>
      <c r="AZ65" s="55">
        <v>0</v>
      </c>
      <c r="BA65" s="56">
        <v>0</v>
      </c>
      <c r="BB65" s="55">
        <v>0</v>
      </c>
      <c r="BC65" s="55">
        <v>0</v>
      </c>
      <c r="BD65" s="56">
        <v>0</v>
      </c>
      <c r="BE65" s="56">
        <v>0</v>
      </c>
      <c r="BF65" s="56">
        <v>0</v>
      </c>
      <c r="BG65" s="60">
        <v>0</v>
      </c>
      <c r="BL65" s="4"/>
      <c r="BM65" s="5"/>
      <c r="BN65" s="5"/>
    </row>
    <row r="66" spans="2:66">
      <c r="B66" s="62"/>
      <c r="C66" s="59"/>
      <c r="D66" s="59"/>
      <c r="E66" s="3" t="s">
        <v>779</v>
      </c>
      <c r="F66" s="3" t="s">
        <v>2894</v>
      </c>
      <c r="G66" s="3" t="s">
        <v>81</v>
      </c>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71"/>
      <c r="AM66" s="71"/>
      <c r="AN66" s="123"/>
      <c r="AO66" s="123"/>
      <c r="AP66" s="123"/>
      <c r="AQ66" s="123"/>
      <c r="AR66" s="123"/>
      <c r="AS66" s="123"/>
      <c r="AT66" s="123"/>
      <c r="AU66" s="123"/>
      <c r="AV66" s="127"/>
      <c r="AW66" s="56"/>
      <c r="AX66" s="56"/>
      <c r="AY66" s="55"/>
      <c r="AZ66" s="55"/>
      <c r="BA66" s="56"/>
      <c r="BB66" s="55"/>
      <c r="BC66" s="55"/>
      <c r="BD66" s="56"/>
      <c r="BE66" s="56"/>
      <c r="BF66" s="56"/>
      <c r="BG66" s="60"/>
      <c r="BL66" s="4"/>
      <c r="BM66" s="5"/>
      <c r="BN66" s="5"/>
    </row>
    <row r="67" spans="2:66">
      <c r="B67" s="62"/>
      <c r="C67" s="62"/>
      <c r="D67" s="62"/>
      <c r="E67" s="62" t="s">
        <v>810</v>
      </c>
      <c r="F67" s="62" t="s">
        <v>2913</v>
      </c>
      <c r="G67" s="62" t="s">
        <v>2914</v>
      </c>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71"/>
      <c r="AM67" s="71"/>
      <c r="AN67" s="124"/>
      <c r="AO67" s="124"/>
      <c r="AP67" s="124"/>
      <c r="AQ67" s="124"/>
      <c r="AR67" s="124"/>
      <c r="AS67" s="124"/>
      <c r="AT67" s="124"/>
      <c r="AU67" s="124"/>
      <c r="AV67" s="127"/>
      <c r="AW67" s="56"/>
      <c r="AX67" s="56"/>
      <c r="AY67" s="55"/>
      <c r="AZ67" s="55"/>
      <c r="BA67" s="56"/>
      <c r="BB67" s="55"/>
      <c r="BC67" s="55"/>
      <c r="BD67" s="56"/>
      <c r="BE67" s="56"/>
      <c r="BF67" s="56"/>
      <c r="BG67" s="60"/>
      <c r="BL67" s="4"/>
      <c r="BM67" s="5"/>
      <c r="BN67" s="5"/>
    </row>
    <row r="68" spans="2:66">
      <c r="B68" s="62"/>
      <c r="C68" s="62"/>
      <c r="D68" s="62"/>
      <c r="E68" s="62"/>
      <c r="F68" s="62"/>
      <c r="G68" s="62"/>
      <c r="H68" s="59"/>
      <c r="I68" s="56"/>
      <c r="J68" s="59"/>
      <c r="K68" s="63"/>
      <c r="L68" s="59" t="s">
        <v>2915</v>
      </c>
      <c r="M68" s="59" t="s">
        <v>2916</v>
      </c>
      <c r="N68" s="56">
        <v>0.1</v>
      </c>
      <c r="O68" s="59" t="s">
        <v>87</v>
      </c>
      <c r="P68" s="56"/>
      <c r="Q68" s="56"/>
      <c r="R68" s="55">
        <v>4</v>
      </c>
      <c r="S68" s="55">
        <v>126</v>
      </c>
      <c r="T68" s="56">
        <v>3.1699999999999999E-2</v>
      </c>
      <c r="U68" s="55">
        <v>4</v>
      </c>
      <c r="V68" s="55">
        <v>126</v>
      </c>
      <c r="W68" s="56">
        <v>7.9365079365079361E-3</v>
      </c>
      <c r="X68" s="56">
        <v>7.9365079365079361E-2</v>
      </c>
      <c r="Y68" s="56">
        <v>6.83E-2</v>
      </c>
      <c r="Z68" s="60"/>
      <c r="AA68" s="56"/>
      <c r="AB68" s="56"/>
      <c r="AC68" s="55">
        <v>12</v>
      </c>
      <c r="AD68" s="55">
        <v>147</v>
      </c>
      <c r="AE68" s="56">
        <v>8.1600000000000006E-2</v>
      </c>
      <c r="AF68" s="55">
        <v>16</v>
      </c>
      <c r="AG68" s="55">
        <v>273</v>
      </c>
      <c r="AH68" s="56">
        <v>2.9304029304029304E-2</v>
      </c>
      <c r="AI68" s="56">
        <v>0.29304029304029305</v>
      </c>
      <c r="AJ68" s="56">
        <v>4.1399999999999999E-2</v>
      </c>
      <c r="AK68" s="60"/>
      <c r="AL68" s="71"/>
      <c r="AM68" s="71"/>
      <c r="AN68" s="123" t="s">
        <v>2917</v>
      </c>
      <c r="AO68" s="123" t="s">
        <v>2918</v>
      </c>
      <c r="AP68" s="123" t="s">
        <v>2919</v>
      </c>
      <c r="AQ68" s="123" t="s">
        <v>2920</v>
      </c>
      <c r="AR68" s="123" t="s">
        <v>2921</v>
      </c>
      <c r="AS68" s="123" t="s">
        <v>2922</v>
      </c>
      <c r="AT68" s="123" t="s">
        <v>2923</v>
      </c>
      <c r="AU68" s="145" t="s">
        <v>2924</v>
      </c>
      <c r="AV68" s="127"/>
      <c r="AW68" s="56" t="s">
        <v>94</v>
      </c>
      <c r="AX68" s="56" t="s">
        <v>94</v>
      </c>
      <c r="AY68" s="55">
        <v>0</v>
      </c>
      <c r="AZ68" s="55">
        <v>0</v>
      </c>
      <c r="BA68" s="56">
        <v>0</v>
      </c>
      <c r="BB68" s="55">
        <v>0</v>
      </c>
      <c r="BC68" s="55">
        <v>0</v>
      </c>
      <c r="BD68" s="56">
        <v>0</v>
      </c>
      <c r="BE68" s="56">
        <v>0</v>
      </c>
      <c r="BF68" s="56">
        <v>0</v>
      </c>
      <c r="BG68" s="60"/>
      <c r="BL68" s="4"/>
      <c r="BM68" s="5"/>
      <c r="BN68" s="5"/>
    </row>
    <row r="69" spans="2:66">
      <c r="B69" s="62"/>
      <c r="C69" s="62"/>
      <c r="D69" s="62"/>
      <c r="E69" s="62"/>
      <c r="F69" s="62"/>
      <c r="G69" s="62"/>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71"/>
      <c r="AM69" s="71"/>
      <c r="AN69" s="123"/>
      <c r="AO69" s="123"/>
      <c r="AP69" s="123"/>
      <c r="AQ69" s="123"/>
      <c r="AR69" s="123"/>
      <c r="AS69" s="123"/>
      <c r="AT69" s="123"/>
      <c r="AU69" s="123"/>
      <c r="AV69" s="127"/>
      <c r="AW69" s="56"/>
      <c r="AX69" s="56"/>
      <c r="AY69" s="55"/>
      <c r="AZ69" s="55"/>
      <c r="BA69" s="56"/>
      <c r="BB69" s="55"/>
      <c r="BC69" s="55"/>
      <c r="BD69" s="56"/>
      <c r="BE69" s="56"/>
      <c r="BF69" s="56"/>
      <c r="BG69" s="60"/>
      <c r="BL69" s="4"/>
      <c r="BM69" s="5"/>
      <c r="BN69" s="5"/>
    </row>
    <row r="70" spans="2:66">
      <c r="B70" s="62"/>
      <c r="C70" s="62"/>
      <c r="D70" s="62"/>
      <c r="E70" s="62"/>
      <c r="F70" s="62"/>
      <c r="G70" s="6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72"/>
      <c r="AM70" s="72"/>
      <c r="AN70" s="124"/>
      <c r="AO70" s="124"/>
      <c r="AP70" s="124"/>
      <c r="AQ70" s="124"/>
      <c r="AR70" s="124"/>
      <c r="AS70" s="124"/>
      <c r="AT70" s="124"/>
      <c r="AU70" s="124"/>
      <c r="AV70" s="128"/>
      <c r="AW70" s="56"/>
      <c r="AX70" s="56"/>
      <c r="AY70" s="55"/>
      <c r="AZ70" s="55"/>
      <c r="BA70" s="56"/>
      <c r="BB70" s="55"/>
      <c r="BC70" s="55"/>
      <c r="BD70" s="56"/>
      <c r="BE70" s="56"/>
      <c r="BF70" s="56"/>
      <c r="BG70" s="60"/>
      <c r="BL70" s="4"/>
      <c r="BM70" s="5"/>
      <c r="BN70" s="5"/>
    </row>
    <row r="71" spans="2:66" ht="135" customHeight="1">
      <c r="B71" s="64" t="s">
        <v>280</v>
      </c>
      <c r="C71" s="65" t="s">
        <v>2848</v>
      </c>
      <c r="D71" s="65" t="s">
        <v>81</v>
      </c>
      <c r="E71" s="65" t="s">
        <v>779</v>
      </c>
      <c r="F71" s="65" t="s">
        <v>2866</v>
      </c>
      <c r="G71" s="65" t="s">
        <v>81</v>
      </c>
      <c r="H71" s="59">
        <v>4</v>
      </c>
      <c r="I71" s="56">
        <v>0.1</v>
      </c>
      <c r="J71" s="59" t="s">
        <v>658</v>
      </c>
      <c r="K71" s="63" t="s">
        <v>2925</v>
      </c>
      <c r="L71" s="59" t="s">
        <v>2926</v>
      </c>
      <c r="M71" s="59" t="s">
        <v>2927</v>
      </c>
      <c r="N71" s="61">
        <v>2</v>
      </c>
      <c r="O71" s="59" t="s">
        <v>111</v>
      </c>
      <c r="P71" s="56" t="s">
        <v>2928</v>
      </c>
      <c r="Q71" s="56" t="s">
        <v>2929</v>
      </c>
      <c r="R71" s="55">
        <v>0</v>
      </c>
      <c r="S71" s="55">
        <v>1</v>
      </c>
      <c r="T71" s="61">
        <v>0</v>
      </c>
      <c r="U71" s="55">
        <v>0</v>
      </c>
      <c r="V71" s="55">
        <v>1</v>
      </c>
      <c r="W71" s="61">
        <v>0</v>
      </c>
      <c r="X71" s="56">
        <v>0</v>
      </c>
      <c r="Y71" s="61">
        <v>2</v>
      </c>
      <c r="Z71" s="60">
        <v>0</v>
      </c>
      <c r="AA71" s="56" t="s">
        <v>2930</v>
      </c>
      <c r="AB71" s="56" t="s">
        <v>2931</v>
      </c>
      <c r="AC71" s="55">
        <v>5</v>
      </c>
      <c r="AD71" s="55">
        <v>1</v>
      </c>
      <c r="AE71" s="61">
        <v>5</v>
      </c>
      <c r="AF71" s="55">
        <v>5</v>
      </c>
      <c r="AG71" s="55">
        <v>1</v>
      </c>
      <c r="AH71" s="61">
        <v>5</v>
      </c>
      <c r="AI71" s="56">
        <v>2.5</v>
      </c>
      <c r="AJ71" s="61">
        <v>0</v>
      </c>
      <c r="AK71" s="60">
        <v>1</v>
      </c>
      <c r="AL71" s="71" t="s">
        <v>2932</v>
      </c>
      <c r="AM71" s="71" t="s">
        <v>2933</v>
      </c>
      <c r="AN71" s="123" t="s">
        <v>2934</v>
      </c>
      <c r="AO71" s="123" t="s">
        <v>2870</v>
      </c>
      <c r="AP71" s="123">
        <v>3</v>
      </c>
      <c r="AQ71" s="123" t="s">
        <v>2908</v>
      </c>
      <c r="AR71" s="123" t="s">
        <v>2870</v>
      </c>
      <c r="AS71" s="123">
        <v>8</v>
      </c>
      <c r="AT71" s="123" t="s">
        <v>2899</v>
      </c>
      <c r="AU71" s="123">
        <v>0</v>
      </c>
      <c r="AV71" s="126">
        <v>1</v>
      </c>
      <c r="AW71" s="56" t="s">
        <v>94</v>
      </c>
      <c r="AX71" s="56" t="s">
        <v>94</v>
      </c>
      <c r="AY71" s="55">
        <v>0</v>
      </c>
      <c r="AZ71" s="55">
        <v>0</v>
      </c>
      <c r="BA71" s="61">
        <v>0</v>
      </c>
      <c r="BB71" s="55">
        <v>0</v>
      </c>
      <c r="BC71" s="55">
        <v>0</v>
      </c>
      <c r="BD71" s="61">
        <v>0</v>
      </c>
      <c r="BE71" s="56">
        <v>0</v>
      </c>
      <c r="BF71" s="61">
        <v>0</v>
      </c>
      <c r="BG71" s="60">
        <v>0</v>
      </c>
      <c r="BL71" s="4"/>
      <c r="BM71" s="5"/>
      <c r="BN71" s="5"/>
    </row>
    <row r="72" spans="2:66">
      <c r="B72" s="64"/>
      <c r="C72" s="65"/>
      <c r="D72" s="65"/>
      <c r="E72" s="65"/>
      <c r="F72" s="65"/>
      <c r="G72" s="65"/>
      <c r="H72" s="59"/>
      <c r="I72" s="56"/>
      <c r="J72" s="59"/>
      <c r="K72" s="63"/>
      <c r="L72" s="59"/>
      <c r="M72" s="59"/>
      <c r="N72" s="61"/>
      <c r="O72" s="59"/>
      <c r="P72" s="56"/>
      <c r="Q72" s="56"/>
      <c r="R72" s="55"/>
      <c r="S72" s="55"/>
      <c r="T72" s="61"/>
      <c r="U72" s="55"/>
      <c r="V72" s="55"/>
      <c r="W72" s="61"/>
      <c r="X72" s="56"/>
      <c r="Y72" s="61"/>
      <c r="Z72" s="60"/>
      <c r="AA72" s="56"/>
      <c r="AB72" s="56"/>
      <c r="AC72" s="55"/>
      <c r="AD72" s="55"/>
      <c r="AE72" s="61"/>
      <c r="AF72" s="55"/>
      <c r="AG72" s="55"/>
      <c r="AH72" s="61"/>
      <c r="AI72" s="56"/>
      <c r="AJ72" s="61"/>
      <c r="AK72" s="60"/>
      <c r="AL72" s="71"/>
      <c r="AM72" s="71"/>
      <c r="AN72" s="123"/>
      <c r="AO72" s="123"/>
      <c r="AP72" s="123"/>
      <c r="AQ72" s="123"/>
      <c r="AR72" s="123"/>
      <c r="AS72" s="123"/>
      <c r="AT72" s="123"/>
      <c r="AU72" s="123"/>
      <c r="AV72" s="127"/>
      <c r="AW72" s="56"/>
      <c r="AX72" s="56"/>
      <c r="AY72" s="55"/>
      <c r="AZ72" s="55"/>
      <c r="BA72" s="61"/>
      <c r="BB72" s="55"/>
      <c r="BC72" s="55"/>
      <c r="BD72" s="61"/>
      <c r="BE72" s="56"/>
      <c r="BF72" s="61"/>
      <c r="BG72" s="60"/>
      <c r="BL72" s="4"/>
      <c r="BM72" s="5"/>
      <c r="BN72" s="5"/>
    </row>
    <row r="73" spans="2:66">
      <c r="B73" s="64"/>
      <c r="C73" s="65"/>
      <c r="D73" s="65"/>
      <c r="E73" s="65"/>
      <c r="F73" s="65"/>
      <c r="G73" s="65"/>
      <c r="H73" s="59"/>
      <c r="I73" s="56"/>
      <c r="J73" s="59"/>
      <c r="K73" s="63"/>
      <c r="L73" s="59"/>
      <c r="M73" s="59"/>
      <c r="N73" s="61"/>
      <c r="O73" s="59"/>
      <c r="P73" s="56"/>
      <c r="Q73" s="56"/>
      <c r="R73" s="55"/>
      <c r="S73" s="55"/>
      <c r="T73" s="61"/>
      <c r="U73" s="55"/>
      <c r="V73" s="55"/>
      <c r="W73" s="61"/>
      <c r="X73" s="56"/>
      <c r="Y73" s="61"/>
      <c r="Z73" s="60"/>
      <c r="AA73" s="56"/>
      <c r="AB73" s="56"/>
      <c r="AC73" s="55"/>
      <c r="AD73" s="55"/>
      <c r="AE73" s="61"/>
      <c r="AF73" s="55"/>
      <c r="AG73" s="55"/>
      <c r="AH73" s="61"/>
      <c r="AI73" s="56"/>
      <c r="AJ73" s="61"/>
      <c r="AK73" s="60"/>
      <c r="AL73" s="71"/>
      <c r="AM73" s="71"/>
      <c r="AN73" s="123"/>
      <c r="AO73" s="123"/>
      <c r="AP73" s="123"/>
      <c r="AQ73" s="123"/>
      <c r="AR73" s="123"/>
      <c r="AS73" s="123"/>
      <c r="AT73" s="123"/>
      <c r="AU73" s="123"/>
      <c r="AV73" s="127"/>
      <c r="AW73" s="56"/>
      <c r="AX73" s="56"/>
      <c r="AY73" s="55"/>
      <c r="AZ73" s="55"/>
      <c r="BA73" s="61"/>
      <c r="BB73" s="55"/>
      <c r="BC73" s="55"/>
      <c r="BD73" s="61"/>
      <c r="BE73" s="56"/>
      <c r="BF73" s="61"/>
      <c r="BG73" s="60"/>
      <c r="BL73" s="4"/>
      <c r="BM73" s="5"/>
      <c r="BN73" s="5"/>
    </row>
    <row r="74" spans="2:66">
      <c r="B74" s="64"/>
      <c r="C74" s="65"/>
      <c r="D74" s="65"/>
      <c r="E74" s="65"/>
      <c r="F74" s="65" t="s">
        <v>2894</v>
      </c>
      <c r="G74" s="65" t="s">
        <v>81</v>
      </c>
      <c r="H74" s="59"/>
      <c r="I74" s="56"/>
      <c r="J74" s="59"/>
      <c r="K74" s="63"/>
      <c r="L74" s="59"/>
      <c r="M74" s="59"/>
      <c r="N74" s="61"/>
      <c r="O74" s="59"/>
      <c r="P74" s="56"/>
      <c r="Q74" s="56"/>
      <c r="R74" s="55"/>
      <c r="S74" s="55"/>
      <c r="T74" s="61"/>
      <c r="U74" s="55"/>
      <c r="V74" s="55"/>
      <c r="W74" s="61"/>
      <c r="X74" s="56"/>
      <c r="Y74" s="61"/>
      <c r="Z74" s="60"/>
      <c r="AA74" s="56"/>
      <c r="AB74" s="56"/>
      <c r="AC74" s="55"/>
      <c r="AD74" s="55"/>
      <c r="AE74" s="61"/>
      <c r="AF74" s="55"/>
      <c r="AG74" s="55"/>
      <c r="AH74" s="61"/>
      <c r="AI74" s="56"/>
      <c r="AJ74" s="61"/>
      <c r="AK74" s="60"/>
      <c r="AL74" s="71"/>
      <c r="AM74" s="71"/>
      <c r="AN74" s="123"/>
      <c r="AO74" s="123"/>
      <c r="AP74" s="123"/>
      <c r="AQ74" s="123"/>
      <c r="AR74" s="123"/>
      <c r="AS74" s="123"/>
      <c r="AT74" s="123"/>
      <c r="AU74" s="123"/>
      <c r="AV74" s="127"/>
      <c r="AW74" s="56"/>
      <c r="AX74" s="56"/>
      <c r="AY74" s="55"/>
      <c r="AZ74" s="55"/>
      <c r="BA74" s="61"/>
      <c r="BB74" s="55"/>
      <c r="BC74" s="55"/>
      <c r="BD74" s="61"/>
      <c r="BE74" s="56"/>
      <c r="BF74" s="61"/>
      <c r="BG74" s="60"/>
      <c r="BL74" s="4"/>
      <c r="BM74" s="5"/>
      <c r="BN74" s="5"/>
    </row>
    <row r="75" spans="2:66">
      <c r="B75" s="64"/>
      <c r="C75" s="65"/>
      <c r="D75" s="65"/>
      <c r="E75" s="65"/>
      <c r="F75" s="65"/>
      <c r="G75" s="65"/>
      <c r="H75" s="59"/>
      <c r="I75" s="56"/>
      <c r="J75" s="59"/>
      <c r="K75" s="63"/>
      <c r="L75" s="59"/>
      <c r="M75" s="59"/>
      <c r="N75" s="61"/>
      <c r="O75" s="59"/>
      <c r="P75" s="56"/>
      <c r="Q75" s="56"/>
      <c r="R75" s="55"/>
      <c r="S75" s="55"/>
      <c r="T75" s="61"/>
      <c r="U75" s="55"/>
      <c r="V75" s="55"/>
      <c r="W75" s="61"/>
      <c r="X75" s="56"/>
      <c r="Y75" s="61"/>
      <c r="Z75" s="60"/>
      <c r="AA75" s="56"/>
      <c r="AB75" s="56"/>
      <c r="AC75" s="55"/>
      <c r="AD75" s="55"/>
      <c r="AE75" s="61"/>
      <c r="AF75" s="55"/>
      <c r="AG75" s="55"/>
      <c r="AH75" s="61"/>
      <c r="AI75" s="56"/>
      <c r="AJ75" s="61"/>
      <c r="AK75" s="60"/>
      <c r="AL75" s="71"/>
      <c r="AM75" s="71"/>
      <c r="AN75" s="123"/>
      <c r="AO75" s="123"/>
      <c r="AP75" s="123"/>
      <c r="AQ75" s="123"/>
      <c r="AR75" s="123"/>
      <c r="AS75" s="123"/>
      <c r="AT75" s="123"/>
      <c r="AU75" s="123"/>
      <c r="AV75" s="127"/>
      <c r="AW75" s="56"/>
      <c r="AX75" s="56"/>
      <c r="AY75" s="55"/>
      <c r="AZ75" s="55"/>
      <c r="BA75" s="61"/>
      <c r="BB75" s="55"/>
      <c r="BC75" s="55"/>
      <c r="BD75" s="61"/>
      <c r="BE75" s="56"/>
      <c r="BF75" s="61"/>
      <c r="BG75" s="60"/>
      <c r="BL75" s="4"/>
      <c r="BM75" s="5"/>
      <c r="BN75" s="5"/>
    </row>
    <row r="76" spans="2:66">
      <c r="B76" s="64"/>
      <c r="C76" s="65"/>
      <c r="D76" s="65"/>
      <c r="E76" s="65"/>
      <c r="F76" s="65"/>
      <c r="G76" s="65"/>
      <c r="H76" s="59"/>
      <c r="I76" s="56"/>
      <c r="J76" s="59"/>
      <c r="K76" s="63"/>
      <c r="L76" s="59"/>
      <c r="M76" s="59"/>
      <c r="N76" s="61"/>
      <c r="O76" s="59"/>
      <c r="P76" s="56"/>
      <c r="Q76" s="56"/>
      <c r="R76" s="55"/>
      <c r="S76" s="55"/>
      <c r="T76" s="61"/>
      <c r="U76" s="55"/>
      <c r="V76" s="55"/>
      <c r="W76" s="61"/>
      <c r="X76" s="56"/>
      <c r="Y76" s="61"/>
      <c r="Z76" s="60"/>
      <c r="AA76" s="56"/>
      <c r="AB76" s="56"/>
      <c r="AC76" s="55"/>
      <c r="AD76" s="55"/>
      <c r="AE76" s="61"/>
      <c r="AF76" s="55"/>
      <c r="AG76" s="55"/>
      <c r="AH76" s="61"/>
      <c r="AI76" s="56"/>
      <c r="AJ76" s="61"/>
      <c r="AK76" s="60"/>
      <c r="AL76" s="71"/>
      <c r="AM76" s="71"/>
      <c r="AN76" s="123"/>
      <c r="AO76" s="123"/>
      <c r="AP76" s="123"/>
      <c r="AQ76" s="123"/>
      <c r="AR76" s="123"/>
      <c r="AS76" s="123"/>
      <c r="AT76" s="123"/>
      <c r="AU76" s="123"/>
      <c r="AV76" s="127"/>
      <c r="AW76" s="56"/>
      <c r="AX76" s="56"/>
      <c r="AY76" s="55"/>
      <c r="AZ76" s="55"/>
      <c r="BA76" s="61"/>
      <c r="BB76" s="55"/>
      <c r="BC76" s="55"/>
      <c r="BD76" s="61"/>
      <c r="BE76" s="56"/>
      <c r="BF76" s="61"/>
      <c r="BG76" s="60"/>
      <c r="BL76" s="4"/>
      <c r="BM76" s="5"/>
      <c r="BN76" s="5"/>
    </row>
    <row r="77" spans="2:66">
      <c r="B77" s="64"/>
      <c r="C77" s="65"/>
      <c r="D77" s="65"/>
      <c r="E77" s="65" t="s">
        <v>317</v>
      </c>
      <c r="F77" s="65" t="s">
        <v>2881</v>
      </c>
      <c r="G77" s="65" t="s">
        <v>81</v>
      </c>
      <c r="H77" s="59"/>
      <c r="I77" s="56"/>
      <c r="J77" s="59"/>
      <c r="K77" s="63"/>
      <c r="L77" s="59"/>
      <c r="M77" s="59"/>
      <c r="N77" s="61"/>
      <c r="O77" s="59"/>
      <c r="P77" s="56"/>
      <c r="Q77" s="56"/>
      <c r="R77" s="55"/>
      <c r="S77" s="55"/>
      <c r="T77" s="61"/>
      <c r="U77" s="55"/>
      <c r="V77" s="55"/>
      <c r="W77" s="61"/>
      <c r="X77" s="56"/>
      <c r="Y77" s="61"/>
      <c r="Z77" s="60"/>
      <c r="AA77" s="56"/>
      <c r="AB77" s="56"/>
      <c r="AC77" s="55"/>
      <c r="AD77" s="55"/>
      <c r="AE77" s="61"/>
      <c r="AF77" s="55"/>
      <c r="AG77" s="55"/>
      <c r="AH77" s="61"/>
      <c r="AI77" s="56"/>
      <c r="AJ77" s="61"/>
      <c r="AK77" s="60"/>
      <c r="AL77" s="71"/>
      <c r="AM77" s="71"/>
      <c r="AN77" s="123"/>
      <c r="AO77" s="123"/>
      <c r="AP77" s="123"/>
      <c r="AQ77" s="123"/>
      <c r="AR77" s="123"/>
      <c r="AS77" s="123"/>
      <c r="AT77" s="123"/>
      <c r="AU77" s="123"/>
      <c r="AV77" s="127"/>
      <c r="AW77" s="56"/>
      <c r="AX77" s="56"/>
      <c r="AY77" s="55"/>
      <c r="AZ77" s="55"/>
      <c r="BA77" s="61"/>
      <c r="BB77" s="55"/>
      <c r="BC77" s="55"/>
      <c r="BD77" s="61"/>
      <c r="BE77" s="56"/>
      <c r="BF77" s="61"/>
      <c r="BG77" s="60"/>
      <c r="BL77" s="4"/>
      <c r="BM77" s="5"/>
      <c r="BN77" s="5"/>
    </row>
    <row r="78" spans="2:66">
      <c r="B78" s="64"/>
      <c r="C78" s="65"/>
      <c r="D78" s="65"/>
      <c r="E78" s="65"/>
      <c r="F78" s="65"/>
      <c r="G78" s="65"/>
      <c r="H78" s="59"/>
      <c r="I78" s="56"/>
      <c r="J78" s="59"/>
      <c r="K78" s="63"/>
      <c r="L78" s="59"/>
      <c r="M78" s="59"/>
      <c r="N78" s="61"/>
      <c r="O78" s="59"/>
      <c r="P78" s="56"/>
      <c r="Q78" s="56"/>
      <c r="R78" s="55"/>
      <c r="S78" s="55"/>
      <c r="T78" s="61"/>
      <c r="U78" s="55"/>
      <c r="V78" s="55"/>
      <c r="W78" s="61"/>
      <c r="X78" s="56"/>
      <c r="Y78" s="61"/>
      <c r="Z78" s="60"/>
      <c r="AA78" s="56"/>
      <c r="AB78" s="56"/>
      <c r="AC78" s="55"/>
      <c r="AD78" s="55"/>
      <c r="AE78" s="61"/>
      <c r="AF78" s="55"/>
      <c r="AG78" s="55"/>
      <c r="AH78" s="61"/>
      <c r="AI78" s="56"/>
      <c r="AJ78" s="61"/>
      <c r="AK78" s="60"/>
      <c r="AL78" s="71"/>
      <c r="AM78" s="71"/>
      <c r="AN78" s="123"/>
      <c r="AO78" s="123"/>
      <c r="AP78" s="123"/>
      <c r="AQ78" s="123"/>
      <c r="AR78" s="123"/>
      <c r="AS78" s="123"/>
      <c r="AT78" s="123"/>
      <c r="AU78" s="123"/>
      <c r="AV78" s="127"/>
      <c r="AW78" s="56"/>
      <c r="AX78" s="56"/>
      <c r="AY78" s="55"/>
      <c r="AZ78" s="55"/>
      <c r="BA78" s="61"/>
      <c r="BB78" s="55"/>
      <c r="BC78" s="55"/>
      <c r="BD78" s="61"/>
      <c r="BE78" s="56"/>
      <c r="BF78" s="61"/>
      <c r="BG78" s="60"/>
      <c r="BL78" s="4"/>
      <c r="BM78" s="5"/>
      <c r="BN78" s="5"/>
    </row>
    <row r="79" spans="2:66">
      <c r="B79" s="64"/>
      <c r="C79" s="65"/>
      <c r="D79" s="65"/>
      <c r="E79" s="65"/>
      <c r="F79" s="65"/>
      <c r="G79" s="65"/>
      <c r="H79" s="59"/>
      <c r="I79" s="56"/>
      <c r="J79" s="59"/>
      <c r="K79" s="63"/>
      <c r="L79" s="59"/>
      <c r="M79" s="59"/>
      <c r="N79" s="61"/>
      <c r="O79" s="59"/>
      <c r="P79" s="56"/>
      <c r="Q79" s="56"/>
      <c r="R79" s="55"/>
      <c r="S79" s="55"/>
      <c r="T79" s="61"/>
      <c r="U79" s="55"/>
      <c r="V79" s="55"/>
      <c r="W79" s="61"/>
      <c r="X79" s="56"/>
      <c r="Y79" s="61"/>
      <c r="Z79" s="60"/>
      <c r="AA79" s="56"/>
      <c r="AB79" s="56"/>
      <c r="AC79" s="55"/>
      <c r="AD79" s="55"/>
      <c r="AE79" s="61"/>
      <c r="AF79" s="55"/>
      <c r="AG79" s="55"/>
      <c r="AH79" s="61"/>
      <c r="AI79" s="56"/>
      <c r="AJ79" s="61"/>
      <c r="AK79" s="60"/>
      <c r="AL79" s="71"/>
      <c r="AM79" s="71"/>
      <c r="AN79" s="123"/>
      <c r="AO79" s="123"/>
      <c r="AP79" s="123"/>
      <c r="AQ79" s="123"/>
      <c r="AR79" s="123"/>
      <c r="AS79" s="123"/>
      <c r="AT79" s="123"/>
      <c r="AU79" s="123"/>
      <c r="AV79" s="127"/>
      <c r="AW79" s="56"/>
      <c r="AX79" s="56"/>
      <c r="AY79" s="55"/>
      <c r="AZ79" s="55"/>
      <c r="BA79" s="61"/>
      <c r="BB79" s="55"/>
      <c r="BC79" s="55"/>
      <c r="BD79" s="61"/>
      <c r="BE79" s="56"/>
      <c r="BF79" s="61"/>
      <c r="BG79" s="60"/>
      <c r="BL79" s="4"/>
      <c r="BM79" s="5"/>
      <c r="BN79" s="5"/>
    </row>
    <row r="80" spans="2:66">
      <c r="B80" s="64"/>
      <c r="C80" s="65"/>
      <c r="D80" s="65"/>
      <c r="E80" s="65"/>
      <c r="F80" s="65"/>
      <c r="G80" s="65"/>
      <c r="H80" s="59"/>
      <c r="I80" s="56"/>
      <c r="J80" s="59"/>
      <c r="K80" s="63"/>
      <c r="L80" s="59"/>
      <c r="M80" s="59"/>
      <c r="N80" s="61"/>
      <c r="O80" s="59"/>
      <c r="P80" s="56"/>
      <c r="Q80" s="56"/>
      <c r="R80" s="55"/>
      <c r="S80" s="55"/>
      <c r="T80" s="61"/>
      <c r="U80" s="55"/>
      <c r="V80" s="55"/>
      <c r="W80" s="61"/>
      <c r="X80" s="56"/>
      <c r="Y80" s="61"/>
      <c r="Z80" s="60"/>
      <c r="AA80" s="56"/>
      <c r="AB80" s="56"/>
      <c r="AC80" s="55"/>
      <c r="AD80" s="55"/>
      <c r="AE80" s="61"/>
      <c r="AF80" s="55"/>
      <c r="AG80" s="55"/>
      <c r="AH80" s="61"/>
      <c r="AI80" s="56"/>
      <c r="AJ80" s="61"/>
      <c r="AK80" s="60"/>
      <c r="AL80" s="71"/>
      <c r="AM80" s="71"/>
      <c r="AN80" s="123"/>
      <c r="AO80" s="123"/>
      <c r="AP80" s="123"/>
      <c r="AQ80" s="123"/>
      <c r="AR80" s="123"/>
      <c r="AS80" s="123"/>
      <c r="AT80" s="123"/>
      <c r="AU80" s="123"/>
      <c r="AV80" s="127"/>
      <c r="AW80" s="56"/>
      <c r="AX80" s="56"/>
      <c r="AY80" s="55"/>
      <c r="AZ80" s="55"/>
      <c r="BA80" s="61"/>
      <c r="BB80" s="55"/>
      <c r="BC80" s="55"/>
      <c r="BD80" s="61"/>
      <c r="BE80" s="56"/>
      <c r="BF80" s="61"/>
      <c r="BG80" s="60"/>
      <c r="BL80" s="4"/>
      <c r="BM80" s="5"/>
      <c r="BN80" s="5"/>
    </row>
    <row r="81" spans="2:66">
      <c r="B81" s="64"/>
      <c r="C81" s="65"/>
      <c r="D81" s="65"/>
      <c r="E81" s="65"/>
      <c r="F81" s="65"/>
      <c r="G81" s="65"/>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71"/>
      <c r="AM81" s="71"/>
      <c r="AN81" s="123"/>
      <c r="AO81" s="123"/>
      <c r="AP81" s="123"/>
      <c r="AQ81" s="123"/>
      <c r="AR81" s="123"/>
      <c r="AS81" s="123"/>
      <c r="AT81" s="123"/>
      <c r="AU81" s="123"/>
      <c r="AV81" s="127"/>
      <c r="AW81" s="56"/>
      <c r="AX81" s="56"/>
      <c r="AY81" s="55"/>
      <c r="AZ81" s="55"/>
      <c r="BA81" s="61"/>
      <c r="BB81" s="55"/>
      <c r="BC81" s="55"/>
      <c r="BD81" s="61"/>
      <c r="BE81" s="56"/>
      <c r="BF81" s="61"/>
      <c r="BG81" s="60"/>
      <c r="BL81" s="4"/>
      <c r="BM81" s="5"/>
      <c r="BN81" s="5"/>
    </row>
    <row r="82" spans="2:66">
      <c r="B82" s="64"/>
      <c r="C82" s="65"/>
      <c r="D82" s="65"/>
      <c r="E82" s="65"/>
      <c r="F82" s="65"/>
      <c r="G82" s="65"/>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72"/>
      <c r="AM82" s="72"/>
      <c r="AN82" s="124"/>
      <c r="AO82" s="124"/>
      <c r="AP82" s="124"/>
      <c r="AQ82" s="124"/>
      <c r="AR82" s="124"/>
      <c r="AS82" s="124"/>
      <c r="AT82" s="124"/>
      <c r="AU82" s="124"/>
      <c r="AV82" s="128"/>
      <c r="AW82" s="56"/>
      <c r="AX82" s="56"/>
      <c r="AY82" s="55"/>
      <c r="AZ82" s="55"/>
      <c r="BA82" s="61"/>
      <c r="BB82" s="55"/>
      <c r="BC82" s="55"/>
      <c r="BD82" s="61"/>
      <c r="BE82" s="56"/>
      <c r="BF82" s="61"/>
      <c r="BG82" s="60"/>
      <c r="BL82" s="4"/>
      <c r="BM82" s="5"/>
      <c r="BN82" s="5"/>
    </row>
    <row r="83" spans="2:66" ht="135" customHeight="1">
      <c r="B83" s="62" t="s">
        <v>280</v>
      </c>
      <c r="C83" s="59" t="s">
        <v>2848</v>
      </c>
      <c r="D83" s="59" t="s">
        <v>81</v>
      </c>
      <c r="E83" s="59" t="s">
        <v>810</v>
      </c>
      <c r="F83" s="59" t="s">
        <v>2935</v>
      </c>
      <c r="G83" s="59" t="s">
        <v>81</v>
      </c>
      <c r="H83" s="59">
        <v>5</v>
      </c>
      <c r="I83" s="56">
        <v>0.1</v>
      </c>
      <c r="J83" s="59" t="s">
        <v>83</v>
      </c>
      <c r="K83" s="63" t="s">
        <v>2936</v>
      </c>
      <c r="L83" s="59" t="s">
        <v>2937</v>
      </c>
      <c r="M83" s="59" t="s">
        <v>2938</v>
      </c>
      <c r="N83" s="61">
        <v>2</v>
      </c>
      <c r="O83" s="59" t="s">
        <v>111</v>
      </c>
      <c r="P83" s="56" t="s">
        <v>2939</v>
      </c>
      <c r="Q83" s="56" t="s">
        <v>572</v>
      </c>
      <c r="R83" s="55">
        <v>3</v>
      </c>
      <c r="S83" s="55">
        <v>1</v>
      </c>
      <c r="T83" s="61">
        <v>3</v>
      </c>
      <c r="U83" s="55">
        <v>3</v>
      </c>
      <c r="V83" s="55">
        <v>1</v>
      </c>
      <c r="W83" s="61">
        <v>3</v>
      </c>
      <c r="X83" s="56">
        <v>1.5</v>
      </c>
      <c r="Y83" s="61">
        <v>0</v>
      </c>
      <c r="Z83" s="60">
        <v>1</v>
      </c>
      <c r="AA83" s="56" t="s">
        <v>2940</v>
      </c>
      <c r="AB83" s="56" t="s">
        <v>572</v>
      </c>
      <c r="AC83" s="55">
        <v>1</v>
      </c>
      <c r="AD83" s="55">
        <v>1</v>
      </c>
      <c r="AE83" s="61">
        <v>1</v>
      </c>
      <c r="AF83" s="55">
        <v>4</v>
      </c>
      <c r="AG83" s="55">
        <v>1</v>
      </c>
      <c r="AH83" s="61">
        <v>4</v>
      </c>
      <c r="AI83" s="56">
        <v>2</v>
      </c>
      <c r="AJ83" s="61">
        <v>0</v>
      </c>
      <c r="AK83" s="60">
        <v>1</v>
      </c>
      <c r="AL83" s="71" t="s">
        <v>2941</v>
      </c>
      <c r="AM83" s="71" t="s">
        <v>572</v>
      </c>
      <c r="AN83" s="123" t="s">
        <v>2897</v>
      </c>
      <c r="AO83" s="123" t="s">
        <v>2870</v>
      </c>
      <c r="AP83" s="123">
        <v>0</v>
      </c>
      <c r="AQ83" s="123" t="s">
        <v>2898</v>
      </c>
      <c r="AR83" s="123" t="s">
        <v>2870</v>
      </c>
      <c r="AS83" s="123">
        <v>4</v>
      </c>
      <c r="AT83" s="123" t="s">
        <v>2942</v>
      </c>
      <c r="AU83" s="123">
        <v>0</v>
      </c>
      <c r="AV83" s="126">
        <v>1</v>
      </c>
      <c r="AW83" s="56" t="s">
        <v>94</v>
      </c>
      <c r="AX83" s="56" t="s">
        <v>94</v>
      </c>
      <c r="AY83" s="55">
        <v>0</v>
      </c>
      <c r="AZ83" s="55">
        <v>0</v>
      </c>
      <c r="BA83" s="61">
        <v>0</v>
      </c>
      <c r="BB83" s="55">
        <v>0</v>
      </c>
      <c r="BC83" s="55">
        <v>0</v>
      </c>
      <c r="BD83" s="61">
        <v>0</v>
      </c>
      <c r="BE83" s="56">
        <v>0</v>
      </c>
      <c r="BF83" s="61">
        <v>0</v>
      </c>
      <c r="BG83" s="60">
        <v>0</v>
      </c>
      <c r="BL83" s="4"/>
      <c r="BM83" s="5"/>
      <c r="BN83" s="5"/>
    </row>
    <row r="84" spans="2:66">
      <c r="B84" s="62"/>
      <c r="C84" s="59"/>
      <c r="D84" s="59"/>
      <c r="E84" s="59"/>
      <c r="F84" s="59"/>
      <c r="G84" s="59"/>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71"/>
      <c r="AM84" s="71"/>
      <c r="AN84" s="123"/>
      <c r="AO84" s="123"/>
      <c r="AP84" s="123"/>
      <c r="AQ84" s="123"/>
      <c r="AR84" s="123"/>
      <c r="AS84" s="123"/>
      <c r="AT84" s="123"/>
      <c r="AU84" s="123"/>
      <c r="AV84" s="127"/>
      <c r="AW84" s="56"/>
      <c r="AX84" s="56"/>
      <c r="AY84" s="55"/>
      <c r="AZ84" s="55"/>
      <c r="BA84" s="61"/>
      <c r="BB84" s="55"/>
      <c r="BC84" s="55"/>
      <c r="BD84" s="61"/>
      <c r="BE84" s="56"/>
      <c r="BF84" s="61"/>
      <c r="BG84" s="60"/>
      <c r="BL84" s="4"/>
      <c r="BM84" s="5"/>
      <c r="BN84" s="5"/>
    </row>
    <row r="85" spans="2:66">
      <c r="B85" s="62"/>
      <c r="C85" s="59"/>
      <c r="D85" s="59"/>
      <c r="E85" s="59"/>
      <c r="F85" s="59"/>
      <c r="G85" s="59"/>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71"/>
      <c r="AM85" s="71"/>
      <c r="AN85" s="123"/>
      <c r="AO85" s="123"/>
      <c r="AP85" s="123"/>
      <c r="AQ85" s="123"/>
      <c r="AR85" s="123"/>
      <c r="AS85" s="123"/>
      <c r="AT85" s="123"/>
      <c r="AU85" s="123"/>
      <c r="AV85" s="127"/>
      <c r="AW85" s="56"/>
      <c r="AX85" s="56"/>
      <c r="AY85" s="55"/>
      <c r="AZ85" s="55"/>
      <c r="BA85" s="61"/>
      <c r="BB85" s="55"/>
      <c r="BC85" s="55"/>
      <c r="BD85" s="61"/>
      <c r="BE85" s="56"/>
      <c r="BF85" s="61"/>
      <c r="BG85" s="60"/>
      <c r="BL85" s="4"/>
      <c r="BM85" s="5"/>
      <c r="BN85" s="5"/>
    </row>
    <row r="86" spans="2:66">
      <c r="B86" s="62"/>
      <c r="C86" s="59"/>
      <c r="D86" s="59"/>
      <c r="E86" s="59" t="s">
        <v>81</v>
      </c>
      <c r="F86" s="59" t="s">
        <v>81</v>
      </c>
      <c r="G86" s="63" t="s">
        <v>2943</v>
      </c>
      <c r="H86" s="59"/>
      <c r="I86" s="56"/>
      <c r="J86" s="59"/>
      <c r="K86" s="63"/>
      <c r="L86" s="59"/>
      <c r="M86" s="59"/>
      <c r="N86" s="61"/>
      <c r="O86" s="59"/>
      <c r="P86" s="56"/>
      <c r="Q86" s="56"/>
      <c r="R86" s="55"/>
      <c r="S86" s="55"/>
      <c r="T86" s="61"/>
      <c r="U86" s="55"/>
      <c r="V86" s="55"/>
      <c r="W86" s="61"/>
      <c r="X86" s="56"/>
      <c r="Y86" s="61"/>
      <c r="Z86" s="60"/>
      <c r="AA86" s="56"/>
      <c r="AB86" s="56"/>
      <c r="AC86" s="55"/>
      <c r="AD86" s="55"/>
      <c r="AE86" s="61"/>
      <c r="AF86" s="55"/>
      <c r="AG86" s="55"/>
      <c r="AH86" s="61"/>
      <c r="AI86" s="56"/>
      <c r="AJ86" s="61"/>
      <c r="AK86" s="60"/>
      <c r="AL86" s="71"/>
      <c r="AM86" s="71"/>
      <c r="AN86" s="123"/>
      <c r="AO86" s="123"/>
      <c r="AP86" s="123"/>
      <c r="AQ86" s="123"/>
      <c r="AR86" s="123"/>
      <c r="AS86" s="123"/>
      <c r="AT86" s="123"/>
      <c r="AU86" s="123"/>
      <c r="AV86" s="127"/>
      <c r="AW86" s="56"/>
      <c r="AX86" s="56"/>
      <c r="AY86" s="55"/>
      <c r="AZ86" s="55"/>
      <c r="BA86" s="61"/>
      <c r="BB86" s="55"/>
      <c r="BC86" s="55"/>
      <c r="BD86" s="61"/>
      <c r="BE86" s="56"/>
      <c r="BF86" s="61"/>
      <c r="BG86" s="60"/>
      <c r="BL86" s="4"/>
      <c r="BM86" s="5"/>
      <c r="BN86" s="5"/>
    </row>
    <row r="87" spans="2:66">
      <c r="B87" s="62"/>
      <c r="C87" s="59"/>
      <c r="D87" s="59"/>
      <c r="E87" s="59"/>
      <c r="F87" s="59"/>
      <c r="G87" s="63"/>
      <c r="H87" s="59"/>
      <c r="I87" s="56"/>
      <c r="J87" s="59"/>
      <c r="K87" s="63"/>
      <c r="L87" s="59"/>
      <c r="M87" s="59"/>
      <c r="N87" s="61"/>
      <c r="O87" s="59"/>
      <c r="P87" s="56"/>
      <c r="Q87" s="56"/>
      <c r="R87" s="55"/>
      <c r="S87" s="55"/>
      <c r="T87" s="61"/>
      <c r="U87" s="55"/>
      <c r="V87" s="55"/>
      <c r="W87" s="61"/>
      <c r="X87" s="56"/>
      <c r="Y87" s="61"/>
      <c r="Z87" s="60"/>
      <c r="AA87" s="56"/>
      <c r="AB87" s="56"/>
      <c r="AC87" s="55"/>
      <c r="AD87" s="55"/>
      <c r="AE87" s="61"/>
      <c r="AF87" s="55"/>
      <c r="AG87" s="55"/>
      <c r="AH87" s="61"/>
      <c r="AI87" s="56"/>
      <c r="AJ87" s="61"/>
      <c r="AK87" s="60"/>
      <c r="AL87" s="71"/>
      <c r="AM87" s="71"/>
      <c r="AN87" s="123"/>
      <c r="AO87" s="123"/>
      <c r="AP87" s="123"/>
      <c r="AQ87" s="123"/>
      <c r="AR87" s="123"/>
      <c r="AS87" s="123"/>
      <c r="AT87" s="123"/>
      <c r="AU87" s="123"/>
      <c r="AV87" s="127"/>
      <c r="AW87" s="56"/>
      <c r="AX87" s="56"/>
      <c r="AY87" s="55"/>
      <c r="AZ87" s="55"/>
      <c r="BA87" s="61"/>
      <c r="BB87" s="55"/>
      <c r="BC87" s="55"/>
      <c r="BD87" s="61"/>
      <c r="BE87" s="56"/>
      <c r="BF87" s="61"/>
      <c r="BG87" s="60"/>
      <c r="BL87" s="4"/>
      <c r="BM87" s="5"/>
      <c r="BN87" s="5"/>
    </row>
    <row r="88" spans="2:66">
      <c r="B88" s="62"/>
      <c r="C88" s="59"/>
      <c r="D88" s="59"/>
      <c r="E88" s="59"/>
      <c r="F88" s="59"/>
      <c r="G88" s="63"/>
      <c r="H88" s="59"/>
      <c r="I88" s="56"/>
      <c r="J88" s="59"/>
      <c r="K88" s="63"/>
      <c r="L88" s="59"/>
      <c r="M88" s="59"/>
      <c r="N88" s="61"/>
      <c r="O88" s="59"/>
      <c r="P88" s="56"/>
      <c r="Q88" s="56"/>
      <c r="R88" s="55"/>
      <c r="S88" s="55"/>
      <c r="T88" s="61"/>
      <c r="U88" s="55"/>
      <c r="V88" s="55"/>
      <c r="W88" s="61"/>
      <c r="X88" s="56"/>
      <c r="Y88" s="61"/>
      <c r="Z88" s="60"/>
      <c r="AA88" s="56"/>
      <c r="AB88" s="56"/>
      <c r="AC88" s="55"/>
      <c r="AD88" s="55"/>
      <c r="AE88" s="61"/>
      <c r="AF88" s="55"/>
      <c r="AG88" s="55"/>
      <c r="AH88" s="61"/>
      <c r="AI88" s="56"/>
      <c r="AJ88" s="61"/>
      <c r="AK88" s="60"/>
      <c r="AL88" s="72"/>
      <c r="AM88" s="72"/>
      <c r="AN88" s="124"/>
      <c r="AO88" s="124"/>
      <c r="AP88" s="124"/>
      <c r="AQ88" s="124"/>
      <c r="AR88" s="124"/>
      <c r="AS88" s="124"/>
      <c r="AT88" s="124"/>
      <c r="AU88" s="124"/>
      <c r="AV88" s="128"/>
      <c r="AW88" s="56"/>
      <c r="AX88" s="56"/>
      <c r="AY88" s="55"/>
      <c r="AZ88" s="55"/>
      <c r="BA88" s="61"/>
      <c r="BB88" s="55"/>
      <c r="BC88" s="55"/>
      <c r="BD88" s="61"/>
      <c r="BE88" s="56"/>
      <c r="BF88" s="61"/>
      <c r="BG88" s="60"/>
      <c r="BL88" s="4"/>
      <c r="BM88" s="5"/>
      <c r="BN88" s="5"/>
    </row>
    <row r="89" spans="2:66" ht="135" customHeight="1">
      <c r="B89" s="64" t="s">
        <v>280</v>
      </c>
      <c r="C89" s="65" t="s">
        <v>2848</v>
      </c>
      <c r="D89" s="65" t="s">
        <v>81</v>
      </c>
      <c r="E89" s="65" t="s">
        <v>779</v>
      </c>
      <c r="F89" s="65" t="s">
        <v>2866</v>
      </c>
      <c r="G89" s="65" t="s">
        <v>81</v>
      </c>
      <c r="H89" s="59">
        <v>6</v>
      </c>
      <c r="I89" s="56">
        <v>0.1</v>
      </c>
      <c r="J89" s="59" t="s">
        <v>658</v>
      </c>
      <c r="K89" s="63" t="s">
        <v>2944</v>
      </c>
      <c r="L89" s="59" t="s">
        <v>2945</v>
      </c>
      <c r="M89" s="59" t="s">
        <v>2946</v>
      </c>
      <c r="N89" s="61">
        <v>1</v>
      </c>
      <c r="O89" s="59" t="s">
        <v>111</v>
      </c>
      <c r="P89" s="56" t="s">
        <v>2947</v>
      </c>
      <c r="Q89" s="56" t="s">
        <v>2948</v>
      </c>
      <c r="R89" s="55">
        <v>0</v>
      </c>
      <c r="S89" s="55">
        <v>1</v>
      </c>
      <c r="T89" s="61">
        <v>0</v>
      </c>
      <c r="U89" s="55">
        <v>0</v>
      </c>
      <c r="V89" s="55">
        <v>1</v>
      </c>
      <c r="W89" s="61">
        <v>0</v>
      </c>
      <c r="X89" s="56">
        <v>0</v>
      </c>
      <c r="Y89" s="61">
        <v>1</v>
      </c>
      <c r="Z89" s="60">
        <v>0</v>
      </c>
      <c r="AA89" s="56" t="s">
        <v>2949</v>
      </c>
      <c r="AB89" s="56" t="s">
        <v>2950</v>
      </c>
      <c r="AC89" s="55">
        <v>2</v>
      </c>
      <c r="AD89" s="55">
        <v>1</v>
      </c>
      <c r="AE89" s="61">
        <v>2</v>
      </c>
      <c r="AF89" s="55">
        <v>2</v>
      </c>
      <c r="AG89" s="55">
        <v>1</v>
      </c>
      <c r="AH89" s="61">
        <v>2</v>
      </c>
      <c r="AI89" s="56">
        <v>2</v>
      </c>
      <c r="AJ89" s="61">
        <v>0</v>
      </c>
      <c r="AK89" s="60">
        <v>1</v>
      </c>
      <c r="AL89" s="71" t="s">
        <v>2951</v>
      </c>
      <c r="AM89" s="71" t="s">
        <v>572</v>
      </c>
      <c r="AN89" s="123" t="s">
        <v>2897</v>
      </c>
      <c r="AO89" s="123" t="s">
        <v>2870</v>
      </c>
      <c r="AP89" s="123">
        <v>0</v>
      </c>
      <c r="AQ89" s="123" t="s">
        <v>2917</v>
      </c>
      <c r="AR89" s="123" t="s">
        <v>2870</v>
      </c>
      <c r="AS89" s="123">
        <v>2</v>
      </c>
      <c r="AT89" s="123" t="s">
        <v>2942</v>
      </c>
      <c r="AU89" s="123">
        <v>0</v>
      </c>
      <c r="AV89" s="126">
        <v>1</v>
      </c>
      <c r="AW89" s="56" t="s">
        <v>94</v>
      </c>
      <c r="AX89" s="56" t="s">
        <v>94</v>
      </c>
      <c r="AY89" s="55">
        <v>0</v>
      </c>
      <c r="AZ89" s="55">
        <v>0</v>
      </c>
      <c r="BA89" s="61">
        <v>0</v>
      </c>
      <c r="BB89" s="55">
        <v>0</v>
      </c>
      <c r="BC89" s="55">
        <v>0</v>
      </c>
      <c r="BD89" s="61">
        <v>0</v>
      </c>
      <c r="BE89" s="56">
        <v>0</v>
      </c>
      <c r="BF89" s="61">
        <v>0</v>
      </c>
      <c r="BG89" s="60">
        <v>0</v>
      </c>
      <c r="BL89" s="4"/>
      <c r="BM89" s="5"/>
      <c r="BN89" s="5"/>
    </row>
    <row r="90" spans="2:66">
      <c r="B90" s="64"/>
      <c r="C90" s="65"/>
      <c r="D90" s="65"/>
      <c r="E90" s="65"/>
      <c r="F90" s="65"/>
      <c r="G90" s="65"/>
      <c r="H90" s="59"/>
      <c r="I90" s="56"/>
      <c r="J90" s="59"/>
      <c r="K90" s="63"/>
      <c r="L90" s="59"/>
      <c r="M90" s="59"/>
      <c r="N90" s="61"/>
      <c r="O90" s="59"/>
      <c r="P90" s="56"/>
      <c r="Q90" s="56"/>
      <c r="R90" s="55"/>
      <c r="S90" s="55"/>
      <c r="T90" s="61"/>
      <c r="U90" s="55"/>
      <c r="V90" s="55"/>
      <c r="W90" s="61"/>
      <c r="X90" s="56"/>
      <c r="Y90" s="61"/>
      <c r="Z90" s="60"/>
      <c r="AA90" s="56"/>
      <c r="AB90" s="56"/>
      <c r="AC90" s="55"/>
      <c r="AD90" s="55"/>
      <c r="AE90" s="61"/>
      <c r="AF90" s="55"/>
      <c r="AG90" s="55"/>
      <c r="AH90" s="61"/>
      <c r="AI90" s="56"/>
      <c r="AJ90" s="61"/>
      <c r="AK90" s="60"/>
      <c r="AL90" s="71"/>
      <c r="AM90" s="71"/>
      <c r="AN90" s="123"/>
      <c r="AO90" s="123"/>
      <c r="AP90" s="123"/>
      <c r="AQ90" s="123"/>
      <c r="AR90" s="123"/>
      <c r="AS90" s="123"/>
      <c r="AT90" s="123"/>
      <c r="AU90" s="123"/>
      <c r="AV90" s="127"/>
      <c r="AW90" s="56"/>
      <c r="AX90" s="56"/>
      <c r="AY90" s="55"/>
      <c r="AZ90" s="55"/>
      <c r="BA90" s="61"/>
      <c r="BB90" s="55"/>
      <c r="BC90" s="55"/>
      <c r="BD90" s="61"/>
      <c r="BE90" s="56"/>
      <c r="BF90" s="61"/>
      <c r="BG90" s="60"/>
      <c r="BL90" s="4"/>
      <c r="BM90" s="5"/>
      <c r="BN90" s="5"/>
    </row>
    <row r="91" spans="2:66">
      <c r="B91" s="64"/>
      <c r="C91" s="65"/>
      <c r="D91" s="65"/>
      <c r="E91" s="65"/>
      <c r="F91" s="65"/>
      <c r="G91" s="65"/>
      <c r="H91" s="59"/>
      <c r="I91" s="56"/>
      <c r="J91" s="59"/>
      <c r="K91" s="63"/>
      <c r="L91" s="59"/>
      <c r="M91" s="59"/>
      <c r="N91" s="61"/>
      <c r="O91" s="59"/>
      <c r="P91" s="56"/>
      <c r="Q91" s="56"/>
      <c r="R91" s="55"/>
      <c r="S91" s="55"/>
      <c r="T91" s="61"/>
      <c r="U91" s="55"/>
      <c r="V91" s="55"/>
      <c r="W91" s="61"/>
      <c r="X91" s="56"/>
      <c r="Y91" s="61"/>
      <c r="Z91" s="60"/>
      <c r="AA91" s="56"/>
      <c r="AB91" s="56"/>
      <c r="AC91" s="55"/>
      <c r="AD91" s="55"/>
      <c r="AE91" s="61"/>
      <c r="AF91" s="55"/>
      <c r="AG91" s="55"/>
      <c r="AH91" s="61"/>
      <c r="AI91" s="56"/>
      <c r="AJ91" s="61"/>
      <c r="AK91" s="60"/>
      <c r="AL91" s="71"/>
      <c r="AM91" s="71"/>
      <c r="AN91" s="123"/>
      <c r="AO91" s="123"/>
      <c r="AP91" s="123"/>
      <c r="AQ91" s="123"/>
      <c r="AR91" s="123"/>
      <c r="AS91" s="123"/>
      <c r="AT91" s="123"/>
      <c r="AU91" s="123"/>
      <c r="AV91" s="127"/>
      <c r="AW91" s="56"/>
      <c r="AX91" s="56"/>
      <c r="AY91" s="55"/>
      <c r="AZ91" s="55"/>
      <c r="BA91" s="61"/>
      <c r="BB91" s="55"/>
      <c r="BC91" s="55"/>
      <c r="BD91" s="61"/>
      <c r="BE91" s="56"/>
      <c r="BF91" s="61"/>
      <c r="BG91" s="60"/>
      <c r="BL91" s="4"/>
      <c r="BM91" s="5"/>
      <c r="BN91" s="5"/>
    </row>
    <row r="92" spans="2:66">
      <c r="B92" s="64"/>
      <c r="C92" s="65"/>
      <c r="D92" s="65"/>
      <c r="E92" s="65"/>
      <c r="F92" s="65" t="s">
        <v>2894</v>
      </c>
      <c r="G92" s="65" t="s">
        <v>81</v>
      </c>
      <c r="H92" s="59"/>
      <c r="I92" s="56"/>
      <c r="J92" s="59"/>
      <c r="K92" s="63"/>
      <c r="L92" s="59"/>
      <c r="M92" s="59"/>
      <c r="N92" s="61"/>
      <c r="O92" s="59"/>
      <c r="P92" s="56"/>
      <c r="Q92" s="56"/>
      <c r="R92" s="55"/>
      <c r="S92" s="55"/>
      <c r="T92" s="61"/>
      <c r="U92" s="55"/>
      <c r="V92" s="55"/>
      <c r="W92" s="61"/>
      <c r="X92" s="56"/>
      <c r="Y92" s="61"/>
      <c r="Z92" s="60"/>
      <c r="AA92" s="56"/>
      <c r="AB92" s="56"/>
      <c r="AC92" s="55"/>
      <c r="AD92" s="55"/>
      <c r="AE92" s="61"/>
      <c r="AF92" s="55"/>
      <c r="AG92" s="55"/>
      <c r="AH92" s="61"/>
      <c r="AI92" s="56"/>
      <c r="AJ92" s="61"/>
      <c r="AK92" s="60"/>
      <c r="AL92" s="71"/>
      <c r="AM92" s="71"/>
      <c r="AN92" s="123"/>
      <c r="AO92" s="123"/>
      <c r="AP92" s="123"/>
      <c r="AQ92" s="123"/>
      <c r="AR92" s="123"/>
      <c r="AS92" s="123"/>
      <c r="AT92" s="123"/>
      <c r="AU92" s="123"/>
      <c r="AV92" s="127"/>
      <c r="AW92" s="56"/>
      <c r="AX92" s="56"/>
      <c r="AY92" s="55"/>
      <c r="AZ92" s="55"/>
      <c r="BA92" s="61"/>
      <c r="BB92" s="55"/>
      <c r="BC92" s="55"/>
      <c r="BD92" s="61"/>
      <c r="BE92" s="56"/>
      <c r="BF92" s="61"/>
      <c r="BG92" s="60"/>
      <c r="BL92" s="4"/>
      <c r="BM92" s="5"/>
      <c r="BN92" s="5"/>
    </row>
    <row r="93" spans="2:66">
      <c r="B93" s="64"/>
      <c r="C93" s="65"/>
      <c r="D93" s="65"/>
      <c r="E93" s="65"/>
      <c r="F93" s="65"/>
      <c r="G93" s="65"/>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71"/>
      <c r="AM93" s="71"/>
      <c r="AN93" s="123"/>
      <c r="AO93" s="123"/>
      <c r="AP93" s="123"/>
      <c r="AQ93" s="123"/>
      <c r="AR93" s="123"/>
      <c r="AS93" s="123"/>
      <c r="AT93" s="123"/>
      <c r="AU93" s="123"/>
      <c r="AV93" s="127"/>
      <c r="AW93" s="56"/>
      <c r="AX93" s="56"/>
      <c r="AY93" s="55"/>
      <c r="AZ93" s="55"/>
      <c r="BA93" s="61"/>
      <c r="BB93" s="55"/>
      <c r="BC93" s="55"/>
      <c r="BD93" s="61"/>
      <c r="BE93" s="56"/>
      <c r="BF93" s="61"/>
      <c r="BG93" s="60"/>
      <c r="BL93" s="4"/>
      <c r="BM93" s="5"/>
      <c r="BN93" s="5"/>
    </row>
    <row r="94" spans="2:66">
      <c r="B94" s="64"/>
      <c r="C94" s="65"/>
      <c r="D94" s="65"/>
      <c r="E94" s="65"/>
      <c r="F94" s="65"/>
      <c r="G94" s="65"/>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72"/>
      <c r="AM94" s="72"/>
      <c r="AN94" s="124"/>
      <c r="AO94" s="124"/>
      <c r="AP94" s="124"/>
      <c r="AQ94" s="124"/>
      <c r="AR94" s="124"/>
      <c r="AS94" s="124"/>
      <c r="AT94" s="124"/>
      <c r="AU94" s="124"/>
      <c r="AV94" s="128"/>
      <c r="AW94" s="56"/>
      <c r="AX94" s="56"/>
      <c r="AY94" s="55"/>
      <c r="AZ94" s="55"/>
      <c r="BA94" s="61"/>
      <c r="BB94" s="55"/>
      <c r="BC94" s="55"/>
      <c r="BD94" s="61"/>
      <c r="BE94" s="56"/>
      <c r="BF94" s="61"/>
      <c r="BG94" s="60"/>
      <c r="BL94" s="4"/>
      <c r="BM94" s="5"/>
      <c r="BN94" s="5"/>
    </row>
    <row r="95" spans="2:66" ht="135" customHeight="1">
      <c r="B95" s="62" t="s">
        <v>280</v>
      </c>
      <c r="C95" s="59" t="s">
        <v>2848</v>
      </c>
      <c r="D95" s="59" t="s">
        <v>81</v>
      </c>
      <c r="E95" s="59" t="s">
        <v>779</v>
      </c>
      <c r="F95" s="59" t="s">
        <v>2866</v>
      </c>
      <c r="G95" s="59" t="s">
        <v>81</v>
      </c>
      <c r="H95" s="59">
        <v>7</v>
      </c>
      <c r="I95" s="56">
        <v>0.1</v>
      </c>
      <c r="J95" s="59" t="s">
        <v>658</v>
      </c>
      <c r="K95" s="63" t="s">
        <v>2952</v>
      </c>
      <c r="L95" s="59" t="s">
        <v>2953</v>
      </c>
      <c r="M95" s="59" t="s">
        <v>2954</v>
      </c>
      <c r="N95" s="56">
        <v>1</v>
      </c>
      <c r="O95" s="59" t="s">
        <v>87</v>
      </c>
      <c r="P95" s="56" t="s">
        <v>2955</v>
      </c>
      <c r="Q95" s="56" t="s">
        <v>2956</v>
      </c>
      <c r="R95" s="55">
        <v>0</v>
      </c>
      <c r="S95" s="55">
        <v>1</v>
      </c>
      <c r="T95" s="56">
        <v>0</v>
      </c>
      <c r="U95" s="55">
        <v>0</v>
      </c>
      <c r="V95" s="55">
        <v>1</v>
      </c>
      <c r="W95" s="56">
        <v>0</v>
      </c>
      <c r="X95" s="56">
        <v>0</v>
      </c>
      <c r="Y95" s="56">
        <v>1</v>
      </c>
      <c r="Z95" s="60">
        <v>0</v>
      </c>
      <c r="AA95" s="56" t="s">
        <v>2957</v>
      </c>
      <c r="AB95" s="56" t="s">
        <v>2958</v>
      </c>
      <c r="AC95" s="55">
        <v>3</v>
      </c>
      <c r="AD95" s="55">
        <v>2</v>
      </c>
      <c r="AE95" s="56">
        <v>1.5</v>
      </c>
      <c r="AF95" s="55">
        <v>3</v>
      </c>
      <c r="AG95" s="55">
        <v>3</v>
      </c>
      <c r="AH95" s="56">
        <v>0.5</v>
      </c>
      <c r="AI95" s="56">
        <v>0.5</v>
      </c>
      <c r="AJ95" s="56">
        <v>0</v>
      </c>
      <c r="AK95" s="60">
        <v>0.5</v>
      </c>
      <c r="AL95" s="71" t="s">
        <v>2959</v>
      </c>
      <c r="AM95" s="71" t="s">
        <v>572</v>
      </c>
      <c r="AN95" s="123" t="s">
        <v>2870</v>
      </c>
      <c r="AO95" s="123" t="s">
        <v>2870</v>
      </c>
      <c r="AP95" s="123" t="s">
        <v>2909</v>
      </c>
      <c r="AQ95" s="123" t="s">
        <v>2898</v>
      </c>
      <c r="AR95" s="123" t="s">
        <v>2898</v>
      </c>
      <c r="AS95" s="123" t="s">
        <v>2960</v>
      </c>
      <c r="AT95" s="123" t="s">
        <v>2960</v>
      </c>
      <c r="AU95" s="123" t="s">
        <v>2961</v>
      </c>
      <c r="AV95" s="126">
        <v>0.75</v>
      </c>
      <c r="AW95" s="56" t="s">
        <v>94</v>
      </c>
      <c r="AX95" s="56" t="s">
        <v>94</v>
      </c>
      <c r="AY95" s="55">
        <v>0</v>
      </c>
      <c r="AZ95" s="55">
        <v>0</v>
      </c>
      <c r="BA95" s="56">
        <v>0</v>
      </c>
      <c r="BB95" s="55">
        <v>0</v>
      </c>
      <c r="BC95" s="55">
        <v>0</v>
      </c>
      <c r="BD95" s="56">
        <v>0</v>
      </c>
      <c r="BE95" s="56">
        <v>0</v>
      </c>
      <c r="BF95" s="56">
        <v>0</v>
      </c>
      <c r="BG95" s="60">
        <v>0</v>
      </c>
      <c r="BL95" s="4"/>
      <c r="BM95" s="5"/>
      <c r="BN95" s="5"/>
    </row>
    <row r="96" spans="2:66">
      <c r="B96" s="62"/>
      <c r="C96" s="59"/>
      <c r="D96" s="59"/>
      <c r="E96" s="59"/>
      <c r="F96" s="59"/>
      <c r="G96" s="59"/>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71"/>
      <c r="AM96" s="71"/>
      <c r="AN96" s="123"/>
      <c r="AO96" s="123"/>
      <c r="AP96" s="123"/>
      <c r="AQ96" s="123"/>
      <c r="AR96" s="123"/>
      <c r="AS96" s="123"/>
      <c r="AT96" s="123"/>
      <c r="AU96" s="123"/>
      <c r="AV96" s="127"/>
      <c r="AW96" s="56"/>
      <c r="AX96" s="56"/>
      <c r="AY96" s="55"/>
      <c r="AZ96" s="55"/>
      <c r="BA96" s="56"/>
      <c r="BB96" s="55"/>
      <c r="BC96" s="55"/>
      <c r="BD96" s="56"/>
      <c r="BE96" s="56"/>
      <c r="BF96" s="56"/>
      <c r="BG96" s="60"/>
      <c r="BL96" s="4"/>
      <c r="BM96" s="5"/>
      <c r="BN96" s="5"/>
    </row>
    <row r="97" spans="2:66">
      <c r="B97" s="62"/>
      <c r="C97" s="59"/>
      <c r="D97" s="59"/>
      <c r="E97" s="59"/>
      <c r="F97" s="59"/>
      <c r="G97" s="59"/>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71"/>
      <c r="AM97" s="71"/>
      <c r="AN97" s="123"/>
      <c r="AO97" s="123"/>
      <c r="AP97" s="123"/>
      <c r="AQ97" s="123"/>
      <c r="AR97" s="123"/>
      <c r="AS97" s="123"/>
      <c r="AT97" s="123"/>
      <c r="AU97" s="123"/>
      <c r="AV97" s="127"/>
      <c r="AW97" s="56"/>
      <c r="AX97" s="56"/>
      <c r="AY97" s="55"/>
      <c r="AZ97" s="55"/>
      <c r="BA97" s="56"/>
      <c r="BB97" s="55"/>
      <c r="BC97" s="55"/>
      <c r="BD97" s="56"/>
      <c r="BE97" s="56"/>
      <c r="BF97" s="56"/>
      <c r="BG97" s="60"/>
      <c r="BL97" s="4"/>
      <c r="BM97" s="5"/>
      <c r="BN97" s="5"/>
    </row>
    <row r="98" spans="2:66">
      <c r="B98" s="62"/>
      <c r="C98" s="59"/>
      <c r="D98" s="59"/>
      <c r="E98" s="59"/>
      <c r="F98" s="59" t="s">
        <v>2894</v>
      </c>
      <c r="G98" s="59" t="s">
        <v>81</v>
      </c>
      <c r="H98" s="59"/>
      <c r="I98" s="56"/>
      <c r="J98" s="59"/>
      <c r="K98" s="63"/>
      <c r="L98" s="59"/>
      <c r="M98" s="59"/>
      <c r="N98" s="56"/>
      <c r="O98" s="59"/>
      <c r="P98" s="56"/>
      <c r="Q98" s="56"/>
      <c r="R98" s="55"/>
      <c r="S98" s="55"/>
      <c r="T98" s="56"/>
      <c r="U98" s="55"/>
      <c r="V98" s="55"/>
      <c r="W98" s="56"/>
      <c r="X98" s="56"/>
      <c r="Y98" s="56"/>
      <c r="Z98" s="60"/>
      <c r="AA98" s="56"/>
      <c r="AB98" s="56"/>
      <c r="AC98" s="55"/>
      <c r="AD98" s="55"/>
      <c r="AE98" s="56"/>
      <c r="AF98" s="55"/>
      <c r="AG98" s="55"/>
      <c r="AH98" s="56"/>
      <c r="AI98" s="56"/>
      <c r="AJ98" s="56"/>
      <c r="AK98" s="60"/>
      <c r="AL98" s="71"/>
      <c r="AM98" s="71"/>
      <c r="AN98" s="123"/>
      <c r="AO98" s="123"/>
      <c r="AP98" s="123"/>
      <c r="AQ98" s="123"/>
      <c r="AR98" s="123"/>
      <c r="AS98" s="123"/>
      <c r="AT98" s="123"/>
      <c r="AU98" s="123"/>
      <c r="AV98" s="127"/>
      <c r="AW98" s="56"/>
      <c r="AX98" s="56"/>
      <c r="AY98" s="55"/>
      <c r="AZ98" s="55"/>
      <c r="BA98" s="56"/>
      <c r="BB98" s="55"/>
      <c r="BC98" s="55"/>
      <c r="BD98" s="56"/>
      <c r="BE98" s="56"/>
      <c r="BF98" s="56"/>
      <c r="BG98" s="60"/>
      <c r="BL98" s="4"/>
      <c r="BM98" s="5"/>
      <c r="BN98" s="5"/>
    </row>
    <row r="99" spans="2:66">
      <c r="B99" s="62"/>
      <c r="C99" s="59"/>
      <c r="D99" s="59"/>
      <c r="E99" s="59"/>
      <c r="F99" s="59"/>
      <c r="G99" s="59"/>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71"/>
      <c r="AM99" s="71"/>
      <c r="AN99" s="123"/>
      <c r="AO99" s="123"/>
      <c r="AP99" s="123"/>
      <c r="AQ99" s="123"/>
      <c r="AR99" s="123"/>
      <c r="AS99" s="123"/>
      <c r="AT99" s="123"/>
      <c r="AU99" s="123"/>
      <c r="AV99" s="127"/>
      <c r="AW99" s="56"/>
      <c r="AX99" s="56"/>
      <c r="AY99" s="55"/>
      <c r="AZ99" s="55"/>
      <c r="BA99" s="56"/>
      <c r="BB99" s="55"/>
      <c r="BC99" s="55"/>
      <c r="BD99" s="56"/>
      <c r="BE99" s="56"/>
      <c r="BF99" s="56"/>
      <c r="BG99" s="60"/>
      <c r="BL99" s="4"/>
      <c r="BM99" s="5"/>
      <c r="BN99" s="5"/>
    </row>
    <row r="100" spans="2:66">
      <c r="B100" s="62"/>
      <c r="C100" s="59"/>
      <c r="D100" s="59"/>
      <c r="E100" s="59"/>
      <c r="F100" s="59"/>
      <c r="G100" s="59"/>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72"/>
      <c r="AM100" s="72"/>
      <c r="AN100" s="124"/>
      <c r="AO100" s="124"/>
      <c r="AP100" s="124"/>
      <c r="AQ100" s="124"/>
      <c r="AR100" s="124"/>
      <c r="AS100" s="124"/>
      <c r="AT100" s="124"/>
      <c r="AU100" s="124"/>
      <c r="AV100" s="128"/>
      <c r="AW100" s="56"/>
      <c r="AX100" s="56"/>
      <c r="AY100" s="55"/>
      <c r="AZ100" s="55"/>
      <c r="BA100" s="56"/>
      <c r="BB100" s="55"/>
      <c r="BC100" s="55"/>
      <c r="BD100" s="56"/>
      <c r="BE100" s="56"/>
      <c r="BF100" s="56"/>
      <c r="BG100" s="60"/>
      <c r="BL100" s="4"/>
      <c r="BM100" s="5"/>
      <c r="BN100" s="5"/>
    </row>
    <row r="101" spans="2:66">
      <c r="H101" s="50" t="s">
        <v>222</v>
      </c>
      <c r="I101" s="50"/>
      <c r="J101" s="50"/>
      <c r="K101" s="50"/>
      <c r="L101" s="50"/>
      <c r="M101" s="50"/>
      <c r="N101" s="50"/>
      <c r="O101" s="50"/>
      <c r="P101" s="3" t="s">
        <v>136</v>
      </c>
      <c r="Q101" s="3" t="s">
        <v>136</v>
      </c>
      <c r="R101" s="3" t="s">
        <v>136</v>
      </c>
      <c r="S101" s="3" t="s">
        <v>136</v>
      </c>
      <c r="T101" s="3" t="s">
        <v>136</v>
      </c>
      <c r="U101" s="3" t="s">
        <v>136</v>
      </c>
      <c r="V101" s="3" t="s">
        <v>136</v>
      </c>
      <c r="W101" s="3" t="s">
        <v>136</v>
      </c>
      <c r="X101" s="3" t="s">
        <v>136</v>
      </c>
      <c r="Y101" s="3" t="s">
        <v>136</v>
      </c>
      <c r="Z101" s="6">
        <f>SUMPRODUCT(I23:I100,Z23:Z100)</f>
        <v>0.5141</v>
      </c>
      <c r="AA101" s="3" t="s">
        <v>136</v>
      </c>
      <c r="AB101" s="3" t="s">
        <v>136</v>
      </c>
      <c r="AC101" s="3" t="s">
        <v>136</v>
      </c>
      <c r="AD101" s="3" t="s">
        <v>136</v>
      </c>
      <c r="AE101" s="3" t="s">
        <v>136</v>
      </c>
      <c r="AF101" s="3" t="s">
        <v>136</v>
      </c>
      <c r="AG101" s="3" t="s">
        <v>136</v>
      </c>
      <c r="AH101" s="3" t="s">
        <v>136</v>
      </c>
      <c r="AI101" s="3" t="s">
        <v>136</v>
      </c>
      <c r="AJ101" s="3" t="s">
        <v>136</v>
      </c>
      <c r="AK101" s="6">
        <f>SUMPRODUCT(I23:I100,AK23:AK100)</f>
        <v>0.80610000000000004</v>
      </c>
      <c r="AL101" s="3" t="s">
        <v>136</v>
      </c>
      <c r="AM101" s="3" t="s">
        <v>136</v>
      </c>
      <c r="AN101" s="3" t="s">
        <v>136</v>
      </c>
      <c r="AO101" s="3" t="s">
        <v>136</v>
      </c>
      <c r="AP101" s="3" t="s">
        <v>136</v>
      </c>
      <c r="AQ101" s="3" t="s">
        <v>136</v>
      </c>
      <c r="AR101" s="3" t="s">
        <v>136</v>
      </c>
      <c r="AS101" s="3" t="s">
        <v>136</v>
      </c>
      <c r="AT101" s="3" t="s">
        <v>136</v>
      </c>
      <c r="AU101" s="3" t="s">
        <v>136</v>
      </c>
      <c r="AV101" s="6">
        <f>SUMPRODUCT(I23:I100,AV23:AV100)</f>
        <v>0.84810000000000008</v>
      </c>
      <c r="AW101" s="3" t="s">
        <v>136</v>
      </c>
      <c r="AX101" s="3" t="s">
        <v>136</v>
      </c>
      <c r="AY101" s="3" t="s">
        <v>136</v>
      </c>
      <c r="AZ101" s="3" t="s">
        <v>136</v>
      </c>
      <c r="BA101" s="3" t="s">
        <v>136</v>
      </c>
      <c r="BB101" s="3" t="s">
        <v>136</v>
      </c>
      <c r="BC101" s="3" t="s">
        <v>136</v>
      </c>
      <c r="BD101" s="3" t="s">
        <v>136</v>
      </c>
      <c r="BE101" s="3" t="s">
        <v>136</v>
      </c>
      <c r="BF101" s="3" t="s">
        <v>136</v>
      </c>
      <c r="BG101" s="6">
        <f>SUMPRODUCT(I23:I100,BG23:BG100)</f>
        <v>0</v>
      </c>
      <c r="BL101" s="4" t="s">
        <v>223</v>
      </c>
      <c r="BM101" s="5">
        <f>IF(E4="Trimestre I",Z101,IF(E4="Trimestre II",AK101,IF(E4="Trimestre III",AV101,IF(E4="Trimestre IV",BG101))))</f>
        <v>0.84810000000000008</v>
      </c>
      <c r="BN101" s="5">
        <f>100%-BM101</f>
        <v>0.15189999999999992</v>
      </c>
    </row>
    <row r="102" spans="2:66">
      <c r="BL102" s="4"/>
      <c r="BM102" s="5" t="s">
        <v>6</v>
      </c>
      <c r="BN102" s="5" t="s">
        <v>7</v>
      </c>
    </row>
  </sheetData>
  <sheetProtection algorithmName="SHA-512" hashValue="iu+aEVSbDM4v2nsrrX6MQstdjv2DsgFzYqFpCksxrynYGoeIBgqLjT0aneaE9uVtTojXHqNikNTr97y0RpaoLw==" saltValue="nJtd/WONr/T8mSYqcQk9cw==" spinCount="100000" sheet="1" objects="1" scenarios="1"/>
  <mergeCells count="591">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40"/>
    <mergeCell ref="C23:C40"/>
    <mergeCell ref="D23:D40"/>
    <mergeCell ref="E23:E40"/>
    <mergeCell ref="F23:F25"/>
    <mergeCell ref="G23:G25"/>
    <mergeCell ref="H23:H40"/>
    <mergeCell ref="M21:M22"/>
    <mergeCell ref="N21:N22"/>
    <mergeCell ref="I23:I40"/>
    <mergeCell ref="J23:J40"/>
    <mergeCell ref="K23:K40"/>
    <mergeCell ref="L23:L28"/>
    <mergeCell ref="M23:M28"/>
    <mergeCell ref="N23:N28"/>
    <mergeCell ref="L35:L40"/>
    <mergeCell ref="M35:M40"/>
    <mergeCell ref="N35:N40"/>
    <mergeCell ref="O23:O28"/>
    <mergeCell ref="P23:P40"/>
    <mergeCell ref="Q23:Q40"/>
    <mergeCell ref="R23:R28"/>
    <mergeCell ref="S23:S28"/>
    <mergeCell ref="T23:T28"/>
    <mergeCell ref="S29:S34"/>
    <mergeCell ref="T29:T34"/>
    <mergeCell ref="O35:O40"/>
    <mergeCell ref="R35:R40"/>
    <mergeCell ref="S35:S40"/>
    <mergeCell ref="T35:T40"/>
    <mergeCell ref="AE23:AE28"/>
    <mergeCell ref="AF23:AF28"/>
    <mergeCell ref="AI35:AI40"/>
    <mergeCell ref="AJ35:AJ40"/>
    <mergeCell ref="AC29:AC34"/>
    <mergeCell ref="AD29:AD34"/>
    <mergeCell ref="AE29:AE34"/>
    <mergeCell ref="AF29:AF34"/>
    <mergeCell ref="U29:U34"/>
    <mergeCell ref="V29:V34"/>
    <mergeCell ref="W29:W34"/>
    <mergeCell ref="X29:X34"/>
    <mergeCell ref="U35:U40"/>
    <mergeCell ref="V35:V40"/>
    <mergeCell ref="W35:W40"/>
    <mergeCell ref="X35:X40"/>
    <mergeCell ref="U23:U28"/>
    <mergeCell ref="V23:V28"/>
    <mergeCell ref="W23:W28"/>
    <mergeCell ref="X23:X28"/>
    <mergeCell ref="BG23:BG40"/>
    <mergeCell ref="F26:F40"/>
    <mergeCell ref="G26:G40"/>
    <mergeCell ref="L29:L34"/>
    <mergeCell ref="M29:M34"/>
    <mergeCell ref="N29:N34"/>
    <mergeCell ref="O29:O34"/>
    <mergeCell ref="R29:R34"/>
    <mergeCell ref="AY23:AY28"/>
    <mergeCell ref="AZ23:AZ28"/>
    <mergeCell ref="BA23:BA28"/>
    <mergeCell ref="BB23:BB28"/>
    <mergeCell ref="BC23:BC28"/>
    <mergeCell ref="BD23:BD28"/>
    <mergeCell ref="AS23:AS28"/>
    <mergeCell ref="AT23:AT28"/>
    <mergeCell ref="AU23:AU28"/>
    <mergeCell ref="AV23:AV40"/>
    <mergeCell ref="AW23:AW40"/>
    <mergeCell ref="AX23:AX40"/>
    <mergeCell ref="AM23:AM40"/>
    <mergeCell ref="AN23:AN28"/>
    <mergeCell ref="AO23:AO28"/>
    <mergeCell ref="AP23:AP28"/>
    <mergeCell ref="BE23:BE28"/>
    <mergeCell ref="BF23:BF28"/>
    <mergeCell ref="AQ23:AQ28"/>
    <mergeCell ref="AR23:AR28"/>
    <mergeCell ref="AN29:AN34"/>
    <mergeCell ref="AO29:AO34"/>
    <mergeCell ref="AP29:AP34"/>
    <mergeCell ref="AQ29:AQ34"/>
    <mergeCell ref="AG23:AG28"/>
    <mergeCell ref="AH23:AH28"/>
    <mergeCell ref="AG29:AG34"/>
    <mergeCell ref="BD29:BD34"/>
    <mergeCell ref="BE29:BE34"/>
    <mergeCell ref="BF29:BF34"/>
    <mergeCell ref="AR29:AR34"/>
    <mergeCell ref="AS29:AS34"/>
    <mergeCell ref="AT29:AT34"/>
    <mergeCell ref="AU29:AU34"/>
    <mergeCell ref="AY29:AY34"/>
    <mergeCell ref="AZ29:AZ34"/>
    <mergeCell ref="BA29:BA34"/>
    <mergeCell ref="BB29:BB34"/>
    <mergeCell ref="BC29:BC34"/>
    <mergeCell ref="AI23:AI28"/>
    <mergeCell ref="AN35:AN40"/>
    <mergeCell ref="AO35:AO40"/>
    <mergeCell ref="AP35:AP40"/>
    <mergeCell ref="AQ35:AQ40"/>
    <mergeCell ref="Y35:Y40"/>
    <mergeCell ref="AC35:AC40"/>
    <mergeCell ref="AD35:AD40"/>
    <mergeCell ref="AE35:AE40"/>
    <mergeCell ref="AF35:AF40"/>
    <mergeCell ref="AG35:AG40"/>
    <mergeCell ref="AA23:AA40"/>
    <mergeCell ref="AB23:AB40"/>
    <mergeCell ref="AC23:AC28"/>
    <mergeCell ref="AD23:AD28"/>
    <mergeCell ref="AJ23:AJ28"/>
    <mergeCell ref="AK23:AK40"/>
    <mergeCell ref="AL23:AL40"/>
    <mergeCell ref="AH29:AH34"/>
    <mergeCell ref="AI29:AI34"/>
    <mergeCell ref="AJ29:AJ34"/>
    <mergeCell ref="AH35:AH40"/>
    <mergeCell ref="Y23:Y28"/>
    <mergeCell ref="Z23:Z40"/>
    <mergeCell ref="Y29:Y34"/>
    <mergeCell ref="BA35:BA40"/>
    <mergeCell ref="BB35:BB40"/>
    <mergeCell ref="BC35:BC40"/>
    <mergeCell ref="BD35:BD40"/>
    <mergeCell ref="BE35:BE40"/>
    <mergeCell ref="BF35:BF40"/>
    <mergeCell ref="AR35:AR40"/>
    <mergeCell ref="AS35:AS40"/>
    <mergeCell ref="AT35:AT40"/>
    <mergeCell ref="AU35:AU40"/>
    <mergeCell ref="AY35:AY40"/>
    <mergeCell ref="AZ35:AZ40"/>
    <mergeCell ref="H41:H64"/>
    <mergeCell ref="I41:I64"/>
    <mergeCell ref="J41:J64"/>
    <mergeCell ref="K41:K64"/>
    <mergeCell ref="L41:L52"/>
    <mergeCell ref="M41:M52"/>
    <mergeCell ref="M53:M64"/>
    <mergeCell ref="B41:B64"/>
    <mergeCell ref="C41:C64"/>
    <mergeCell ref="D41:D64"/>
    <mergeCell ref="E41:E46"/>
    <mergeCell ref="F41:F46"/>
    <mergeCell ref="G41:G46"/>
    <mergeCell ref="T41:T52"/>
    <mergeCell ref="U41:U52"/>
    <mergeCell ref="V41:V52"/>
    <mergeCell ref="W41:W52"/>
    <mergeCell ref="X41:X52"/>
    <mergeCell ref="Y41:Y52"/>
    <mergeCell ref="N41:N52"/>
    <mergeCell ref="O41:O52"/>
    <mergeCell ref="P41:P64"/>
    <mergeCell ref="Q41:Q64"/>
    <mergeCell ref="R41:R52"/>
    <mergeCell ref="S41:S52"/>
    <mergeCell ref="N53:N64"/>
    <mergeCell ref="O53:O64"/>
    <mergeCell ref="R53:R64"/>
    <mergeCell ref="S53:S64"/>
    <mergeCell ref="AI53:AI64"/>
    <mergeCell ref="Z41:Z64"/>
    <mergeCell ref="AA41:AA64"/>
    <mergeCell ref="AB41:AB64"/>
    <mergeCell ref="AC41:AC52"/>
    <mergeCell ref="AD41:AD52"/>
    <mergeCell ref="AE41:AE52"/>
    <mergeCell ref="AC53:AC64"/>
    <mergeCell ref="AD53:AD64"/>
    <mergeCell ref="AE53:AE64"/>
    <mergeCell ref="BD41:BD52"/>
    <mergeCell ref="BE41:BE52"/>
    <mergeCell ref="BF41:BF52"/>
    <mergeCell ref="BG41:BG64"/>
    <mergeCell ref="E47:E64"/>
    <mergeCell ref="F47:F49"/>
    <mergeCell ref="G47:G49"/>
    <mergeCell ref="F50:F64"/>
    <mergeCell ref="G50:G64"/>
    <mergeCell ref="L53:L64"/>
    <mergeCell ref="AX41:AX64"/>
    <mergeCell ref="AY41:AY52"/>
    <mergeCell ref="AZ41:AZ52"/>
    <mergeCell ref="BA41:BA52"/>
    <mergeCell ref="BB41:BB52"/>
    <mergeCell ref="BC41:BC52"/>
    <mergeCell ref="AY53:AY64"/>
    <mergeCell ref="AZ53:AZ64"/>
    <mergeCell ref="BA53:BA64"/>
    <mergeCell ref="BB53:BB64"/>
    <mergeCell ref="AR41:AR52"/>
    <mergeCell ref="AS41:AS52"/>
    <mergeCell ref="AT41:AT52"/>
    <mergeCell ref="AU41:AU52"/>
    <mergeCell ref="BF53:BF64"/>
    <mergeCell ref="B65:B70"/>
    <mergeCell ref="C65:C70"/>
    <mergeCell ref="D65:D70"/>
    <mergeCell ref="H65:H70"/>
    <mergeCell ref="I65:I70"/>
    <mergeCell ref="J65:J70"/>
    <mergeCell ref="AJ53:AJ64"/>
    <mergeCell ref="AN53:AN64"/>
    <mergeCell ref="AO53:AO64"/>
    <mergeCell ref="AP53:AP64"/>
    <mergeCell ref="AQ53:AQ64"/>
    <mergeCell ref="AR53:AR64"/>
    <mergeCell ref="T53:T64"/>
    <mergeCell ref="U53:U64"/>
    <mergeCell ref="V53:V64"/>
    <mergeCell ref="W53:W64"/>
    <mergeCell ref="X53:X64"/>
    <mergeCell ref="Y53:Y64"/>
    <mergeCell ref="AV41:AV64"/>
    <mergeCell ref="AW41:AW64"/>
    <mergeCell ref="AS53:AS64"/>
    <mergeCell ref="AT53:AT64"/>
    <mergeCell ref="AU53:AU64"/>
    <mergeCell ref="K65:K70"/>
    <mergeCell ref="L65:L67"/>
    <mergeCell ref="M65:M67"/>
    <mergeCell ref="N65:N67"/>
    <mergeCell ref="O65:O67"/>
    <mergeCell ref="P65:P70"/>
    <mergeCell ref="BC53:BC64"/>
    <mergeCell ref="BD53:BD64"/>
    <mergeCell ref="BE53:BE64"/>
    <mergeCell ref="AL41:AL64"/>
    <mergeCell ref="AM41:AM64"/>
    <mergeCell ref="AN41:AN52"/>
    <mergeCell ref="AO41:AO52"/>
    <mergeCell ref="AP41:AP52"/>
    <mergeCell ref="AQ41:AQ52"/>
    <mergeCell ref="AF41:AF52"/>
    <mergeCell ref="AG41:AG52"/>
    <mergeCell ref="AH41:AH52"/>
    <mergeCell ref="AI41:AI52"/>
    <mergeCell ref="AJ41:AJ52"/>
    <mergeCell ref="AK41:AK64"/>
    <mergeCell ref="AF53:AF64"/>
    <mergeCell ref="AG53:AG64"/>
    <mergeCell ref="AH53:AH64"/>
    <mergeCell ref="Q65:Q70"/>
    <mergeCell ref="R65:R67"/>
    <mergeCell ref="S65:S67"/>
    <mergeCell ref="T65:T67"/>
    <mergeCell ref="U65:U67"/>
    <mergeCell ref="V65:V67"/>
    <mergeCell ref="T68:T70"/>
    <mergeCell ref="U68:U70"/>
    <mergeCell ref="V68:V70"/>
    <mergeCell ref="AC65:AC67"/>
    <mergeCell ref="AD65:AD67"/>
    <mergeCell ref="AE65:AE67"/>
    <mergeCell ref="AF65:AF67"/>
    <mergeCell ref="AG65:AG67"/>
    <mergeCell ref="AH65:AH67"/>
    <mergeCell ref="W65:W67"/>
    <mergeCell ref="X65:X67"/>
    <mergeCell ref="Y65:Y67"/>
    <mergeCell ref="Z65:Z70"/>
    <mergeCell ref="AA65:AA70"/>
    <mergeCell ref="AB65:AB70"/>
    <mergeCell ref="W68:W70"/>
    <mergeCell ref="X68:X70"/>
    <mergeCell ref="Y68:Y70"/>
    <mergeCell ref="AC68:AC70"/>
    <mergeCell ref="AD68:AD70"/>
    <mergeCell ref="AE68:AE70"/>
    <mergeCell ref="AF68:AF70"/>
    <mergeCell ref="AG68:AG70"/>
    <mergeCell ref="AH68:AH70"/>
    <mergeCell ref="AI65:AI67"/>
    <mergeCell ref="AJ65:AJ67"/>
    <mergeCell ref="AK65:AK70"/>
    <mergeCell ref="AL65:AL70"/>
    <mergeCell ref="AM65:AM70"/>
    <mergeCell ref="AN65:AN67"/>
    <mergeCell ref="AI68:AI70"/>
    <mergeCell ref="AJ68:AJ70"/>
    <mergeCell ref="AN68:AN70"/>
    <mergeCell ref="BG65:BG70"/>
    <mergeCell ref="E67:E70"/>
    <mergeCell ref="F67:F70"/>
    <mergeCell ref="G67:G70"/>
    <mergeCell ref="L68:L70"/>
    <mergeCell ref="M68:M70"/>
    <mergeCell ref="N68:N70"/>
    <mergeCell ref="O68:O70"/>
    <mergeCell ref="R68:R70"/>
    <mergeCell ref="S68:S70"/>
    <mergeCell ref="BA65:BA67"/>
    <mergeCell ref="BB65:BB67"/>
    <mergeCell ref="BC65:BC67"/>
    <mergeCell ref="BD65:BD67"/>
    <mergeCell ref="BE65:BE67"/>
    <mergeCell ref="BF65:BF67"/>
    <mergeCell ref="AU65:AU67"/>
    <mergeCell ref="AV65:AV70"/>
    <mergeCell ref="BA68:BA70"/>
    <mergeCell ref="BB68:BB70"/>
    <mergeCell ref="BC68:BC70"/>
    <mergeCell ref="BD68:BD70"/>
    <mergeCell ref="BE68:BE70"/>
    <mergeCell ref="BF68:BF70"/>
    <mergeCell ref="AW65:AW70"/>
    <mergeCell ref="AX65:AX70"/>
    <mergeCell ref="AY65:AY67"/>
    <mergeCell ref="AZ65:AZ67"/>
    <mergeCell ref="AU68:AU70"/>
    <mergeCell ref="AY68:AY70"/>
    <mergeCell ref="AZ68:AZ70"/>
    <mergeCell ref="AO65:AO67"/>
    <mergeCell ref="AP65:AP67"/>
    <mergeCell ref="AQ65:AQ67"/>
    <mergeCell ref="AR65:AR67"/>
    <mergeCell ref="AS65:AS67"/>
    <mergeCell ref="AT65:AT67"/>
    <mergeCell ref="AO68:AO70"/>
    <mergeCell ref="AP68:AP70"/>
    <mergeCell ref="AQ68:AQ70"/>
    <mergeCell ref="AR68:AR70"/>
    <mergeCell ref="AS68:AS70"/>
    <mergeCell ref="AT68:AT70"/>
    <mergeCell ref="H71:H82"/>
    <mergeCell ref="I71:I82"/>
    <mergeCell ref="J71:J82"/>
    <mergeCell ref="K71:K82"/>
    <mergeCell ref="L71:L82"/>
    <mergeCell ref="M71:M82"/>
    <mergeCell ref="B71:B82"/>
    <mergeCell ref="C71:C82"/>
    <mergeCell ref="D71:D82"/>
    <mergeCell ref="E71:E76"/>
    <mergeCell ref="F71:F73"/>
    <mergeCell ref="G71:G73"/>
    <mergeCell ref="E77:E82"/>
    <mergeCell ref="T71:T82"/>
    <mergeCell ref="U71:U82"/>
    <mergeCell ref="V71:V82"/>
    <mergeCell ref="W71:W82"/>
    <mergeCell ref="X71:X82"/>
    <mergeCell ref="Y71:Y82"/>
    <mergeCell ref="N71:N82"/>
    <mergeCell ref="O71:O82"/>
    <mergeCell ref="P71:P82"/>
    <mergeCell ref="Q71:Q82"/>
    <mergeCell ref="R71:R82"/>
    <mergeCell ref="S71:S82"/>
    <mergeCell ref="AP71:AP82"/>
    <mergeCell ref="AQ71:AQ82"/>
    <mergeCell ref="AF71:AF82"/>
    <mergeCell ref="AG71:AG82"/>
    <mergeCell ref="AH71:AH82"/>
    <mergeCell ref="AI71:AI82"/>
    <mergeCell ref="AJ71:AJ82"/>
    <mergeCell ref="AK71:AK82"/>
    <mergeCell ref="Z71:Z82"/>
    <mergeCell ref="AA71:AA82"/>
    <mergeCell ref="AB71:AB82"/>
    <mergeCell ref="AC71:AC82"/>
    <mergeCell ref="AD71:AD82"/>
    <mergeCell ref="AE71:AE82"/>
    <mergeCell ref="BD71:BD82"/>
    <mergeCell ref="BE71:BE82"/>
    <mergeCell ref="BF71:BF82"/>
    <mergeCell ref="BG71:BG82"/>
    <mergeCell ref="F74:F76"/>
    <mergeCell ref="G74:G76"/>
    <mergeCell ref="F77:F82"/>
    <mergeCell ref="G77:G82"/>
    <mergeCell ref="AX71:AX82"/>
    <mergeCell ref="AY71:AY82"/>
    <mergeCell ref="AZ71:AZ82"/>
    <mergeCell ref="BA71:BA82"/>
    <mergeCell ref="BB71:BB82"/>
    <mergeCell ref="BC71:BC82"/>
    <mergeCell ref="AR71:AR82"/>
    <mergeCell ref="AS71:AS82"/>
    <mergeCell ref="AT71:AT82"/>
    <mergeCell ref="AU71:AU82"/>
    <mergeCell ref="AV71:AV82"/>
    <mergeCell ref="AW71:AW82"/>
    <mergeCell ref="AL71:AL82"/>
    <mergeCell ref="AM71:AM82"/>
    <mergeCell ref="AN71:AN82"/>
    <mergeCell ref="AO71:AO82"/>
    <mergeCell ref="H83:H88"/>
    <mergeCell ref="I83:I88"/>
    <mergeCell ref="J83:J88"/>
    <mergeCell ref="K83:K88"/>
    <mergeCell ref="L83:L88"/>
    <mergeCell ref="M83:M88"/>
    <mergeCell ref="B83:B88"/>
    <mergeCell ref="C83:C88"/>
    <mergeCell ref="D83:D88"/>
    <mergeCell ref="E83:E85"/>
    <mergeCell ref="F83:F85"/>
    <mergeCell ref="G83:G85"/>
    <mergeCell ref="T83:T88"/>
    <mergeCell ref="U83:U88"/>
    <mergeCell ref="V83:V88"/>
    <mergeCell ref="W83:W88"/>
    <mergeCell ref="X83:X88"/>
    <mergeCell ref="Y83:Y88"/>
    <mergeCell ref="N83:N88"/>
    <mergeCell ref="O83:O88"/>
    <mergeCell ref="P83:P88"/>
    <mergeCell ref="Q83:Q88"/>
    <mergeCell ref="R83:R88"/>
    <mergeCell ref="S83:S88"/>
    <mergeCell ref="AQ83:AQ88"/>
    <mergeCell ref="AF83:AF88"/>
    <mergeCell ref="AG83:AG88"/>
    <mergeCell ref="AH83:AH88"/>
    <mergeCell ref="AI83:AI88"/>
    <mergeCell ref="AJ83:AJ88"/>
    <mergeCell ref="AK83:AK88"/>
    <mergeCell ref="Z83:Z88"/>
    <mergeCell ref="AA83:AA88"/>
    <mergeCell ref="AB83:AB88"/>
    <mergeCell ref="AC83:AC88"/>
    <mergeCell ref="AD83:AD88"/>
    <mergeCell ref="AE83:AE88"/>
    <mergeCell ref="BD83:BD88"/>
    <mergeCell ref="BE83:BE88"/>
    <mergeCell ref="BF83:BF88"/>
    <mergeCell ref="BG83:BG88"/>
    <mergeCell ref="E86:E88"/>
    <mergeCell ref="F86:F88"/>
    <mergeCell ref="G86:G88"/>
    <mergeCell ref="AX83:AX88"/>
    <mergeCell ref="AY83:AY88"/>
    <mergeCell ref="AZ83:AZ88"/>
    <mergeCell ref="BA83:BA88"/>
    <mergeCell ref="BB83:BB88"/>
    <mergeCell ref="BC83:BC88"/>
    <mergeCell ref="AR83:AR88"/>
    <mergeCell ref="AS83:AS88"/>
    <mergeCell ref="AT83:AT88"/>
    <mergeCell ref="AU83:AU88"/>
    <mergeCell ref="AV83:AV88"/>
    <mergeCell ref="AW83:AW88"/>
    <mergeCell ref="AL83:AL88"/>
    <mergeCell ref="AM83:AM88"/>
    <mergeCell ref="AN83:AN88"/>
    <mergeCell ref="AO83:AO88"/>
    <mergeCell ref="AP83:AP88"/>
    <mergeCell ref="H89:H94"/>
    <mergeCell ref="I89:I94"/>
    <mergeCell ref="J89:J94"/>
    <mergeCell ref="K89:K94"/>
    <mergeCell ref="L89:L94"/>
    <mergeCell ref="M89:M94"/>
    <mergeCell ref="B89:B94"/>
    <mergeCell ref="C89:C94"/>
    <mergeCell ref="D89:D94"/>
    <mergeCell ref="E89:E94"/>
    <mergeCell ref="F89:F91"/>
    <mergeCell ref="G89:G91"/>
    <mergeCell ref="T89:T94"/>
    <mergeCell ref="U89:U94"/>
    <mergeCell ref="V89:V94"/>
    <mergeCell ref="W89:W94"/>
    <mergeCell ref="X89:X94"/>
    <mergeCell ref="Y89:Y94"/>
    <mergeCell ref="N89:N94"/>
    <mergeCell ref="O89:O94"/>
    <mergeCell ref="P89:P94"/>
    <mergeCell ref="Q89:Q94"/>
    <mergeCell ref="R89:R94"/>
    <mergeCell ref="S89:S94"/>
    <mergeCell ref="AF89:AF94"/>
    <mergeCell ref="AG89:AG94"/>
    <mergeCell ref="AH89:AH94"/>
    <mergeCell ref="AI89:AI94"/>
    <mergeCell ref="AJ89:AJ94"/>
    <mergeCell ref="AK89:AK94"/>
    <mergeCell ref="Z89:Z94"/>
    <mergeCell ref="AA89:AA94"/>
    <mergeCell ref="AB89:AB94"/>
    <mergeCell ref="AC89:AC94"/>
    <mergeCell ref="AD89:AD94"/>
    <mergeCell ref="AE89:AE94"/>
    <mergeCell ref="BD89:BD94"/>
    <mergeCell ref="BE89:BE94"/>
    <mergeCell ref="BF89:BF94"/>
    <mergeCell ref="BG89:BG94"/>
    <mergeCell ref="F92:F94"/>
    <mergeCell ref="G92:G94"/>
    <mergeCell ref="AX89:AX94"/>
    <mergeCell ref="AY89:AY94"/>
    <mergeCell ref="AZ89:AZ94"/>
    <mergeCell ref="BA89:BA94"/>
    <mergeCell ref="BB89:BB94"/>
    <mergeCell ref="BC89:BC94"/>
    <mergeCell ref="AR89:AR94"/>
    <mergeCell ref="AS89:AS94"/>
    <mergeCell ref="AT89:AT94"/>
    <mergeCell ref="AU89:AU94"/>
    <mergeCell ref="AV89:AV94"/>
    <mergeCell ref="AW89:AW94"/>
    <mergeCell ref="AL89:AL94"/>
    <mergeCell ref="AM89:AM94"/>
    <mergeCell ref="AN89:AN94"/>
    <mergeCell ref="AO89:AO94"/>
    <mergeCell ref="AP89:AP94"/>
    <mergeCell ref="AQ89:AQ94"/>
    <mergeCell ref="H95:H100"/>
    <mergeCell ref="I95:I100"/>
    <mergeCell ref="J95:J100"/>
    <mergeCell ref="K95:K100"/>
    <mergeCell ref="L95:L100"/>
    <mergeCell ref="M95:M100"/>
    <mergeCell ref="B95:B100"/>
    <mergeCell ref="C95:C100"/>
    <mergeCell ref="D95:D100"/>
    <mergeCell ref="E95:E100"/>
    <mergeCell ref="F95:F97"/>
    <mergeCell ref="G95:G97"/>
    <mergeCell ref="T95:T100"/>
    <mergeCell ref="U95:U100"/>
    <mergeCell ref="V95:V100"/>
    <mergeCell ref="W95:W100"/>
    <mergeCell ref="X95:X100"/>
    <mergeCell ref="Y95:Y100"/>
    <mergeCell ref="N95:N100"/>
    <mergeCell ref="O95:O100"/>
    <mergeCell ref="P95:P100"/>
    <mergeCell ref="Q95:Q100"/>
    <mergeCell ref="R95:R100"/>
    <mergeCell ref="S95:S100"/>
    <mergeCell ref="AP95:AP100"/>
    <mergeCell ref="AQ95:AQ100"/>
    <mergeCell ref="AF95:AF100"/>
    <mergeCell ref="AG95:AG100"/>
    <mergeCell ref="AH95:AH100"/>
    <mergeCell ref="AI95:AI100"/>
    <mergeCell ref="AJ95:AJ100"/>
    <mergeCell ref="AK95:AK100"/>
    <mergeCell ref="Z95:Z100"/>
    <mergeCell ref="AA95:AA100"/>
    <mergeCell ref="AB95:AB100"/>
    <mergeCell ref="AC95:AC100"/>
    <mergeCell ref="AD95:AD100"/>
    <mergeCell ref="AE95:AE100"/>
    <mergeCell ref="B2:M2"/>
    <mergeCell ref="H101:O101"/>
    <mergeCell ref="BD95:BD100"/>
    <mergeCell ref="BE95:BE100"/>
    <mergeCell ref="BF95:BF100"/>
    <mergeCell ref="BG95:BG100"/>
    <mergeCell ref="F98:F100"/>
    <mergeCell ref="G98:G100"/>
    <mergeCell ref="AX95:AX100"/>
    <mergeCell ref="AY95:AY100"/>
    <mergeCell ref="AZ95:AZ100"/>
    <mergeCell ref="BA95:BA100"/>
    <mergeCell ref="BB95:BB100"/>
    <mergeCell ref="BC95:BC100"/>
    <mergeCell ref="AR95:AR100"/>
    <mergeCell ref="AS95:AS100"/>
    <mergeCell ref="AT95:AT100"/>
    <mergeCell ref="AU95:AU100"/>
    <mergeCell ref="AV95:AV100"/>
    <mergeCell ref="AW95:AW100"/>
    <mergeCell ref="AL95:AL100"/>
    <mergeCell ref="AM95:AM100"/>
    <mergeCell ref="AN95:AN100"/>
    <mergeCell ref="AO95:AO100"/>
  </mergeCells>
  <dataValidations count="1">
    <dataValidation type="list" allowBlank="1" sqref="E4" xr:uid="{00872D20-FB07-4C30-833E-D36B150AA96D}">
      <formula1>"Trimestre I,Trimestre II,Trimestre III,Trimestre IV"</formula1>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CD57-7AC6-4A44-8C5A-6960C2912E1F}">
  <dimension ref="A1:BN153"/>
  <sheetViews>
    <sheetView showGridLine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7" width="14" hidden="1" customWidth="1"/>
    <col min="38" max="44" width="0" hidden="1" customWidth="1"/>
    <col min="45" max="46" width="11.42578125" customWidth="1"/>
    <col min="47" max="47" width="0" hidden="1" customWidth="1"/>
    <col min="48" max="48" width="11.42578125" customWidth="1"/>
    <col min="49" max="59" width="14" hidden="1" customWidth="1"/>
    <col min="60" max="61" width="0" hidden="1" customWidth="1"/>
    <col min="62" max="66" width="3" hidden="1" customWidth="1"/>
    <col min="67" max="16384" width="11.42578125" hidden="1"/>
  </cols>
  <sheetData>
    <row r="1" spans="1:20" ht="12" customHeight="1"/>
    <row r="2" spans="1:20" ht="27" customHeight="1" thickBot="1">
      <c r="B2" s="68" t="s">
        <v>2962</v>
      </c>
      <c r="C2" s="68"/>
      <c r="D2" s="68"/>
      <c r="E2" s="68"/>
      <c r="F2" s="68"/>
      <c r="G2" s="68"/>
      <c r="H2" s="68"/>
      <c r="I2" s="68"/>
      <c r="J2" s="68"/>
      <c r="K2" s="68"/>
      <c r="L2" s="68"/>
      <c r="M2" s="68"/>
      <c r="N2" s="20">
        <f>+AV152</f>
        <v>0.70890999999999993</v>
      </c>
      <c r="O2" s="13"/>
      <c r="P2" s="13"/>
      <c r="Q2" s="13"/>
      <c r="R2" s="13"/>
      <c r="S2" s="13"/>
      <c r="T2" s="13"/>
    </row>
    <row r="4" spans="1:20">
      <c r="B4" s="50" t="s">
        <v>46</v>
      </c>
      <c r="C4" s="50"/>
      <c r="D4" s="50"/>
      <c r="E4" s="1" t="s">
        <v>47</v>
      </c>
    </row>
    <row r="6" spans="1:20" ht="14.45" customHeight="1">
      <c r="A6" s="66" t="s">
        <v>3823</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2963</v>
      </c>
      <c r="C19" s="52"/>
      <c r="D19" s="52"/>
      <c r="E19" s="52"/>
      <c r="BL19" s="57" t="s">
        <v>50</v>
      </c>
      <c r="BM19" s="58"/>
      <c r="BN19" s="5"/>
    </row>
    <row r="20" spans="1:66" ht="14.45" customHeight="1">
      <c r="A20" s="67"/>
      <c r="BL20" s="4"/>
      <c r="BM20" s="5"/>
      <c r="BN20" s="5"/>
    </row>
    <row r="21" spans="1:66" ht="27"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81</v>
      </c>
      <c r="C23" s="59" t="s">
        <v>81</v>
      </c>
      <c r="D23" s="59" t="s">
        <v>81</v>
      </c>
      <c r="E23" s="59" t="s">
        <v>81</v>
      </c>
      <c r="F23" s="59" t="s">
        <v>81</v>
      </c>
      <c r="G23" s="59" t="s">
        <v>81</v>
      </c>
      <c r="H23" s="59">
        <v>1</v>
      </c>
      <c r="I23" s="56">
        <v>0.05</v>
      </c>
      <c r="J23" s="59" t="s">
        <v>83</v>
      </c>
      <c r="K23" s="63" t="s">
        <v>2964</v>
      </c>
      <c r="L23" s="59" t="s">
        <v>2965</v>
      </c>
      <c r="M23" s="59" t="s">
        <v>2966</v>
      </c>
      <c r="N23" s="56">
        <v>1</v>
      </c>
      <c r="O23" s="59" t="s">
        <v>87</v>
      </c>
      <c r="P23" s="56" t="s">
        <v>2967</v>
      </c>
      <c r="Q23" s="56" t="s">
        <v>381</v>
      </c>
      <c r="R23" s="55">
        <v>26</v>
      </c>
      <c r="S23" s="55">
        <v>26</v>
      </c>
      <c r="T23" s="56">
        <v>1</v>
      </c>
      <c r="U23" s="55">
        <v>26</v>
      </c>
      <c r="V23" s="55">
        <v>26</v>
      </c>
      <c r="W23" s="56">
        <v>1</v>
      </c>
      <c r="X23" s="56">
        <v>1</v>
      </c>
      <c r="Y23" s="56">
        <v>0</v>
      </c>
      <c r="Z23" s="60">
        <v>0.625</v>
      </c>
      <c r="AA23" s="56" t="s">
        <v>2968</v>
      </c>
      <c r="AB23" s="56" t="s">
        <v>133</v>
      </c>
      <c r="AC23" s="55">
        <v>10</v>
      </c>
      <c r="AD23" s="55">
        <v>10</v>
      </c>
      <c r="AE23" s="56">
        <v>1</v>
      </c>
      <c r="AF23" s="55">
        <v>36</v>
      </c>
      <c r="AG23" s="55">
        <v>36</v>
      </c>
      <c r="AH23" s="56">
        <v>0.5</v>
      </c>
      <c r="AI23" s="56">
        <v>0.5</v>
      </c>
      <c r="AJ23" s="56">
        <v>0</v>
      </c>
      <c r="AK23" s="60">
        <v>0.5</v>
      </c>
      <c r="AL23" s="56" t="s">
        <v>3812</v>
      </c>
      <c r="AM23" s="56" t="s">
        <v>133</v>
      </c>
      <c r="AN23" s="55">
        <v>11</v>
      </c>
      <c r="AO23" s="55">
        <v>11</v>
      </c>
      <c r="AP23" s="56">
        <v>1</v>
      </c>
      <c r="AQ23" s="55">
        <v>47</v>
      </c>
      <c r="AR23" s="55">
        <v>47</v>
      </c>
      <c r="AS23" s="56">
        <v>0.75</v>
      </c>
      <c r="AT23" s="56">
        <v>0.75</v>
      </c>
      <c r="AU23" s="56">
        <v>0.25</v>
      </c>
      <c r="AV23" s="60">
        <v>0.75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0.75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H29</f>
        <v>2</v>
      </c>
      <c r="BM24" s="5">
        <f>IF(E4="Trimestre I",Z29,IF(E4="Trimestre II",AK29,IF(E4="Trimestre III",AV29,IF(E4="Trimestre IV",BG29))))</f>
        <v>0.66600000000000004</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H71</f>
        <v>3</v>
      </c>
      <c r="BM25" s="5">
        <f>IF(E4="Trimestre I",Z71,IF(E4="Trimestre II",AK71,IF(E4="Trimestre III",AV71,IF(E4="Trimestre IV",BG71))))</f>
        <v>0.75</v>
      </c>
      <c r="BN25" s="5"/>
    </row>
    <row r="26" spans="1:66">
      <c r="B26" s="62"/>
      <c r="C26" s="62"/>
      <c r="D26" s="62"/>
      <c r="E26" s="62"/>
      <c r="F26" s="62"/>
      <c r="G26" s="62"/>
      <c r="H26" s="59"/>
      <c r="I26" s="56"/>
      <c r="J26" s="59"/>
      <c r="K26" s="63"/>
      <c r="L26" s="59" t="s">
        <v>2969</v>
      </c>
      <c r="M26" s="59" t="s">
        <v>2970</v>
      </c>
      <c r="N26" s="56">
        <v>1</v>
      </c>
      <c r="O26" s="59" t="s">
        <v>87</v>
      </c>
      <c r="P26" s="56" t="s">
        <v>2967</v>
      </c>
      <c r="Q26" s="56" t="s">
        <v>381</v>
      </c>
      <c r="R26" s="55">
        <v>26</v>
      </c>
      <c r="S26" s="55">
        <v>26</v>
      </c>
      <c r="T26" s="56">
        <v>1</v>
      </c>
      <c r="U26" s="55">
        <v>26</v>
      </c>
      <c r="V26" s="55">
        <v>26</v>
      </c>
      <c r="W26" s="56">
        <v>0.25</v>
      </c>
      <c r="X26" s="56">
        <v>0.25</v>
      </c>
      <c r="Y26" s="56">
        <v>0</v>
      </c>
      <c r="Z26" s="60"/>
      <c r="AA26" s="56" t="s">
        <v>2968</v>
      </c>
      <c r="AB26" s="56" t="s">
        <v>133</v>
      </c>
      <c r="AC26" s="55">
        <v>33</v>
      </c>
      <c r="AD26" s="55">
        <v>33</v>
      </c>
      <c r="AE26" s="56">
        <v>1</v>
      </c>
      <c r="AF26" s="55">
        <v>59</v>
      </c>
      <c r="AG26" s="55">
        <v>59</v>
      </c>
      <c r="AH26" s="56">
        <v>0.5</v>
      </c>
      <c r="AI26" s="56">
        <v>0.5</v>
      </c>
      <c r="AJ26" s="56">
        <v>0</v>
      </c>
      <c r="AK26" s="60"/>
      <c r="AL26" s="56"/>
      <c r="AM26" s="56"/>
      <c r="AN26" s="55">
        <v>34</v>
      </c>
      <c r="AO26" s="55">
        <v>34</v>
      </c>
      <c r="AP26" s="56">
        <v>1</v>
      </c>
      <c r="AQ26" s="55">
        <v>93</v>
      </c>
      <c r="AR26" s="55">
        <v>93</v>
      </c>
      <c r="AS26" s="56">
        <v>0.75</v>
      </c>
      <c r="AT26" s="56">
        <v>0.75</v>
      </c>
      <c r="AU26" s="56">
        <v>0.25</v>
      </c>
      <c r="AV26" s="60"/>
      <c r="AW26" s="56" t="s">
        <v>94</v>
      </c>
      <c r="AX26" s="56" t="s">
        <v>94</v>
      </c>
      <c r="AY26" s="55">
        <v>0</v>
      </c>
      <c r="AZ26" s="55">
        <v>0</v>
      </c>
      <c r="BA26" s="56">
        <v>0</v>
      </c>
      <c r="BB26" s="55">
        <v>0</v>
      </c>
      <c r="BC26" s="55">
        <v>0</v>
      </c>
      <c r="BD26" s="56">
        <v>0</v>
      </c>
      <c r="BE26" s="56">
        <v>0</v>
      </c>
      <c r="BF26" s="56">
        <v>0</v>
      </c>
      <c r="BG26" s="60"/>
      <c r="BL26" s="4">
        <f>H113</f>
        <v>4</v>
      </c>
      <c r="BM26" s="5">
        <f>IF(E4="Trimestre I",Z113,IF(E4="Trimestre II",AK113,IF(E4="Trimestre III",AV113,IF(E4="Trimestre IV",BG113))))</f>
        <v>0.75</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H116</f>
        <v>5</v>
      </c>
      <c r="BM27" s="5">
        <f>IF(E4="Trimestre I",Z116,IF(E4="Trimestre II",AK116,IF(E4="Trimestre III",AV116,IF(E4="Trimestre IV",BG116))))</f>
        <v>0.313</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H122</f>
        <v>6</v>
      </c>
      <c r="BM28" s="5">
        <f>IF(E4="Trimestre I",Z122,IF(E4="Trimestre II",AK122,IF(E4="Trimestre III",AV122,IF(E4="Trimestre IV",BG122))))</f>
        <v>0.75</v>
      </c>
      <c r="BN28" s="5"/>
    </row>
    <row r="29" spans="1:66" ht="135" customHeight="1">
      <c r="B29" s="64" t="s">
        <v>280</v>
      </c>
      <c r="C29" s="65" t="s">
        <v>81</v>
      </c>
      <c r="D29" s="65" t="s">
        <v>81</v>
      </c>
      <c r="E29" s="65" t="s">
        <v>97</v>
      </c>
      <c r="F29" s="65" t="s">
        <v>81</v>
      </c>
      <c r="G29" s="65" t="s">
        <v>81</v>
      </c>
      <c r="H29" s="59">
        <v>2</v>
      </c>
      <c r="I29" s="56">
        <v>0.15</v>
      </c>
      <c r="J29" s="59" t="s">
        <v>83</v>
      </c>
      <c r="K29" s="63" t="s">
        <v>2971</v>
      </c>
      <c r="L29" s="59" t="s">
        <v>2972</v>
      </c>
      <c r="M29" s="59" t="s">
        <v>2973</v>
      </c>
      <c r="N29" s="61">
        <v>12</v>
      </c>
      <c r="O29" s="59" t="s">
        <v>111</v>
      </c>
      <c r="P29" s="56" t="s">
        <v>2974</v>
      </c>
      <c r="Q29" s="56" t="s">
        <v>2975</v>
      </c>
      <c r="R29" s="55">
        <v>3</v>
      </c>
      <c r="S29" s="55">
        <v>1</v>
      </c>
      <c r="T29" s="61">
        <v>3</v>
      </c>
      <c r="U29" s="55">
        <v>3</v>
      </c>
      <c r="V29" s="55">
        <v>1</v>
      </c>
      <c r="W29" s="61">
        <v>3</v>
      </c>
      <c r="X29" s="56">
        <v>0.25</v>
      </c>
      <c r="Y29" s="61">
        <v>9</v>
      </c>
      <c r="Z29" s="60">
        <v>0.25</v>
      </c>
      <c r="AA29" s="56" t="s">
        <v>2976</v>
      </c>
      <c r="AB29" s="56" t="s">
        <v>133</v>
      </c>
      <c r="AC29" s="55">
        <v>3</v>
      </c>
      <c r="AD29" s="55">
        <v>3</v>
      </c>
      <c r="AE29" s="61">
        <v>1</v>
      </c>
      <c r="AF29" s="55">
        <v>6</v>
      </c>
      <c r="AG29" s="55">
        <v>3</v>
      </c>
      <c r="AH29" s="61">
        <v>2</v>
      </c>
      <c r="AI29" s="56">
        <v>0.16700000000000001</v>
      </c>
      <c r="AJ29" s="61">
        <v>10</v>
      </c>
      <c r="AK29" s="60">
        <v>0.33300000000000002</v>
      </c>
      <c r="AL29" s="56" t="s">
        <v>3813</v>
      </c>
      <c r="AM29" s="56" t="s">
        <v>133</v>
      </c>
      <c r="AN29" s="55">
        <v>1</v>
      </c>
      <c r="AO29" s="55">
        <v>1</v>
      </c>
      <c r="AP29" s="61">
        <v>1</v>
      </c>
      <c r="AQ29" s="55">
        <v>7</v>
      </c>
      <c r="AR29" s="55">
        <v>1</v>
      </c>
      <c r="AS29" s="61">
        <v>7</v>
      </c>
      <c r="AT29" s="56">
        <v>0.58299999999999996</v>
      </c>
      <c r="AU29" s="61">
        <v>11.417</v>
      </c>
      <c r="AV29" s="60">
        <v>0.66600000000000004</v>
      </c>
      <c r="AW29" s="56" t="s">
        <v>94</v>
      </c>
      <c r="AX29" s="56" t="s">
        <v>94</v>
      </c>
      <c r="AY29" s="55">
        <v>0</v>
      </c>
      <c r="AZ29" s="55">
        <v>0</v>
      </c>
      <c r="BA29" s="61">
        <v>0</v>
      </c>
      <c r="BB29" s="55">
        <v>0</v>
      </c>
      <c r="BC29" s="55">
        <v>0</v>
      </c>
      <c r="BD29" s="61">
        <v>0</v>
      </c>
      <c r="BE29" s="56">
        <v>0</v>
      </c>
      <c r="BF29" s="61">
        <v>0</v>
      </c>
      <c r="BG29" s="60">
        <v>0</v>
      </c>
      <c r="BL29" s="4">
        <f>H128</f>
        <v>7</v>
      </c>
      <c r="BM29" s="5">
        <f>IF(E4="Trimestre I",Z128,IF(E4="Trimestre II",AK128,IF(E4="Trimestre III",AV128,IF(E4="Trimestre IV",BG128))))</f>
        <v>0.75</v>
      </c>
      <c r="BN29" s="5"/>
    </row>
    <row r="30" spans="1:66">
      <c r="B30" s="64"/>
      <c r="C30" s="65"/>
      <c r="D30" s="65"/>
      <c r="E30" s="65"/>
      <c r="F30" s="65"/>
      <c r="G30" s="65"/>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56"/>
      <c r="AM30" s="56"/>
      <c r="AN30" s="55"/>
      <c r="AO30" s="55"/>
      <c r="AP30" s="61"/>
      <c r="AQ30" s="55"/>
      <c r="AR30" s="55"/>
      <c r="AS30" s="61"/>
      <c r="AT30" s="56"/>
      <c r="AU30" s="61"/>
      <c r="AV30" s="60"/>
      <c r="AW30" s="56"/>
      <c r="AX30" s="56"/>
      <c r="AY30" s="55"/>
      <c r="AZ30" s="55"/>
      <c r="BA30" s="61"/>
      <c r="BB30" s="55"/>
      <c r="BC30" s="55"/>
      <c r="BD30" s="61"/>
      <c r="BE30" s="56"/>
      <c r="BF30" s="61"/>
      <c r="BG30" s="60"/>
      <c r="BL30" s="4">
        <f>H131</f>
        <v>8</v>
      </c>
      <c r="BM30" s="5">
        <f>IF(E4="Trimestre I",Z131,IF(E4="Trimestre II",AK131,IF(E4="Trimestre III",AV131,IF(E4="Trimestre IV",BG131))))</f>
        <v>0.75</v>
      </c>
      <c r="BN30" s="5"/>
    </row>
    <row r="31" spans="1:66">
      <c r="B31" s="64"/>
      <c r="C31" s="65"/>
      <c r="D31" s="65"/>
      <c r="E31" s="65"/>
      <c r="F31" s="65"/>
      <c r="G31" s="65"/>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56"/>
      <c r="AM31" s="56"/>
      <c r="AN31" s="55"/>
      <c r="AO31" s="55"/>
      <c r="AP31" s="61"/>
      <c r="AQ31" s="55"/>
      <c r="AR31" s="55"/>
      <c r="AS31" s="61"/>
      <c r="AT31" s="56"/>
      <c r="AU31" s="61"/>
      <c r="AV31" s="60"/>
      <c r="AW31" s="56"/>
      <c r="AX31" s="56"/>
      <c r="AY31" s="55"/>
      <c r="AZ31" s="55"/>
      <c r="BA31" s="61"/>
      <c r="BB31" s="55"/>
      <c r="BC31" s="55"/>
      <c r="BD31" s="61"/>
      <c r="BE31" s="56"/>
      <c r="BF31" s="61"/>
      <c r="BG31" s="60"/>
      <c r="BL31" s="4">
        <f>H134</f>
        <v>9</v>
      </c>
      <c r="BM31" s="5">
        <f>IF(E4="Trimestre I",Z134,IF(E4="Trimestre II",AK134,IF(E4="Trimestre III",AV134,IF(E4="Trimestre IV",BG134))))</f>
        <v>0.75</v>
      </c>
      <c r="BN31" s="5"/>
    </row>
    <row r="32" spans="1:66">
      <c r="B32" s="64"/>
      <c r="C32" s="65"/>
      <c r="D32" s="65"/>
      <c r="E32" s="65" t="s">
        <v>82</v>
      </c>
      <c r="F32" s="65" t="s">
        <v>81</v>
      </c>
      <c r="G32" s="65" t="s">
        <v>81</v>
      </c>
      <c r="H32" s="59"/>
      <c r="I32" s="56"/>
      <c r="J32" s="59"/>
      <c r="K32" s="63"/>
      <c r="L32" s="59"/>
      <c r="M32" s="59"/>
      <c r="N32" s="61"/>
      <c r="O32" s="59"/>
      <c r="P32" s="56"/>
      <c r="Q32" s="56"/>
      <c r="R32" s="55"/>
      <c r="S32" s="55"/>
      <c r="T32" s="61"/>
      <c r="U32" s="55"/>
      <c r="V32" s="55"/>
      <c r="W32" s="61"/>
      <c r="X32" s="56"/>
      <c r="Y32" s="61"/>
      <c r="Z32" s="60"/>
      <c r="AA32" s="56"/>
      <c r="AB32" s="56"/>
      <c r="AC32" s="55"/>
      <c r="AD32" s="55"/>
      <c r="AE32" s="61"/>
      <c r="AF32" s="55"/>
      <c r="AG32" s="55"/>
      <c r="AH32" s="61"/>
      <c r="AI32" s="56"/>
      <c r="AJ32" s="61"/>
      <c r="AK32" s="60"/>
      <c r="AL32" s="56"/>
      <c r="AM32" s="56"/>
      <c r="AN32" s="55"/>
      <c r="AO32" s="55"/>
      <c r="AP32" s="61"/>
      <c r="AQ32" s="55"/>
      <c r="AR32" s="55"/>
      <c r="AS32" s="61"/>
      <c r="AT32" s="56"/>
      <c r="AU32" s="61"/>
      <c r="AV32" s="60"/>
      <c r="AW32" s="56"/>
      <c r="AX32" s="56"/>
      <c r="AY32" s="55"/>
      <c r="AZ32" s="55"/>
      <c r="BA32" s="61"/>
      <c r="BB32" s="55"/>
      <c r="BC32" s="55"/>
      <c r="BD32" s="61"/>
      <c r="BE32" s="56"/>
      <c r="BF32" s="61"/>
      <c r="BG32" s="60"/>
      <c r="BL32" s="4">
        <f>H137</f>
        <v>10</v>
      </c>
      <c r="BM32" s="5">
        <f>IF(E4="Trimestre I",Z137,IF(E4="Trimestre II",AK137,IF(E4="Trimestre III",AV137,IF(E4="Trimestre IV",BG137))))</f>
        <v>0.41799999999999998</v>
      </c>
      <c r="BN32" s="5"/>
    </row>
    <row r="33" spans="2:66">
      <c r="B33" s="64"/>
      <c r="C33" s="65"/>
      <c r="D33" s="65"/>
      <c r="E33" s="65"/>
      <c r="F33" s="65"/>
      <c r="G33" s="65"/>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56"/>
      <c r="AM33" s="56"/>
      <c r="AN33" s="55"/>
      <c r="AO33" s="55"/>
      <c r="AP33" s="61"/>
      <c r="AQ33" s="55"/>
      <c r="AR33" s="55"/>
      <c r="AS33" s="61"/>
      <c r="AT33" s="56"/>
      <c r="AU33" s="61"/>
      <c r="AV33" s="60"/>
      <c r="AW33" s="56"/>
      <c r="AX33" s="56"/>
      <c r="AY33" s="55"/>
      <c r="AZ33" s="55"/>
      <c r="BA33" s="61"/>
      <c r="BB33" s="55"/>
      <c r="BC33" s="55"/>
      <c r="BD33" s="61"/>
      <c r="BE33" s="56"/>
      <c r="BF33" s="61"/>
      <c r="BG33" s="60"/>
      <c r="BL33" s="4">
        <f>H140</f>
        <v>11</v>
      </c>
      <c r="BM33" s="5">
        <f>IF(E4="Trimestre I",Z140,IF(E4="Trimestre II",AK140,IF(E4="Trimestre III",AV140,IF(E4="Trimestre IV",BG140))))</f>
        <v>0.83299999999999996</v>
      </c>
      <c r="BN33" s="5"/>
    </row>
    <row r="34" spans="2:66">
      <c r="B34" s="64"/>
      <c r="C34" s="65"/>
      <c r="D34" s="65"/>
      <c r="E34" s="65"/>
      <c r="F34" s="65"/>
      <c r="G34" s="65"/>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56"/>
      <c r="AM34" s="56"/>
      <c r="AN34" s="55"/>
      <c r="AO34" s="55"/>
      <c r="AP34" s="61"/>
      <c r="AQ34" s="55"/>
      <c r="AR34" s="55"/>
      <c r="AS34" s="61"/>
      <c r="AT34" s="56"/>
      <c r="AU34" s="61"/>
      <c r="AV34" s="60"/>
      <c r="AW34" s="56"/>
      <c r="AX34" s="56"/>
      <c r="AY34" s="55"/>
      <c r="AZ34" s="55"/>
      <c r="BA34" s="61"/>
      <c r="BB34" s="55"/>
      <c r="BC34" s="55"/>
      <c r="BD34" s="61"/>
      <c r="BE34" s="56"/>
      <c r="BF34" s="61"/>
      <c r="BG34" s="60"/>
      <c r="BL34" s="4">
        <f>H149</f>
        <v>12</v>
      </c>
      <c r="BM34" s="5">
        <f>IF(E4="Trimestre I",Z149,IF(E4="Trimestre II",AK149,IF(E4="Trimestre III",AV149,IF(E4="Trimestre IV",BG149))))</f>
        <v>0.75</v>
      </c>
      <c r="BN34" s="5"/>
    </row>
    <row r="35" spans="2:66">
      <c r="B35" s="64"/>
      <c r="C35" s="65"/>
      <c r="D35" s="65"/>
      <c r="E35" s="65" t="s">
        <v>810</v>
      </c>
      <c r="F35" s="65" t="s">
        <v>81</v>
      </c>
      <c r="G35" s="65" t="s">
        <v>81</v>
      </c>
      <c r="H35" s="59"/>
      <c r="I35" s="56"/>
      <c r="J35" s="59"/>
      <c r="K35" s="63"/>
      <c r="L35" s="59"/>
      <c r="M35" s="59"/>
      <c r="N35" s="61"/>
      <c r="O35" s="59"/>
      <c r="P35" s="56"/>
      <c r="Q35" s="56"/>
      <c r="R35" s="55"/>
      <c r="S35" s="55"/>
      <c r="T35" s="61"/>
      <c r="U35" s="55"/>
      <c r="V35" s="55"/>
      <c r="W35" s="61"/>
      <c r="X35" s="56"/>
      <c r="Y35" s="61"/>
      <c r="Z35" s="60"/>
      <c r="AA35" s="56"/>
      <c r="AB35" s="56"/>
      <c r="AC35" s="55"/>
      <c r="AD35" s="55"/>
      <c r="AE35" s="61"/>
      <c r="AF35" s="55"/>
      <c r="AG35" s="55"/>
      <c r="AH35" s="61"/>
      <c r="AI35" s="56"/>
      <c r="AJ35" s="61"/>
      <c r="AK35" s="60"/>
      <c r="AL35" s="56"/>
      <c r="AM35" s="56"/>
      <c r="AN35" s="55"/>
      <c r="AO35" s="55"/>
      <c r="AP35" s="61"/>
      <c r="AQ35" s="55"/>
      <c r="AR35" s="55"/>
      <c r="AS35" s="61"/>
      <c r="AT35" s="56"/>
      <c r="AU35" s="61"/>
      <c r="AV35" s="60"/>
      <c r="AW35" s="56"/>
      <c r="AX35" s="56"/>
      <c r="AY35" s="55"/>
      <c r="AZ35" s="55"/>
      <c r="BA35" s="61"/>
      <c r="BB35" s="55"/>
      <c r="BC35" s="55"/>
      <c r="BD35" s="61"/>
      <c r="BE35" s="56"/>
      <c r="BF35" s="61"/>
      <c r="BG35" s="60"/>
      <c r="BL35" s="4"/>
      <c r="BM35" s="5"/>
      <c r="BN35" s="5"/>
    </row>
    <row r="36" spans="2:66">
      <c r="B36" s="64"/>
      <c r="C36" s="65"/>
      <c r="D36" s="65"/>
      <c r="E36" s="65"/>
      <c r="F36" s="65"/>
      <c r="G36" s="65"/>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c r="BM36" s="5"/>
      <c r="BN36" s="5"/>
    </row>
    <row r="37" spans="2:66">
      <c r="B37" s="64"/>
      <c r="C37" s="65"/>
      <c r="D37" s="65"/>
      <c r="E37" s="65"/>
      <c r="F37" s="65"/>
      <c r="G37" s="65"/>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c r="BM37" s="5"/>
      <c r="BN37" s="5"/>
    </row>
    <row r="38" spans="2:66">
      <c r="B38" s="64"/>
      <c r="C38" s="65"/>
      <c r="D38" s="65"/>
      <c r="E38" s="65" t="s">
        <v>138</v>
      </c>
      <c r="F38" s="65" t="s">
        <v>81</v>
      </c>
      <c r="G38" s="65" t="s">
        <v>81</v>
      </c>
      <c r="H38" s="59"/>
      <c r="I38" s="56"/>
      <c r="J38" s="59"/>
      <c r="K38" s="63"/>
      <c r="L38" s="59"/>
      <c r="M38" s="59"/>
      <c r="N38" s="61"/>
      <c r="O38" s="59"/>
      <c r="P38" s="56"/>
      <c r="Q38" s="56"/>
      <c r="R38" s="55"/>
      <c r="S38" s="55"/>
      <c r="T38" s="61"/>
      <c r="U38" s="55"/>
      <c r="V38" s="55"/>
      <c r="W38" s="61"/>
      <c r="X38" s="56"/>
      <c r="Y38" s="61"/>
      <c r="Z38" s="60"/>
      <c r="AA38" s="56"/>
      <c r="AB38" s="56"/>
      <c r="AC38" s="55"/>
      <c r="AD38" s="55"/>
      <c r="AE38" s="61"/>
      <c r="AF38" s="55"/>
      <c r="AG38" s="55"/>
      <c r="AH38" s="61"/>
      <c r="AI38" s="56"/>
      <c r="AJ38" s="61"/>
      <c r="AK38" s="60"/>
      <c r="AL38" s="56"/>
      <c r="AM38" s="56"/>
      <c r="AN38" s="55"/>
      <c r="AO38" s="55"/>
      <c r="AP38" s="61"/>
      <c r="AQ38" s="55"/>
      <c r="AR38" s="55"/>
      <c r="AS38" s="61"/>
      <c r="AT38" s="56"/>
      <c r="AU38" s="61"/>
      <c r="AV38" s="60"/>
      <c r="AW38" s="56"/>
      <c r="AX38" s="56"/>
      <c r="AY38" s="55"/>
      <c r="AZ38" s="55"/>
      <c r="BA38" s="61"/>
      <c r="BB38" s="55"/>
      <c r="BC38" s="55"/>
      <c r="BD38" s="61"/>
      <c r="BE38" s="56"/>
      <c r="BF38" s="61"/>
      <c r="BG38" s="60"/>
      <c r="BL38" s="4"/>
      <c r="BM38" s="5"/>
      <c r="BN38" s="5"/>
    </row>
    <row r="39" spans="2:66">
      <c r="B39" s="64"/>
      <c r="C39" s="65"/>
      <c r="D39" s="65"/>
      <c r="E39" s="65"/>
      <c r="F39" s="65"/>
      <c r="G39" s="65"/>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55"/>
      <c r="AO39" s="55"/>
      <c r="AP39" s="61"/>
      <c r="AQ39" s="55"/>
      <c r="AR39" s="55"/>
      <c r="AS39" s="61"/>
      <c r="AT39" s="56"/>
      <c r="AU39" s="61"/>
      <c r="AV39" s="60"/>
      <c r="AW39" s="56"/>
      <c r="AX39" s="56"/>
      <c r="AY39" s="55"/>
      <c r="AZ39" s="55"/>
      <c r="BA39" s="61"/>
      <c r="BB39" s="55"/>
      <c r="BC39" s="55"/>
      <c r="BD39" s="61"/>
      <c r="BE39" s="56"/>
      <c r="BF39" s="61"/>
      <c r="BG39" s="60"/>
      <c r="BL39" s="4"/>
      <c r="BM39" s="5"/>
      <c r="BN39" s="5"/>
    </row>
    <row r="40" spans="2:66">
      <c r="B40" s="64"/>
      <c r="C40" s="65"/>
      <c r="D40" s="65"/>
      <c r="E40" s="65"/>
      <c r="F40" s="65"/>
      <c r="G40" s="65"/>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55"/>
      <c r="AO40" s="55"/>
      <c r="AP40" s="61"/>
      <c r="AQ40" s="55"/>
      <c r="AR40" s="55"/>
      <c r="AS40" s="61"/>
      <c r="AT40" s="56"/>
      <c r="AU40" s="61"/>
      <c r="AV40" s="60"/>
      <c r="AW40" s="56"/>
      <c r="AX40" s="56"/>
      <c r="AY40" s="55"/>
      <c r="AZ40" s="55"/>
      <c r="BA40" s="61"/>
      <c r="BB40" s="55"/>
      <c r="BC40" s="55"/>
      <c r="BD40" s="61"/>
      <c r="BE40" s="56"/>
      <c r="BF40" s="61"/>
      <c r="BG40" s="60"/>
      <c r="BL40" s="4"/>
      <c r="BM40" s="5"/>
      <c r="BN40" s="5"/>
    </row>
    <row r="41" spans="2:66">
      <c r="B41" s="64"/>
      <c r="C41" s="65"/>
      <c r="D41" s="65"/>
      <c r="E41" s="65" t="s">
        <v>317</v>
      </c>
      <c r="F41" s="65" t="s">
        <v>81</v>
      </c>
      <c r="G41" s="65" t="s">
        <v>81</v>
      </c>
      <c r="H41" s="59"/>
      <c r="I41" s="56"/>
      <c r="J41" s="59"/>
      <c r="K41" s="63"/>
      <c r="L41" s="59"/>
      <c r="M41" s="59"/>
      <c r="N41" s="61"/>
      <c r="O41" s="59"/>
      <c r="P41" s="56"/>
      <c r="Q41" s="56"/>
      <c r="R41" s="55"/>
      <c r="S41" s="55"/>
      <c r="T41" s="61"/>
      <c r="U41" s="55"/>
      <c r="V41" s="55"/>
      <c r="W41" s="61"/>
      <c r="X41" s="56"/>
      <c r="Y41" s="61"/>
      <c r="Z41" s="60"/>
      <c r="AA41" s="56"/>
      <c r="AB41" s="56"/>
      <c r="AC41" s="55"/>
      <c r="AD41" s="55"/>
      <c r="AE41" s="61"/>
      <c r="AF41" s="55"/>
      <c r="AG41" s="55"/>
      <c r="AH41" s="61"/>
      <c r="AI41" s="56"/>
      <c r="AJ41" s="61"/>
      <c r="AK41" s="60"/>
      <c r="AL41" s="56"/>
      <c r="AM41" s="56"/>
      <c r="AN41" s="55"/>
      <c r="AO41" s="55"/>
      <c r="AP41" s="61"/>
      <c r="AQ41" s="55"/>
      <c r="AR41" s="55"/>
      <c r="AS41" s="61"/>
      <c r="AT41" s="56"/>
      <c r="AU41" s="61"/>
      <c r="AV41" s="60"/>
      <c r="AW41" s="56"/>
      <c r="AX41" s="56"/>
      <c r="AY41" s="55"/>
      <c r="AZ41" s="55"/>
      <c r="BA41" s="61"/>
      <c r="BB41" s="55"/>
      <c r="BC41" s="55"/>
      <c r="BD41" s="61"/>
      <c r="BE41" s="56"/>
      <c r="BF41" s="61"/>
      <c r="BG41" s="60"/>
      <c r="BL41" s="4"/>
      <c r="BM41" s="5"/>
      <c r="BN41" s="5"/>
    </row>
    <row r="42" spans="2:66">
      <c r="B42" s="64"/>
      <c r="C42" s="65"/>
      <c r="D42" s="65"/>
      <c r="E42" s="65"/>
      <c r="F42" s="65"/>
      <c r="G42" s="65"/>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56"/>
      <c r="AM42" s="56"/>
      <c r="AN42" s="55"/>
      <c r="AO42" s="55"/>
      <c r="AP42" s="61"/>
      <c r="AQ42" s="55"/>
      <c r="AR42" s="55"/>
      <c r="AS42" s="61"/>
      <c r="AT42" s="56"/>
      <c r="AU42" s="61"/>
      <c r="AV42" s="60"/>
      <c r="AW42" s="56"/>
      <c r="AX42" s="56"/>
      <c r="AY42" s="55"/>
      <c r="AZ42" s="55"/>
      <c r="BA42" s="61"/>
      <c r="BB42" s="55"/>
      <c r="BC42" s="55"/>
      <c r="BD42" s="61"/>
      <c r="BE42" s="56"/>
      <c r="BF42" s="61"/>
      <c r="BG42" s="60"/>
      <c r="BL42" s="4"/>
      <c r="BM42" s="5"/>
      <c r="BN42" s="5"/>
    </row>
    <row r="43" spans="2:66">
      <c r="B43" s="64"/>
      <c r="C43" s="65"/>
      <c r="D43" s="65"/>
      <c r="E43" s="65"/>
      <c r="F43" s="65"/>
      <c r="G43" s="65"/>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56"/>
      <c r="AM43" s="56"/>
      <c r="AN43" s="55"/>
      <c r="AO43" s="55"/>
      <c r="AP43" s="61"/>
      <c r="AQ43" s="55"/>
      <c r="AR43" s="55"/>
      <c r="AS43" s="61"/>
      <c r="AT43" s="56"/>
      <c r="AU43" s="61"/>
      <c r="AV43" s="60"/>
      <c r="AW43" s="56"/>
      <c r="AX43" s="56"/>
      <c r="AY43" s="55"/>
      <c r="AZ43" s="55"/>
      <c r="BA43" s="61"/>
      <c r="BB43" s="55"/>
      <c r="BC43" s="55"/>
      <c r="BD43" s="61"/>
      <c r="BE43" s="56"/>
      <c r="BF43" s="61"/>
      <c r="BG43" s="60"/>
      <c r="BL43" s="4"/>
      <c r="BM43" s="5"/>
      <c r="BN43" s="5"/>
    </row>
    <row r="44" spans="2:66">
      <c r="B44" s="64"/>
      <c r="C44" s="65"/>
      <c r="D44" s="65"/>
      <c r="E44" s="65" t="s">
        <v>779</v>
      </c>
      <c r="F44" s="65" t="s">
        <v>81</v>
      </c>
      <c r="G44" s="65" t="s">
        <v>81</v>
      </c>
      <c r="H44" s="59"/>
      <c r="I44" s="56"/>
      <c r="J44" s="59"/>
      <c r="K44" s="63"/>
      <c r="L44" s="59"/>
      <c r="M44" s="59"/>
      <c r="N44" s="61"/>
      <c r="O44" s="59"/>
      <c r="P44" s="56"/>
      <c r="Q44" s="56"/>
      <c r="R44" s="55"/>
      <c r="S44" s="55"/>
      <c r="T44" s="61"/>
      <c r="U44" s="55"/>
      <c r="V44" s="55"/>
      <c r="W44" s="61"/>
      <c r="X44" s="56"/>
      <c r="Y44" s="61"/>
      <c r="Z44" s="60"/>
      <c r="AA44" s="56"/>
      <c r="AB44" s="56"/>
      <c r="AC44" s="55"/>
      <c r="AD44" s="55"/>
      <c r="AE44" s="61"/>
      <c r="AF44" s="55"/>
      <c r="AG44" s="55"/>
      <c r="AH44" s="61"/>
      <c r="AI44" s="56"/>
      <c r="AJ44" s="61"/>
      <c r="AK44" s="60"/>
      <c r="AL44" s="56"/>
      <c r="AM44" s="56"/>
      <c r="AN44" s="55"/>
      <c r="AO44" s="55"/>
      <c r="AP44" s="61"/>
      <c r="AQ44" s="55"/>
      <c r="AR44" s="55"/>
      <c r="AS44" s="61"/>
      <c r="AT44" s="56"/>
      <c r="AU44" s="61"/>
      <c r="AV44" s="60"/>
      <c r="AW44" s="56"/>
      <c r="AX44" s="56"/>
      <c r="AY44" s="55"/>
      <c r="AZ44" s="55"/>
      <c r="BA44" s="61"/>
      <c r="BB44" s="55"/>
      <c r="BC44" s="55"/>
      <c r="BD44" s="61"/>
      <c r="BE44" s="56"/>
      <c r="BF44" s="61"/>
      <c r="BG44" s="60"/>
      <c r="BL44" s="4"/>
      <c r="BM44" s="5"/>
      <c r="BN44" s="5"/>
    </row>
    <row r="45" spans="2:66">
      <c r="B45" s="64"/>
      <c r="C45" s="65"/>
      <c r="D45" s="65"/>
      <c r="E45" s="65"/>
      <c r="F45" s="65"/>
      <c r="G45" s="65"/>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56"/>
      <c r="AM45" s="56"/>
      <c r="AN45" s="55"/>
      <c r="AO45" s="55"/>
      <c r="AP45" s="61"/>
      <c r="AQ45" s="55"/>
      <c r="AR45" s="55"/>
      <c r="AS45" s="61"/>
      <c r="AT45" s="56"/>
      <c r="AU45" s="61"/>
      <c r="AV45" s="60"/>
      <c r="AW45" s="56"/>
      <c r="AX45" s="56"/>
      <c r="AY45" s="55"/>
      <c r="AZ45" s="55"/>
      <c r="BA45" s="61"/>
      <c r="BB45" s="55"/>
      <c r="BC45" s="55"/>
      <c r="BD45" s="61"/>
      <c r="BE45" s="56"/>
      <c r="BF45" s="61"/>
      <c r="BG45" s="60"/>
      <c r="BL45" s="4"/>
      <c r="BM45" s="5"/>
      <c r="BN45" s="5"/>
    </row>
    <row r="46" spans="2:66">
      <c r="B46" s="64"/>
      <c r="C46" s="65"/>
      <c r="D46" s="65"/>
      <c r="E46" s="65"/>
      <c r="F46" s="65"/>
      <c r="G46" s="65"/>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56"/>
      <c r="AM46" s="56"/>
      <c r="AN46" s="55"/>
      <c r="AO46" s="55"/>
      <c r="AP46" s="61"/>
      <c r="AQ46" s="55"/>
      <c r="AR46" s="55"/>
      <c r="AS46" s="61"/>
      <c r="AT46" s="56"/>
      <c r="AU46" s="61"/>
      <c r="AV46" s="60"/>
      <c r="AW46" s="56"/>
      <c r="AX46" s="56"/>
      <c r="AY46" s="55"/>
      <c r="AZ46" s="55"/>
      <c r="BA46" s="61"/>
      <c r="BB46" s="55"/>
      <c r="BC46" s="55"/>
      <c r="BD46" s="61"/>
      <c r="BE46" s="56"/>
      <c r="BF46" s="61"/>
      <c r="BG46" s="60"/>
      <c r="BL46" s="4"/>
      <c r="BM46" s="5"/>
      <c r="BN46" s="5"/>
    </row>
    <row r="47" spans="2:66">
      <c r="B47" s="64"/>
      <c r="C47" s="65"/>
      <c r="D47" s="65"/>
      <c r="E47" s="65" t="s">
        <v>385</v>
      </c>
      <c r="F47" s="65" t="s">
        <v>81</v>
      </c>
      <c r="G47" s="65" t="s">
        <v>81</v>
      </c>
      <c r="H47" s="59"/>
      <c r="I47" s="56"/>
      <c r="J47" s="59"/>
      <c r="K47" s="63"/>
      <c r="L47" s="59"/>
      <c r="M47" s="59"/>
      <c r="N47" s="61"/>
      <c r="O47" s="59"/>
      <c r="P47" s="56"/>
      <c r="Q47" s="56"/>
      <c r="R47" s="55"/>
      <c r="S47" s="55"/>
      <c r="T47" s="61"/>
      <c r="U47" s="55"/>
      <c r="V47" s="55"/>
      <c r="W47" s="61"/>
      <c r="X47" s="56"/>
      <c r="Y47" s="61"/>
      <c r="Z47" s="60"/>
      <c r="AA47" s="56"/>
      <c r="AB47" s="56"/>
      <c r="AC47" s="55"/>
      <c r="AD47" s="55"/>
      <c r="AE47" s="61"/>
      <c r="AF47" s="55"/>
      <c r="AG47" s="55"/>
      <c r="AH47" s="61"/>
      <c r="AI47" s="56"/>
      <c r="AJ47" s="61"/>
      <c r="AK47" s="60"/>
      <c r="AL47" s="56"/>
      <c r="AM47" s="56"/>
      <c r="AN47" s="55"/>
      <c r="AO47" s="55"/>
      <c r="AP47" s="61"/>
      <c r="AQ47" s="55"/>
      <c r="AR47" s="55"/>
      <c r="AS47" s="61"/>
      <c r="AT47" s="56"/>
      <c r="AU47" s="61"/>
      <c r="AV47" s="60"/>
      <c r="AW47" s="56"/>
      <c r="AX47" s="56"/>
      <c r="AY47" s="55"/>
      <c r="AZ47" s="55"/>
      <c r="BA47" s="61"/>
      <c r="BB47" s="55"/>
      <c r="BC47" s="55"/>
      <c r="BD47" s="61"/>
      <c r="BE47" s="56"/>
      <c r="BF47" s="61"/>
      <c r="BG47" s="60"/>
      <c r="BL47" s="4"/>
      <c r="BM47" s="5"/>
      <c r="BN47" s="5"/>
    </row>
    <row r="48" spans="2:66">
      <c r="B48" s="64"/>
      <c r="C48" s="65"/>
      <c r="D48" s="65"/>
      <c r="E48" s="65"/>
      <c r="F48" s="65"/>
      <c r="G48" s="65"/>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c r="BM48" s="5"/>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c r="BM49" s="5"/>
      <c r="BN49" s="5"/>
    </row>
    <row r="50" spans="2:66">
      <c r="B50" s="62"/>
      <c r="C50" s="62"/>
      <c r="D50" s="62"/>
      <c r="E50" s="62"/>
      <c r="F50" s="62"/>
      <c r="G50" s="62"/>
      <c r="H50" s="59"/>
      <c r="I50" s="56"/>
      <c r="J50" s="59"/>
      <c r="K50" s="63"/>
      <c r="L50" s="59" t="s">
        <v>2977</v>
      </c>
      <c r="M50" s="59" t="s">
        <v>2978</v>
      </c>
      <c r="N50" s="56">
        <v>1</v>
      </c>
      <c r="O50" s="59" t="s">
        <v>87</v>
      </c>
      <c r="P50" s="56" t="s">
        <v>2974</v>
      </c>
      <c r="Q50" s="56" t="s">
        <v>2975</v>
      </c>
      <c r="R50" s="55">
        <v>33</v>
      </c>
      <c r="S50" s="55">
        <v>33</v>
      </c>
      <c r="T50" s="56">
        <v>1</v>
      </c>
      <c r="U50" s="55">
        <v>33</v>
      </c>
      <c r="V50" s="55">
        <v>33</v>
      </c>
      <c r="W50" s="56">
        <v>0.25</v>
      </c>
      <c r="X50" s="56">
        <v>0.25</v>
      </c>
      <c r="Y50" s="56">
        <v>0</v>
      </c>
      <c r="Z50" s="60"/>
      <c r="AA50" s="56" t="s">
        <v>2976</v>
      </c>
      <c r="AB50" s="56" t="s">
        <v>133</v>
      </c>
      <c r="AC50" s="55">
        <v>4</v>
      </c>
      <c r="AD50" s="55">
        <v>4</v>
      </c>
      <c r="AE50" s="56">
        <v>1</v>
      </c>
      <c r="AF50" s="55">
        <v>37</v>
      </c>
      <c r="AG50" s="55">
        <v>37</v>
      </c>
      <c r="AH50" s="56">
        <v>0.5</v>
      </c>
      <c r="AI50" s="56">
        <v>0.5</v>
      </c>
      <c r="AJ50" s="56">
        <v>0</v>
      </c>
      <c r="AK50" s="60"/>
      <c r="AL50" s="56"/>
      <c r="AM50" s="56"/>
      <c r="AN50" s="55">
        <v>5</v>
      </c>
      <c r="AO50" s="55">
        <v>5</v>
      </c>
      <c r="AP50" s="56">
        <v>1</v>
      </c>
      <c r="AQ50" s="55">
        <v>42</v>
      </c>
      <c r="AR50" s="55">
        <v>42</v>
      </c>
      <c r="AS50" s="56">
        <v>0.75</v>
      </c>
      <c r="AT50" s="56">
        <v>0.75</v>
      </c>
      <c r="AU50" s="56">
        <v>0.25</v>
      </c>
      <c r="AV50" s="60"/>
      <c r="AW50" s="56" t="s">
        <v>94</v>
      </c>
      <c r="AX50" s="56" t="s">
        <v>94</v>
      </c>
      <c r="AY50" s="55">
        <v>0</v>
      </c>
      <c r="AZ50" s="55">
        <v>0</v>
      </c>
      <c r="BA50" s="56">
        <v>0</v>
      </c>
      <c r="BB50" s="55">
        <v>0</v>
      </c>
      <c r="BC50" s="55">
        <v>0</v>
      </c>
      <c r="BD50" s="56">
        <v>0</v>
      </c>
      <c r="BE50" s="56">
        <v>0</v>
      </c>
      <c r="BF50" s="56">
        <v>0</v>
      </c>
      <c r="BG50" s="60"/>
      <c r="BL50" s="4"/>
      <c r="BM50" s="5"/>
      <c r="BN50" s="5"/>
    </row>
    <row r="51" spans="2:66">
      <c r="B51" s="62"/>
      <c r="C51" s="62"/>
      <c r="D51" s="62"/>
      <c r="E51" s="62"/>
      <c r="F51" s="62"/>
      <c r="G51" s="62"/>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c r="B53" s="62"/>
      <c r="C53" s="62"/>
      <c r="D53" s="62"/>
      <c r="E53" s="62"/>
      <c r="F53" s="62"/>
      <c r="G53" s="62"/>
      <c r="H53" s="59"/>
      <c r="I53" s="56"/>
      <c r="J53" s="59"/>
      <c r="K53" s="63"/>
      <c r="L53" s="59"/>
      <c r="M53" s="59"/>
      <c r="N53" s="56"/>
      <c r="O53" s="59"/>
      <c r="P53" s="56"/>
      <c r="Q53" s="56"/>
      <c r="R53" s="55"/>
      <c r="S53" s="55"/>
      <c r="T53" s="56"/>
      <c r="U53" s="55"/>
      <c r="V53" s="55"/>
      <c r="W53" s="56"/>
      <c r="X53" s="56"/>
      <c r="Y53" s="56"/>
      <c r="Z53" s="60"/>
      <c r="AA53" s="56"/>
      <c r="AB53" s="56"/>
      <c r="AC53" s="55"/>
      <c r="AD53" s="55"/>
      <c r="AE53" s="56"/>
      <c r="AF53" s="55"/>
      <c r="AG53" s="55"/>
      <c r="AH53" s="56"/>
      <c r="AI53" s="56"/>
      <c r="AJ53" s="56"/>
      <c r="AK53" s="60"/>
      <c r="AL53" s="56"/>
      <c r="AM53" s="56"/>
      <c r="AN53" s="55"/>
      <c r="AO53" s="55"/>
      <c r="AP53" s="56"/>
      <c r="AQ53" s="55"/>
      <c r="AR53" s="55"/>
      <c r="AS53" s="56"/>
      <c r="AT53" s="56"/>
      <c r="AU53" s="56"/>
      <c r="AV53" s="60"/>
      <c r="AW53" s="56"/>
      <c r="AX53" s="56"/>
      <c r="AY53" s="55"/>
      <c r="AZ53" s="55"/>
      <c r="BA53" s="56"/>
      <c r="BB53" s="55"/>
      <c r="BC53" s="55"/>
      <c r="BD53" s="56"/>
      <c r="BE53" s="56"/>
      <c r="BF53" s="56"/>
      <c r="BG53" s="60"/>
      <c r="BL53" s="4"/>
      <c r="BM53" s="5"/>
      <c r="BN53" s="5"/>
    </row>
    <row r="54" spans="2:66">
      <c r="B54" s="62"/>
      <c r="C54" s="62"/>
      <c r="D54" s="62"/>
      <c r="E54" s="62"/>
      <c r="F54" s="62"/>
      <c r="G54" s="62"/>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c r="BM55" s="5"/>
      <c r="BN55" s="5"/>
    </row>
    <row r="56" spans="2:66">
      <c r="B56" s="62"/>
      <c r="C56" s="62"/>
      <c r="D56" s="62"/>
      <c r="E56" s="62"/>
      <c r="F56" s="62"/>
      <c r="G56" s="62"/>
      <c r="H56" s="59"/>
      <c r="I56" s="56"/>
      <c r="J56" s="59"/>
      <c r="K56" s="63"/>
      <c r="L56" s="59"/>
      <c r="M56" s="59"/>
      <c r="N56" s="56"/>
      <c r="O56" s="59"/>
      <c r="P56" s="56"/>
      <c r="Q56" s="56"/>
      <c r="R56" s="55"/>
      <c r="S56" s="55"/>
      <c r="T56" s="56"/>
      <c r="U56" s="55"/>
      <c r="V56" s="55"/>
      <c r="W56" s="56"/>
      <c r="X56" s="56"/>
      <c r="Y56" s="56"/>
      <c r="Z56" s="60"/>
      <c r="AA56" s="56"/>
      <c r="AB56" s="56"/>
      <c r="AC56" s="55"/>
      <c r="AD56" s="55"/>
      <c r="AE56" s="56"/>
      <c r="AF56" s="55"/>
      <c r="AG56" s="55"/>
      <c r="AH56" s="56"/>
      <c r="AI56" s="56"/>
      <c r="AJ56" s="56"/>
      <c r="AK56" s="60"/>
      <c r="AL56" s="56"/>
      <c r="AM56" s="56"/>
      <c r="AN56" s="55"/>
      <c r="AO56" s="55"/>
      <c r="AP56" s="56"/>
      <c r="AQ56" s="55"/>
      <c r="AR56" s="55"/>
      <c r="AS56" s="56"/>
      <c r="AT56" s="56"/>
      <c r="AU56" s="56"/>
      <c r="AV56" s="60"/>
      <c r="AW56" s="56"/>
      <c r="AX56" s="56"/>
      <c r="AY56" s="55"/>
      <c r="AZ56" s="55"/>
      <c r="BA56" s="56"/>
      <c r="BB56" s="55"/>
      <c r="BC56" s="55"/>
      <c r="BD56" s="56"/>
      <c r="BE56" s="56"/>
      <c r="BF56" s="56"/>
      <c r="BG56" s="60"/>
      <c r="BL56" s="4"/>
      <c r="BM56" s="5"/>
      <c r="BN56" s="5"/>
    </row>
    <row r="57" spans="2:66">
      <c r="B57" s="62"/>
      <c r="C57" s="62"/>
      <c r="D57" s="62"/>
      <c r="E57" s="62"/>
      <c r="F57" s="62"/>
      <c r="G57" s="62"/>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c r="M59" s="59"/>
      <c r="N59" s="56"/>
      <c r="O59" s="59"/>
      <c r="P59" s="56"/>
      <c r="Q59" s="56"/>
      <c r="R59" s="55"/>
      <c r="S59" s="55"/>
      <c r="T59" s="56"/>
      <c r="U59" s="55"/>
      <c r="V59" s="55"/>
      <c r="W59" s="56"/>
      <c r="X59" s="56"/>
      <c r="Y59" s="56"/>
      <c r="Z59" s="60"/>
      <c r="AA59" s="56"/>
      <c r="AB59" s="56"/>
      <c r="AC59" s="55"/>
      <c r="AD59" s="55"/>
      <c r="AE59" s="56"/>
      <c r="AF59" s="55"/>
      <c r="AG59" s="55"/>
      <c r="AH59" s="56"/>
      <c r="AI59" s="56"/>
      <c r="AJ59" s="56"/>
      <c r="AK59" s="60"/>
      <c r="AL59" s="56"/>
      <c r="AM59" s="56"/>
      <c r="AN59" s="55"/>
      <c r="AO59" s="55"/>
      <c r="AP59" s="56"/>
      <c r="AQ59" s="55"/>
      <c r="AR59" s="55"/>
      <c r="AS59" s="56"/>
      <c r="AT59" s="56"/>
      <c r="AU59" s="56"/>
      <c r="AV59" s="60"/>
      <c r="AW59" s="56"/>
      <c r="AX59" s="56"/>
      <c r="AY59" s="55"/>
      <c r="AZ59" s="55"/>
      <c r="BA59" s="56"/>
      <c r="BB59" s="55"/>
      <c r="BC59" s="55"/>
      <c r="BD59" s="56"/>
      <c r="BE59" s="56"/>
      <c r="BF59" s="56"/>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62"/>
      <c r="C62" s="62"/>
      <c r="D62" s="62"/>
      <c r="E62" s="62"/>
      <c r="F62" s="62"/>
      <c r="G62" s="62"/>
      <c r="H62" s="59"/>
      <c r="I62" s="56"/>
      <c r="J62" s="59"/>
      <c r="K62" s="63"/>
      <c r="L62" s="59"/>
      <c r="M62" s="59"/>
      <c r="N62" s="56"/>
      <c r="O62" s="59"/>
      <c r="P62" s="56"/>
      <c r="Q62" s="56"/>
      <c r="R62" s="55"/>
      <c r="S62" s="55"/>
      <c r="T62" s="56"/>
      <c r="U62" s="55"/>
      <c r="V62" s="55"/>
      <c r="W62" s="56"/>
      <c r="X62" s="56"/>
      <c r="Y62" s="56"/>
      <c r="Z62" s="60"/>
      <c r="AA62" s="56"/>
      <c r="AB62" s="56"/>
      <c r="AC62" s="55"/>
      <c r="AD62" s="55"/>
      <c r="AE62" s="56"/>
      <c r="AF62" s="55"/>
      <c r="AG62" s="55"/>
      <c r="AH62" s="56"/>
      <c r="AI62" s="56"/>
      <c r="AJ62" s="56"/>
      <c r="AK62" s="60"/>
      <c r="AL62" s="56"/>
      <c r="AM62" s="56"/>
      <c r="AN62" s="55"/>
      <c r="AO62" s="55"/>
      <c r="AP62" s="56"/>
      <c r="AQ62" s="55"/>
      <c r="AR62" s="55"/>
      <c r="AS62" s="56"/>
      <c r="AT62" s="56"/>
      <c r="AU62" s="56"/>
      <c r="AV62" s="60"/>
      <c r="AW62" s="56"/>
      <c r="AX62" s="56"/>
      <c r="AY62" s="55"/>
      <c r="AZ62" s="55"/>
      <c r="BA62" s="56"/>
      <c r="BB62" s="55"/>
      <c r="BC62" s="55"/>
      <c r="BD62" s="56"/>
      <c r="BE62" s="56"/>
      <c r="BF62" s="56"/>
      <c r="BG62" s="60"/>
      <c r="BL62" s="4"/>
      <c r="BM62" s="5"/>
      <c r="BN62" s="5"/>
    </row>
    <row r="63" spans="2:66">
      <c r="B63" s="62"/>
      <c r="C63" s="62"/>
      <c r="D63" s="62"/>
      <c r="E63" s="62"/>
      <c r="F63" s="62"/>
      <c r="G63" s="62"/>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62"/>
      <c r="C65" s="62"/>
      <c r="D65" s="62"/>
      <c r="E65" s="62"/>
      <c r="F65" s="62"/>
      <c r="G65" s="62"/>
      <c r="H65" s="59"/>
      <c r="I65" s="56"/>
      <c r="J65" s="59"/>
      <c r="K65" s="63"/>
      <c r="L65" s="59"/>
      <c r="M65" s="59"/>
      <c r="N65" s="56"/>
      <c r="O65" s="59"/>
      <c r="P65" s="56"/>
      <c r="Q65" s="56"/>
      <c r="R65" s="55"/>
      <c r="S65" s="55"/>
      <c r="T65" s="56"/>
      <c r="U65" s="55"/>
      <c r="V65" s="55"/>
      <c r="W65" s="56"/>
      <c r="X65" s="56"/>
      <c r="Y65" s="56"/>
      <c r="Z65" s="60"/>
      <c r="AA65" s="56"/>
      <c r="AB65" s="56"/>
      <c r="AC65" s="55"/>
      <c r="AD65" s="55"/>
      <c r="AE65" s="56"/>
      <c r="AF65" s="55"/>
      <c r="AG65" s="55"/>
      <c r="AH65" s="56"/>
      <c r="AI65" s="56"/>
      <c r="AJ65" s="56"/>
      <c r="AK65" s="60"/>
      <c r="AL65" s="56"/>
      <c r="AM65" s="56"/>
      <c r="AN65" s="55"/>
      <c r="AO65" s="55"/>
      <c r="AP65" s="56"/>
      <c r="AQ65" s="55"/>
      <c r="AR65" s="55"/>
      <c r="AS65" s="56"/>
      <c r="AT65" s="56"/>
      <c r="AU65" s="56"/>
      <c r="AV65" s="60"/>
      <c r="AW65" s="56"/>
      <c r="AX65" s="56"/>
      <c r="AY65" s="55"/>
      <c r="AZ65" s="55"/>
      <c r="BA65" s="56"/>
      <c r="BB65" s="55"/>
      <c r="BC65" s="55"/>
      <c r="BD65" s="56"/>
      <c r="BE65" s="56"/>
      <c r="BF65" s="56"/>
      <c r="BG65" s="60"/>
      <c r="BL65" s="4"/>
      <c r="BM65" s="5"/>
      <c r="BN65" s="5"/>
    </row>
    <row r="66" spans="2:66">
      <c r="B66" s="62"/>
      <c r="C66" s="62"/>
      <c r="D66" s="62"/>
      <c r="E66" s="62"/>
      <c r="F66" s="62"/>
      <c r="G66" s="62"/>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62"/>
      <c r="D67" s="62"/>
      <c r="E67" s="62"/>
      <c r="F67" s="62"/>
      <c r="G67" s="6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c r="B68" s="62"/>
      <c r="C68" s="62"/>
      <c r="D68" s="62"/>
      <c r="E68" s="62"/>
      <c r="F68" s="62"/>
      <c r="G68" s="62"/>
      <c r="H68" s="59"/>
      <c r="I68" s="56"/>
      <c r="J68" s="59"/>
      <c r="K68" s="63"/>
      <c r="L68" s="59"/>
      <c r="M68" s="59"/>
      <c r="N68" s="56"/>
      <c r="O68" s="59"/>
      <c r="P68" s="56"/>
      <c r="Q68" s="56"/>
      <c r="R68" s="55"/>
      <c r="S68" s="55"/>
      <c r="T68" s="56"/>
      <c r="U68" s="55"/>
      <c r="V68" s="55"/>
      <c r="W68" s="56"/>
      <c r="X68" s="56"/>
      <c r="Y68" s="56"/>
      <c r="Z68" s="60"/>
      <c r="AA68" s="56"/>
      <c r="AB68" s="56"/>
      <c r="AC68" s="55"/>
      <c r="AD68" s="55"/>
      <c r="AE68" s="56"/>
      <c r="AF68" s="55"/>
      <c r="AG68" s="55"/>
      <c r="AH68" s="56"/>
      <c r="AI68" s="56"/>
      <c r="AJ68" s="56"/>
      <c r="AK68" s="60"/>
      <c r="AL68" s="56"/>
      <c r="AM68" s="56"/>
      <c r="AN68" s="55"/>
      <c r="AO68" s="55"/>
      <c r="AP68" s="56"/>
      <c r="AQ68" s="55"/>
      <c r="AR68" s="55"/>
      <c r="AS68" s="56"/>
      <c r="AT68" s="56"/>
      <c r="AU68" s="56"/>
      <c r="AV68" s="60"/>
      <c r="AW68" s="56"/>
      <c r="AX68" s="56"/>
      <c r="AY68" s="55"/>
      <c r="AZ68" s="55"/>
      <c r="BA68" s="56"/>
      <c r="BB68" s="55"/>
      <c r="BC68" s="55"/>
      <c r="BD68" s="56"/>
      <c r="BE68" s="56"/>
      <c r="BF68" s="56"/>
      <c r="BG68" s="60"/>
      <c r="BL68" s="4"/>
      <c r="BM68" s="5"/>
      <c r="BN68" s="5"/>
    </row>
    <row r="69" spans="2:66">
      <c r="B69" s="62"/>
      <c r="C69" s="62"/>
      <c r="D69" s="62"/>
      <c r="E69" s="62"/>
      <c r="F69" s="62"/>
      <c r="G69" s="62"/>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2"/>
      <c r="C70" s="62"/>
      <c r="D70" s="62"/>
      <c r="E70" s="62"/>
      <c r="F70" s="62"/>
      <c r="G70" s="6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ht="135" customHeight="1">
      <c r="B71" s="62" t="s">
        <v>280</v>
      </c>
      <c r="C71" s="59" t="s">
        <v>81</v>
      </c>
      <c r="D71" s="59" t="s">
        <v>81</v>
      </c>
      <c r="E71" s="59" t="s">
        <v>97</v>
      </c>
      <c r="F71" s="59" t="s">
        <v>81</v>
      </c>
      <c r="G71" s="59" t="s">
        <v>81</v>
      </c>
      <c r="H71" s="59">
        <v>3</v>
      </c>
      <c r="I71" s="56">
        <v>0.1</v>
      </c>
      <c r="J71" s="59" t="s">
        <v>83</v>
      </c>
      <c r="K71" s="63" t="s">
        <v>2979</v>
      </c>
      <c r="L71" s="59" t="s">
        <v>2980</v>
      </c>
      <c r="M71" s="59" t="s">
        <v>2981</v>
      </c>
      <c r="N71" s="56">
        <v>1</v>
      </c>
      <c r="O71" s="59" t="s">
        <v>87</v>
      </c>
      <c r="P71" s="56" t="s">
        <v>2982</v>
      </c>
      <c r="Q71" s="56" t="s">
        <v>381</v>
      </c>
      <c r="R71" s="55">
        <v>3</v>
      </c>
      <c r="S71" s="55">
        <v>3</v>
      </c>
      <c r="T71" s="56">
        <v>1</v>
      </c>
      <c r="U71" s="55">
        <v>3</v>
      </c>
      <c r="V71" s="55">
        <v>3</v>
      </c>
      <c r="W71" s="56">
        <v>1</v>
      </c>
      <c r="X71" s="56">
        <v>1</v>
      </c>
      <c r="Y71" s="56">
        <v>0</v>
      </c>
      <c r="Z71" s="60">
        <v>0.625</v>
      </c>
      <c r="AA71" s="56" t="s">
        <v>2983</v>
      </c>
      <c r="AB71" s="56" t="s">
        <v>133</v>
      </c>
      <c r="AC71" s="55">
        <v>5</v>
      </c>
      <c r="AD71" s="55">
        <v>5</v>
      </c>
      <c r="AE71" s="56">
        <v>1</v>
      </c>
      <c r="AF71" s="55">
        <v>8</v>
      </c>
      <c r="AG71" s="55">
        <v>8</v>
      </c>
      <c r="AH71" s="56">
        <v>0.5</v>
      </c>
      <c r="AI71" s="56">
        <v>0.5</v>
      </c>
      <c r="AJ71" s="56">
        <v>0</v>
      </c>
      <c r="AK71" s="60">
        <v>0.5</v>
      </c>
      <c r="AL71" s="56" t="s">
        <v>3814</v>
      </c>
      <c r="AM71" s="56" t="s">
        <v>133</v>
      </c>
      <c r="AN71" s="55">
        <v>2</v>
      </c>
      <c r="AO71" s="55">
        <v>2</v>
      </c>
      <c r="AP71" s="56">
        <v>1</v>
      </c>
      <c r="AQ71" s="55">
        <v>10</v>
      </c>
      <c r="AR71" s="55">
        <v>10</v>
      </c>
      <c r="AS71" s="56">
        <v>0.75</v>
      </c>
      <c r="AT71" s="56">
        <v>0.75</v>
      </c>
      <c r="AU71" s="56">
        <v>0.25</v>
      </c>
      <c r="AV71" s="60">
        <v>0.75</v>
      </c>
      <c r="AW71" s="56" t="s">
        <v>94</v>
      </c>
      <c r="AX71" s="56" t="s">
        <v>94</v>
      </c>
      <c r="AY71" s="55">
        <v>0</v>
      </c>
      <c r="AZ71" s="55">
        <v>0</v>
      </c>
      <c r="BA71" s="56">
        <v>0</v>
      </c>
      <c r="BB71" s="55">
        <v>0</v>
      </c>
      <c r="BC71" s="55">
        <v>0</v>
      </c>
      <c r="BD71" s="56">
        <v>0</v>
      </c>
      <c r="BE71" s="56">
        <v>0</v>
      </c>
      <c r="BF71" s="56">
        <v>0</v>
      </c>
      <c r="BG71" s="60">
        <v>0</v>
      </c>
      <c r="BL71" s="4"/>
      <c r="BM71" s="5"/>
      <c r="BN71" s="5"/>
    </row>
    <row r="72" spans="2:66">
      <c r="B72" s="62"/>
      <c r="C72" s="59"/>
      <c r="D72" s="59"/>
      <c r="E72" s="59"/>
      <c r="F72" s="59"/>
      <c r="G72" s="59"/>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59"/>
      <c r="D73" s="59"/>
      <c r="E73" s="59"/>
      <c r="F73" s="59"/>
      <c r="G73" s="59"/>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c r="B74" s="62"/>
      <c r="C74" s="59"/>
      <c r="D74" s="59"/>
      <c r="E74" s="59" t="s">
        <v>82</v>
      </c>
      <c r="F74" s="59" t="s">
        <v>81</v>
      </c>
      <c r="G74" s="59" t="s">
        <v>81</v>
      </c>
      <c r="H74" s="59"/>
      <c r="I74" s="56"/>
      <c r="J74" s="59"/>
      <c r="K74" s="63"/>
      <c r="L74" s="59"/>
      <c r="M74" s="59"/>
      <c r="N74" s="56"/>
      <c r="O74" s="59"/>
      <c r="P74" s="56"/>
      <c r="Q74" s="56"/>
      <c r="R74" s="55"/>
      <c r="S74" s="55"/>
      <c r="T74" s="56"/>
      <c r="U74" s="55"/>
      <c r="V74" s="55"/>
      <c r="W74" s="56"/>
      <c r="X74" s="56"/>
      <c r="Y74" s="56"/>
      <c r="Z74" s="60"/>
      <c r="AA74" s="56"/>
      <c r="AB74" s="56"/>
      <c r="AC74" s="55"/>
      <c r="AD74" s="55"/>
      <c r="AE74" s="56"/>
      <c r="AF74" s="55"/>
      <c r="AG74" s="55"/>
      <c r="AH74" s="56"/>
      <c r="AI74" s="56"/>
      <c r="AJ74" s="56"/>
      <c r="AK74" s="60"/>
      <c r="AL74" s="56"/>
      <c r="AM74" s="56"/>
      <c r="AN74" s="55"/>
      <c r="AO74" s="55"/>
      <c r="AP74" s="56"/>
      <c r="AQ74" s="55"/>
      <c r="AR74" s="55"/>
      <c r="AS74" s="56"/>
      <c r="AT74" s="56"/>
      <c r="AU74" s="56"/>
      <c r="AV74" s="60"/>
      <c r="AW74" s="56"/>
      <c r="AX74" s="56"/>
      <c r="AY74" s="55"/>
      <c r="AZ74" s="55"/>
      <c r="BA74" s="56"/>
      <c r="BB74" s="55"/>
      <c r="BC74" s="55"/>
      <c r="BD74" s="56"/>
      <c r="BE74" s="56"/>
      <c r="BF74" s="56"/>
      <c r="BG74" s="60"/>
      <c r="BL74" s="4"/>
      <c r="BM74" s="5"/>
      <c r="BN74" s="5"/>
    </row>
    <row r="75" spans="2:66">
      <c r="B75" s="62"/>
      <c r="C75" s="59"/>
      <c r="D75" s="59"/>
      <c r="E75" s="59"/>
      <c r="F75" s="59"/>
      <c r="G75" s="59"/>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2"/>
      <c r="C76" s="59"/>
      <c r="D76" s="59"/>
      <c r="E76" s="59"/>
      <c r="F76" s="59"/>
      <c r="G76" s="59"/>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c r="B77" s="62"/>
      <c r="C77" s="59"/>
      <c r="D77" s="59"/>
      <c r="E77" s="59" t="s">
        <v>810</v>
      </c>
      <c r="F77" s="59" t="s">
        <v>81</v>
      </c>
      <c r="G77" s="59" t="s">
        <v>81</v>
      </c>
      <c r="H77" s="59"/>
      <c r="I77" s="56"/>
      <c r="J77" s="59"/>
      <c r="K77" s="63"/>
      <c r="L77" s="59"/>
      <c r="M77" s="59"/>
      <c r="N77" s="56"/>
      <c r="O77" s="59"/>
      <c r="P77" s="56"/>
      <c r="Q77" s="56"/>
      <c r="R77" s="55"/>
      <c r="S77" s="55"/>
      <c r="T77" s="56"/>
      <c r="U77" s="55"/>
      <c r="V77" s="55"/>
      <c r="W77" s="56"/>
      <c r="X77" s="56"/>
      <c r="Y77" s="56"/>
      <c r="Z77" s="60"/>
      <c r="AA77" s="56"/>
      <c r="AB77" s="56"/>
      <c r="AC77" s="55"/>
      <c r="AD77" s="55"/>
      <c r="AE77" s="56"/>
      <c r="AF77" s="55"/>
      <c r="AG77" s="55"/>
      <c r="AH77" s="56"/>
      <c r="AI77" s="56"/>
      <c r="AJ77" s="56"/>
      <c r="AK77" s="60"/>
      <c r="AL77" s="56"/>
      <c r="AM77" s="56"/>
      <c r="AN77" s="55"/>
      <c r="AO77" s="55"/>
      <c r="AP77" s="56"/>
      <c r="AQ77" s="55"/>
      <c r="AR77" s="55"/>
      <c r="AS77" s="56"/>
      <c r="AT77" s="56"/>
      <c r="AU77" s="56"/>
      <c r="AV77" s="60"/>
      <c r="AW77" s="56"/>
      <c r="AX77" s="56"/>
      <c r="AY77" s="55"/>
      <c r="AZ77" s="55"/>
      <c r="BA77" s="56"/>
      <c r="BB77" s="55"/>
      <c r="BC77" s="55"/>
      <c r="BD77" s="56"/>
      <c r="BE77" s="56"/>
      <c r="BF77" s="56"/>
      <c r="BG77" s="60"/>
      <c r="BL77" s="4"/>
      <c r="BM77" s="5"/>
      <c r="BN77" s="5"/>
    </row>
    <row r="78" spans="2:66">
      <c r="B78" s="62"/>
      <c r="C78" s="59"/>
      <c r="D78" s="59"/>
      <c r="E78" s="59"/>
      <c r="F78" s="59"/>
      <c r="G78" s="59"/>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2"/>
      <c r="C79" s="59"/>
      <c r="D79" s="59"/>
      <c r="E79" s="59"/>
      <c r="F79" s="59"/>
      <c r="G79" s="59"/>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c r="B80" s="62"/>
      <c r="C80" s="59"/>
      <c r="D80" s="59"/>
      <c r="E80" s="59" t="s">
        <v>138</v>
      </c>
      <c r="F80" s="59" t="s">
        <v>81</v>
      </c>
      <c r="G80" s="59" t="s">
        <v>81</v>
      </c>
      <c r="H80" s="59"/>
      <c r="I80" s="56"/>
      <c r="J80" s="59"/>
      <c r="K80" s="63"/>
      <c r="L80" s="59"/>
      <c r="M80" s="59"/>
      <c r="N80" s="56"/>
      <c r="O80" s="59"/>
      <c r="P80" s="56"/>
      <c r="Q80" s="56"/>
      <c r="R80" s="55"/>
      <c r="S80" s="55"/>
      <c r="T80" s="56"/>
      <c r="U80" s="55"/>
      <c r="V80" s="55"/>
      <c r="W80" s="56"/>
      <c r="X80" s="56"/>
      <c r="Y80" s="56"/>
      <c r="Z80" s="60"/>
      <c r="AA80" s="56"/>
      <c r="AB80" s="56"/>
      <c r="AC80" s="55"/>
      <c r="AD80" s="55"/>
      <c r="AE80" s="56"/>
      <c r="AF80" s="55"/>
      <c r="AG80" s="55"/>
      <c r="AH80" s="56"/>
      <c r="AI80" s="56"/>
      <c r="AJ80" s="56"/>
      <c r="AK80" s="60"/>
      <c r="AL80" s="56"/>
      <c r="AM80" s="56"/>
      <c r="AN80" s="55"/>
      <c r="AO80" s="55"/>
      <c r="AP80" s="56"/>
      <c r="AQ80" s="55"/>
      <c r="AR80" s="55"/>
      <c r="AS80" s="56"/>
      <c r="AT80" s="56"/>
      <c r="AU80" s="56"/>
      <c r="AV80" s="60"/>
      <c r="AW80" s="56"/>
      <c r="AX80" s="56"/>
      <c r="AY80" s="55"/>
      <c r="AZ80" s="55"/>
      <c r="BA80" s="56"/>
      <c r="BB80" s="55"/>
      <c r="BC80" s="55"/>
      <c r="BD80" s="56"/>
      <c r="BE80" s="56"/>
      <c r="BF80" s="56"/>
      <c r="BG80" s="60"/>
      <c r="BL80" s="4"/>
      <c r="BM80" s="5"/>
      <c r="BN80" s="5"/>
    </row>
    <row r="81" spans="2:66">
      <c r="B81" s="62"/>
      <c r="C81" s="59"/>
      <c r="D81" s="59"/>
      <c r="E81" s="59"/>
      <c r="F81" s="59"/>
      <c r="G81" s="59"/>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56"/>
      <c r="AM81" s="56"/>
      <c r="AN81" s="55"/>
      <c r="AO81" s="55"/>
      <c r="AP81" s="56"/>
      <c r="AQ81" s="55"/>
      <c r="AR81" s="55"/>
      <c r="AS81" s="56"/>
      <c r="AT81" s="56"/>
      <c r="AU81" s="56"/>
      <c r="AV81" s="60"/>
      <c r="AW81" s="56"/>
      <c r="AX81" s="56"/>
      <c r="AY81" s="55"/>
      <c r="AZ81" s="55"/>
      <c r="BA81" s="56"/>
      <c r="BB81" s="55"/>
      <c r="BC81" s="55"/>
      <c r="BD81" s="56"/>
      <c r="BE81" s="56"/>
      <c r="BF81" s="56"/>
      <c r="BG81" s="60"/>
      <c r="BL81" s="4"/>
      <c r="BM81" s="5"/>
      <c r="BN81" s="5"/>
    </row>
    <row r="82" spans="2:66">
      <c r="B82" s="62"/>
      <c r="C82" s="59"/>
      <c r="D82" s="59"/>
      <c r="E82" s="59"/>
      <c r="F82" s="59"/>
      <c r="G82" s="59"/>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56"/>
      <c r="AM82" s="56"/>
      <c r="AN82" s="55"/>
      <c r="AO82" s="55"/>
      <c r="AP82" s="56"/>
      <c r="AQ82" s="55"/>
      <c r="AR82" s="55"/>
      <c r="AS82" s="56"/>
      <c r="AT82" s="56"/>
      <c r="AU82" s="56"/>
      <c r="AV82" s="60"/>
      <c r="AW82" s="56"/>
      <c r="AX82" s="56"/>
      <c r="AY82" s="55"/>
      <c r="AZ82" s="55"/>
      <c r="BA82" s="56"/>
      <c r="BB82" s="55"/>
      <c r="BC82" s="55"/>
      <c r="BD82" s="56"/>
      <c r="BE82" s="56"/>
      <c r="BF82" s="56"/>
      <c r="BG82" s="60"/>
      <c r="BL82" s="4"/>
      <c r="BM82" s="5"/>
      <c r="BN82" s="5"/>
    </row>
    <row r="83" spans="2:66">
      <c r="B83" s="62"/>
      <c r="C83" s="59"/>
      <c r="D83" s="59"/>
      <c r="E83" s="59" t="s">
        <v>317</v>
      </c>
      <c r="F83" s="59" t="s">
        <v>81</v>
      </c>
      <c r="G83" s="59" t="s">
        <v>81</v>
      </c>
      <c r="H83" s="59"/>
      <c r="I83" s="56"/>
      <c r="J83" s="59"/>
      <c r="K83" s="63"/>
      <c r="L83" s="59"/>
      <c r="M83" s="59"/>
      <c r="N83" s="56"/>
      <c r="O83" s="59"/>
      <c r="P83" s="56"/>
      <c r="Q83" s="56"/>
      <c r="R83" s="55"/>
      <c r="S83" s="55"/>
      <c r="T83" s="56"/>
      <c r="U83" s="55"/>
      <c r="V83" s="55"/>
      <c r="W83" s="56"/>
      <c r="X83" s="56"/>
      <c r="Y83" s="56"/>
      <c r="Z83" s="60"/>
      <c r="AA83" s="56"/>
      <c r="AB83" s="56"/>
      <c r="AC83" s="55"/>
      <c r="AD83" s="55"/>
      <c r="AE83" s="56"/>
      <c r="AF83" s="55"/>
      <c r="AG83" s="55"/>
      <c r="AH83" s="56"/>
      <c r="AI83" s="56"/>
      <c r="AJ83" s="56"/>
      <c r="AK83" s="60"/>
      <c r="AL83" s="56"/>
      <c r="AM83" s="56"/>
      <c r="AN83" s="55"/>
      <c r="AO83" s="55"/>
      <c r="AP83" s="56"/>
      <c r="AQ83" s="55"/>
      <c r="AR83" s="55"/>
      <c r="AS83" s="56"/>
      <c r="AT83" s="56"/>
      <c r="AU83" s="56"/>
      <c r="AV83" s="60"/>
      <c r="AW83" s="56"/>
      <c r="AX83" s="56"/>
      <c r="AY83" s="55"/>
      <c r="AZ83" s="55"/>
      <c r="BA83" s="56"/>
      <c r="BB83" s="55"/>
      <c r="BC83" s="55"/>
      <c r="BD83" s="56"/>
      <c r="BE83" s="56"/>
      <c r="BF83" s="56"/>
      <c r="BG83" s="60"/>
      <c r="BL83" s="4"/>
      <c r="BM83" s="5"/>
      <c r="BN83" s="5"/>
    </row>
    <row r="84" spans="2:66">
      <c r="B84" s="62"/>
      <c r="C84" s="59"/>
      <c r="D84" s="59"/>
      <c r="E84" s="59"/>
      <c r="F84" s="59"/>
      <c r="G84" s="59"/>
      <c r="H84" s="59"/>
      <c r="I84" s="56"/>
      <c r="J84" s="59"/>
      <c r="K84" s="63"/>
      <c r="L84" s="59"/>
      <c r="M84" s="59"/>
      <c r="N84" s="56"/>
      <c r="O84" s="59"/>
      <c r="P84" s="56"/>
      <c r="Q84" s="56"/>
      <c r="R84" s="55"/>
      <c r="S84" s="55"/>
      <c r="T84" s="56"/>
      <c r="U84" s="55"/>
      <c r="V84" s="55"/>
      <c r="W84" s="56"/>
      <c r="X84" s="56"/>
      <c r="Y84" s="56"/>
      <c r="Z84" s="60"/>
      <c r="AA84" s="56"/>
      <c r="AB84" s="56"/>
      <c r="AC84" s="55"/>
      <c r="AD84" s="55"/>
      <c r="AE84" s="56"/>
      <c r="AF84" s="55"/>
      <c r="AG84" s="55"/>
      <c r="AH84" s="56"/>
      <c r="AI84" s="56"/>
      <c r="AJ84" s="56"/>
      <c r="AK84" s="60"/>
      <c r="AL84" s="56"/>
      <c r="AM84" s="56"/>
      <c r="AN84" s="55"/>
      <c r="AO84" s="55"/>
      <c r="AP84" s="56"/>
      <c r="AQ84" s="55"/>
      <c r="AR84" s="55"/>
      <c r="AS84" s="56"/>
      <c r="AT84" s="56"/>
      <c r="AU84" s="56"/>
      <c r="AV84" s="60"/>
      <c r="AW84" s="56"/>
      <c r="AX84" s="56"/>
      <c r="AY84" s="55"/>
      <c r="AZ84" s="55"/>
      <c r="BA84" s="56"/>
      <c r="BB84" s="55"/>
      <c r="BC84" s="55"/>
      <c r="BD84" s="56"/>
      <c r="BE84" s="56"/>
      <c r="BF84" s="56"/>
      <c r="BG84" s="60"/>
      <c r="BL84" s="4"/>
      <c r="BM84" s="5"/>
      <c r="BN84" s="5"/>
    </row>
    <row r="85" spans="2:66">
      <c r="B85" s="62"/>
      <c r="C85" s="59"/>
      <c r="D85" s="59"/>
      <c r="E85" s="59"/>
      <c r="F85" s="59"/>
      <c r="G85" s="59"/>
      <c r="H85" s="59"/>
      <c r="I85" s="56"/>
      <c r="J85" s="59"/>
      <c r="K85" s="63"/>
      <c r="L85" s="59"/>
      <c r="M85" s="59"/>
      <c r="N85" s="56"/>
      <c r="O85" s="59"/>
      <c r="P85" s="56"/>
      <c r="Q85" s="56"/>
      <c r="R85" s="55"/>
      <c r="S85" s="55"/>
      <c r="T85" s="56"/>
      <c r="U85" s="55"/>
      <c r="V85" s="55"/>
      <c r="W85" s="56"/>
      <c r="X85" s="56"/>
      <c r="Y85" s="56"/>
      <c r="Z85" s="60"/>
      <c r="AA85" s="56"/>
      <c r="AB85" s="56"/>
      <c r="AC85" s="55"/>
      <c r="AD85" s="55"/>
      <c r="AE85" s="56"/>
      <c r="AF85" s="55"/>
      <c r="AG85" s="55"/>
      <c r="AH85" s="56"/>
      <c r="AI85" s="56"/>
      <c r="AJ85" s="56"/>
      <c r="AK85" s="60"/>
      <c r="AL85" s="56"/>
      <c r="AM85" s="56"/>
      <c r="AN85" s="55"/>
      <c r="AO85" s="55"/>
      <c r="AP85" s="56"/>
      <c r="AQ85" s="55"/>
      <c r="AR85" s="55"/>
      <c r="AS85" s="56"/>
      <c r="AT85" s="56"/>
      <c r="AU85" s="56"/>
      <c r="AV85" s="60"/>
      <c r="AW85" s="56"/>
      <c r="AX85" s="56"/>
      <c r="AY85" s="55"/>
      <c r="AZ85" s="55"/>
      <c r="BA85" s="56"/>
      <c r="BB85" s="55"/>
      <c r="BC85" s="55"/>
      <c r="BD85" s="56"/>
      <c r="BE85" s="56"/>
      <c r="BF85" s="56"/>
      <c r="BG85" s="60"/>
      <c r="BL85" s="4"/>
      <c r="BM85" s="5"/>
      <c r="BN85" s="5"/>
    </row>
    <row r="86" spans="2:66">
      <c r="B86" s="62"/>
      <c r="C86" s="59"/>
      <c r="D86" s="59"/>
      <c r="E86" s="59" t="s">
        <v>779</v>
      </c>
      <c r="F86" s="59" t="s">
        <v>81</v>
      </c>
      <c r="G86" s="59" t="s">
        <v>81</v>
      </c>
      <c r="H86" s="59"/>
      <c r="I86" s="56"/>
      <c r="J86" s="59"/>
      <c r="K86" s="63"/>
      <c r="L86" s="59"/>
      <c r="M86" s="59"/>
      <c r="N86" s="56"/>
      <c r="O86" s="59"/>
      <c r="P86" s="56"/>
      <c r="Q86" s="56"/>
      <c r="R86" s="55"/>
      <c r="S86" s="55"/>
      <c r="T86" s="56"/>
      <c r="U86" s="55"/>
      <c r="V86" s="55"/>
      <c r="W86" s="56"/>
      <c r="X86" s="56"/>
      <c r="Y86" s="56"/>
      <c r="Z86" s="60"/>
      <c r="AA86" s="56"/>
      <c r="AB86" s="56"/>
      <c r="AC86" s="55"/>
      <c r="AD86" s="55"/>
      <c r="AE86" s="56"/>
      <c r="AF86" s="55"/>
      <c r="AG86" s="55"/>
      <c r="AH86" s="56"/>
      <c r="AI86" s="56"/>
      <c r="AJ86" s="56"/>
      <c r="AK86" s="60"/>
      <c r="AL86" s="56"/>
      <c r="AM86" s="56"/>
      <c r="AN86" s="55"/>
      <c r="AO86" s="55"/>
      <c r="AP86" s="56"/>
      <c r="AQ86" s="55"/>
      <c r="AR86" s="55"/>
      <c r="AS86" s="56"/>
      <c r="AT86" s="56"/>
      <c r="AU86" s="56"/>
      <c r="AV86" s="60"/>
      <c r="AW86" s="56"/>
      <c r="AX86" s="56"/>
      <c r="AY86" s="55"/>
      <c r="AZ86" s="55"/>
      <c r="BA86" s="56"/>
      <c r="BB86" s="55"/>
      <c r="BC86" s="55"/>
      <c r="BD86" s="56"/>
      <c r="BE86" s="56"/>
      <c r="BF86" s="56"/>
      <c r="BG86" s="60"/>
      <c r="BL86" s="4"/>
      <c r="BM86" s="5"/>
      <c r="BN86" s="5"/>
    </row>
    <row r="87" spans="2:66">
      <c r="B87" s="62"/>
      <c r="C87" s="59"/>
      <c r="D87" s="59"/>
      <c r="E87" s="59"/>
      <c r="F87" s="59"/>
      <c r="G87" s="59"/>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59"/>
      <c r="D88" s="59"/>
      <c r="E88" s="59"/>
      <c r="F88" s="59"/>
      <c r="G88" s="59"/>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c r="B89" s="62"/>
      <c r="C89" s="59"/>
      <c r="D89" s="59"/>
      <c r="E89" s="59" t="s">
        <v>385</v>
      </c>
      <c r="F89" s="59" t="s">
        <v>81</v>
      </c>
      <c r="G89" s="59" t="s">
        <v>81</v>
      </c>
      <c r="H89" s="59"/>
      <c r="I89" s="56"/>
      <c r="J89" s="59"/>
      <c r="K89" s="63"/>
      <c r="L89" s="59"/>
      <c r="M89" s="59"/>
      <c r="N89" s="56"/>
      <c r="O89" s="59"/>
      <c r="P89" s="56"/>
      <c r="Q89" s="56"/>
      <c r="R89" s="55"/>
      <c r="S89" s="55"/>
      <c r="T89" s="56"/>
      <c r="U89" s="55"/>
      <c r="V89" s="55"/>
      <c r="W89" s="56"/>
      <c r="X89" s="56"/>
      <c r="Y89" s="56"/>
      <c r="Z89" s="60"/>
      <c r="AA89" s="56"/>
      <c r="AB89" s="56"/>
      <c r="AC89" s="55"/>
      <c r="AD89" s="55"/>
      <c r="AE89" s="56"/>
      <c r="AF89" s="55"/>
      <c r="AG89" s="55"/>
      <c r="AH89" s="56"/>
      <c r="AI89" s="56"/>
      <c r="AJ89" s="56"/>
      <c r="AK89" s="60"/>
      <c r="AL89" s="56"/>
      <c r="AM89" s="56"/>
      <c r="AN89" s="55"/>
      <c r="AO89" s="55"/>
      <c r="AP89" s="56"/>
      <c r="AQ89" s="55"/>
      <c r="AR89" s="55"/>
      <c r="AS89" s="56"/>
      <c r="AT89" s="56"/>
      <c r="AU89" s="56"/>
      <c r="AV89" s="60"/>
      <c r="AW89" s="56"/>
      <c r="AX89" s="56"/>
      <c r="AY89" s="55"/>
      <c r="AZ89" s="55"/>
      <c r="BA89" s="56"/>
      <c r="BB89" s="55"/>
      <c r="BC89" s="55"/>
      <c r="BD89" s="56"/>
      <c r="BE89" s="56"/>
      <c r="BF89" s="56"/>
      <c r="BG89" s="60"/>
      <c r="BL89" s="4"/>
      <c r="BM89" s="5"/>
      <c r="BN89" s="5"/>
    </row>
    <row r="90" spans="2:66">
      <c r="B90" s="62"/>
      <c r="C90" s="59"/>
      <c r="D90" s="59"/>
      <c r="E90" s="59"/>
      <c r="F90" s="59"/>
      <c r="G90" s="59"/>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c r="B92" s="62"/>
      <c r="C92" s="62"/>
      <c r="D92" s="62"/>
      <c r="E92" s="62"/>
      <c r="F92" s="62"/>
      <c r="G92" s="62"/>
      <c r="H92" s="59"/>
      <c r="I92" s="56"/>
      <c r="J92" s="59"/>
      <c r="K92" s="63"/>
      <c r="L92" s="59" t="s">
        <v>2984</v>
      </c>
      <c r="M92" s="59" t="s">
        <v>2985</v>
      </c>
      <c r="N92" s="61">
        <v>4</v>
      </c>
      <c r="O92" s="59" t="s">
        <v>111</v>
      </c>
      <c r="P92" s="56" t="s">
        <v>2982</v>
      </c>
      <c r="Q92" s="56" t="s">
        <v>381</v>
      </c>
      <c r="R92" s="55">
        <v>1</v>
      </c>
      <c r="S92" s="55">
        <v>1</v>
      </c>
      <c r="T92" s="61">
        <v>1</v>
      </c>
      <c r="U92" s="55">
        <v>1</v>
      </c>
      <c r="V92" s="55">
        <v>1</v>
      </c>
      <c r="W92" s="61">
        <v>1</v>
      </c>
      <c r="X92" s="56">
        <v>0.25</v>
      </c>
      <c r="Y92" s="61">
        <v>3</v>
      </c>
      <c r="Z92" s="60"/>
      <c r="AA92" s="56" t="s">
        <v>2983</v>
      </c>
      <c r="AB92" s="56" t="s">
        <v>133</v>
      </c>
      <c r="AC92" s="55">
        <v>1</v>
      </c>
      <c r="AD92" s="55">
        <v>1</v>
      </c>
      <c r="AE92" s="61">
        <v>1</v>
      </c>
      <c r="AF92" s="55">
        <v>2</v>
      </c>
      <c r="AG92" s="55">
        <v>1</v>
      </c>
      <c r="AH92" s="61">
        <v>2</v>
      </c>
      <c r="AI92" s="56">
        <v>0.5</v>
      </c>
      <c r="AJ92" s="61">
        <v>2</v>
      </c>
      <c r="AK92" s="60"/>
      <c r="AL92" s="56"/>
      <c r="AM92" s="56"/>
      <c r="AN92" s="55">
        <v>1</v>
      </c>
      <c r="AO92" s="55">
        <v>1</v>
      </c>
      <c r="AP92" s="61">
        <v>1</v>
      </c>
      <c r="AQ92" s="55">
        <v>3</v>
      </c>
      <c r="AR92" s="55">
        <v>1</v>
      </c>
      <c r="AS92" s="61">
        <v>3</v>
      </c>
      <c r="AT92" s="56">
        <v>0.75</v>
      </c>
      <c r="AU92" s="61">
        <v>3.25</v>
      </c>
      <c r="AV92" s="60"/>
      <c r="AW92" s="56" t="s">
        <v>94</v>
      </c>
      <c r="AX92" s="56" t="s">
        <v>94</v>
      </c>
      <c r="AY92" s="55">
        <v>0</v>
      </c>
      <c r="AZ92" s="55">
        <v>0</v>
      </c>
      <c r="BA92" s="61">
        <v>0</v>
      </c>
      <c r="BB92" s="55">
        <v>0</v>
      </c>
      <c r="BC92" s="55">
        <v>0</v>
      </c>
      <c r="BD92" s="61">
        <v>0</v>
      </c>
      <c r="BE92" s="56">
        <v>0</v>
      </c>
      <c r="BF92" s="61">
        <v>0</v>
      </c>
      <c r="BG92" s="60"/>
      <c r="BL92" s="4"/>
      <c r="BM92" s="5"/>
      <c r="BN92" s="5"/>
    </row>
    <row r="93" spans="2:66">
      <c r="B93" s="62"/>
      <c r="C93" s="62"/>
      <c r="D93" s="62"/>
      <c r="E93" s="62"/>
      <c r="F93" s="62"/>
      <c r="G93" s="62"/>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56"/>
      <c r="AM93" s="56"/>
      <c r="AN93" s="55"/>
      <c r="AO93" s="55"/>
      <c r="AP93" s="61"/>
      <c r="AQ93" s="55"/>
      <c r="AR93" s="55"/>
      <c r="AS93" s="61"/>
      <c r="AT93" s="56"/>
      <c r="AU93" s="61"/>
      <c r="AV93" s="60"/>
      <c r="AW93" s="56"/>
      <c r="AX93" s="56"/>
      <c r="AY93" s="55"/>
      <c r="AZ93" s="55"/>
      <c r="BA93" s="61"/>
      <c r="BB93" s="55"/>
      <c r="BC93" s="55"/>
      <c r="BD93" s="61"/>
      <c r="BE93" s="56"/>
      <c r="BF93" s="61"/>
      <c r="BG93" s="60"/>
      <c r="BL93" s="4"/>
      <c r="BM93" s="5"/>
      <c r="BN93" s="5"/>
    </row>
    <row r="94" spans="2:66">
      <c r="B94" s="62"/>
      <c r="C94" s="62"/>
      <c r="D94" s="62"/>
      <c r="E94" s="62"/>
      <c r="F94" s="62"/>
      <c r="G94" s="62"/>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56"/>
      <c r="AM94" s="56"/>
      <c r="AN94" s="55"/>
      <c r="AO94" s="55"/>
      <c r="AP94" s="61"/>
      <c r="AQ94" s="55"/>
      <c r="AR94" s="55"/>
      <c r="AS94" s="61"/>
      <c r="AT94" s="56"/>
      <c r="AU94" s="61"/>
      <c r="AV94" s="60"/>
      <c r="AW94" s="56"/>
      <c r="AX94" s="56"/>
      <c r="AY94" s="55"/>
      <c r="AZ94" s="55"/>
      <c r="BA94" s="61"/>
      <c r="BB94" s="55"/>
      <c r="BC94" s="55"/>
      <c r="BD94" s="61"/>
      <c r="BE94" s="56"/>
      <c r="BF94" s="61"/>
      <c r="BG94" s="60"/>
      <c r="BL94" s="4"/>
      <c r="BM94" s="5"/>
      <c r="BN94" s="5"/>
    </row>
    <row r="95" spans="2:66">
      <c r="B95" s="62"/>
      <c r="C95" s="62"/>
      <c r="D95" s="62"/>
      <c r="E95" s="62"/>
      <c r="F95" s="62"/>
      <c r="G95" s="62"/>
      <c r="H95" s="59"/>
      <c r="I95" s="56"/>
      <c r="J95" s="59"/>
      <c r="K95" s="63"/>
      <c r="L95" s="59"/>
      <c r="M95" s="59"/>
      <c r="N95" s="61"/>
      <c r="O95" s="59"/>
      <c r="P95" s="56"/>
      <c r="Q95" s="56"/>
      <c r="R95" s="55"/>
      <c r="S95" s="55"/>
      <c r="T95" s="61"/>
      <c r="U95" s="55"/>
      <c r="V95" s="55"/>
      <c r="W95" s="61"/>
      <c r="X95" s="56"/>
      <c r="Y95" s="61"/>
      <c r="Z95" s="60"/>
      <c r="AA95" s="56"/>
      <c r="AB95" s="56"/>
      <c r="AC95" s="55"/>
      <c r="AD95" s="55"/>
      <c r="AE95" s="61"/>
      <c r="AF95" s="55"/>
      <c r="AG95" s="55"/>
      <c r="AH95" s="61"/>
      <c r="AI95" s="56"/>
      <c r="AJ95" s="61"/>
      <c r="AK95" s="60"/>
      <c r="AL95" s="56"/>
      <c r="AM95" s="56"/>
      <c r="AN95" s="55"/>
      <c r="AO95" s="55"/>
      <c r="AP95" s="61"/>
      <c r="AQ95" s="55"/>
      <c r="AR95" s="55"/>
      <c r="AS95" s="61"/>
      <c r="AT95" s="56"/>
      <c r="AU95" s="61"/>
      <c r="AV95" s="60"/>
      <c r="AW95" s="56"/>
      <c r="AX95" s="56"/>
      <c r="AY95" s="55"/>
      <c r="AZ95" s="55"/>
      <c r="BA95" s="61"/>
      <c r="BB95" s="55"/>
      <c r="BC95" s="55"/>
      <c r="BD95" s="61"/>
      <c r="BE95" s="56"/>
      <c r="BF95" s="61"/>
      <c r="BG95" s="60"/>
      <c r="BL95" s="4"/>
      <c r="BM95" s="5"/>
      <c r="BN95" s="5"/>
    </row>
    <row r="96" spans="2:66">
      <c r="B96" s="62"/>
      <c r="C96" s="62"/>
      <c r="D96" s="62"/>
      <c r="E96" s="62"/>
      <c r="F96" s="62"/>
      <c r="G96" s="62"/>
      <c r="H96" s="59"/>
      <c r="I96" s="56"/>
      <c r="J96" s="59"/>
      <c r="K96" s="63"/>
      <c r="L96" s="59"/>
      <c r="M96" s="59"/>
      <c r="N96" s="61"/>
      <c r="O96" s="59"/>
      <c r="P96" s="56"/>
      <c r="Q96" s="56"/>
      <c r="R96" s="55"/>
      <c r="S96" s="55"/>
      <c r="T96" s="61"/>
      <c r="U96" s="55"/>
      <c r="V96" s="55"/>
      <c r="W96" s="61"/>
      <c r="X96" s="56"/>
      <c r="Y96" s="61"/>
      <c r="Z96" s="60"/>
      <c r="AA96" s="56"/>
      <c r="AB96" s="56"/>
      <c r="AC96" s="55"/>
      <c r="AD96" s="55"/>
      <c r="AE96" s="61"/>
      <c r="AF96" s="55"/>
      <c r="AG96" s="55"/>
      <c r="AH96" s="61"/>
      <c r="AI96" s="56"/>
      <c r="AJ96" s="61"/>
      <c r="AK96" s="60"/>
      <c r="AL96" s="56"/>
      <c r="AM96" s="56"/>
      <c r="AN96" s="55"/>
      <c r="AO96" s="55"/>
      <c r="AP96" s="61"/>
      <c r="AQ96" s="55"/>
      <c r="AR96" s="55"/>
      <c r="AS96" s="61"/>
      <c r="AT96" s="56"/>
      <c r="AU96" s="61"/>
      <c r="AV96" s="60"/>
      <c r="AW96" s="56"/>
      <c r="AX96" s="56"/>
      <c r="AY96" s="55"/>
      <c r="AZ96" s="55"/>
      <c r="BA96" s="61"/>
      <c r="BB96" s="55"/>
      <c r="BC96" s="55"/>
      <c r="BD96" s="61"/>
      <c r="BE96" s="56"/>
      <c r="BF96" s="61"/>
      <c r="BG96" s="60"/>
      <c r="BL96" s="4"/>
      <c r="BM96" s="5"/>
      <c r="BN96" s="5"/>
    </row>
    <row r="97" spans="2:66">
      <c r="B97" s="62"/>
      <c r="C97" s="62"/>
      <c r="D97" s="62"/>
      <c r="E97" s="62"/>
      <c r="F97" s="62"/>
      <c r="G97" s="62"/>
      <c r="H97" s="59"/>
      <c r="I97" s="56"/>
      <c r="J97" s="59"/>
      <c r="K97" s="63"/>
      <c r="L97" s="59"/>
      <c r="M97" s="59"/>
      <c r="N97" s="61"/>
      <c r="O97" s="59"/>
      <c r="P97" s="56"/>
      <c r="Q97" s="56"/>
      <c r="R97" s="55"/>
      <c r="S97" s="55"/>
      <c r="T97" s="61"/>
      <c r="U97" s="55"/>
      <c r="V97" s="55"/>
      <c r="W97" s="61"/>
      <c r="X97" s="56"/>
      <c r="Y97" s="61"/>
      <c r="Z97" s="60"/>
      <c r="AA97" s="56"/>
      <c r="AB97" s="56"/>
      <c r="AC97" s="55"/>
      <c r="AD97" s="55"/>
      <c r="AE97" s="61"/>
      <c r="AF97" s="55"/>
      <c r="AG97" s="55"/>
      <c r="AH97" s="61"/>
      <c r="AI97" s="56"/>
      <c r="AJ97" s="61"/>
      <c r="AK97" s="60"/>
      <c r="AL97" s="56"/>
      <c r="AM97" s="56"/>
      <c r="AN97" s="55"/>
      <c r="AO97" s="55"/>
      <c r="AP97" s="61"/>
      <c r="AQ97" s="55"/>
      <c r="AR97" s="55"/>
      <c r="AS97" s="61"/>
      <c r="AT97" s="56"/>
      <c r="AU97" s="61"/>
      <c r="AV97" s="60"/>
      <c r="AW97" s="56"/>
      <c r="AX97" s="56"/>
      <c r="AY97" s="55"/>
      <c r="AZ97" s="55"/>
      <c r="BA97" s="61"/>
      <c r="BB97" s="55"/>
      <c r="BC97" s="55"/>
      <c r="BD97" s="61"/>
      <c r="BE97" s="56"/>
      <c r="BF97" s="61"/>
      <c r="BG97" s="60"/>
      <c r="BL97" s="4"/>
      <c r="BM97" s="5"/>
      <c r="BN97" s="5"/>
    </row>
    <row r="98" spans="2:66">
      <c r="B98" s="62"/>
      <c r="C98" s="62"/>
      <c r="D98" s="62"/>
      <c r="E98" s="62"/>
      <c r="F98" s="62"/>
      <c r="G98" s="62"/>
      <c r="H98" s="59"/>
      <c r="I98" s="56"/>
      <c r="J98" s="59"/>
      <c r="K98" s="63"/>
      <c r="L98" s="59"/>
      <c r="M98" s="59"/>
      <c r="N98" s="61"/>
      <c r="O98" s="59"/>
      <c r="P98" s="56"/>
      <c r="Q98" s="56"/>
      <c r="R98" s="55"/>
      <c r="S98" s="55"/>
      <c r="T98" s="61"/>
      <c r="U98" s="55"/>
      <c r="V98" s="55"/>
      <c r="W98" s="61"/>
      <c r="X98" s="56"/>
      <c r="Y98" s="61"/>
      <c r="Z98" s="60"/>
      <c r="AA98" s="56"/>
      <c r="AB98" s="56"/>
      <c r="AC98" s="55"/>
      <c r="AD98" s="55"/>
      <c r="AE98" s="61"/>
      <c r="AF98" s="55"/>
      <c r="AG98" s="55"/>
      <c r="AH98" s="61"/>
      <c r="AI98" s="56"/>
      <c r="AJ98" s="61"/>
      <c r="AK98" s="60"/>
      <c r="AL98" s="56"/>
      <c r="AM98" s="56"/>
      <c r="AN98" s="55"/>
      <c r="AO98" s="55"/>
      <c r="AP98" s="61"/>
      <c r="AQ98" s="55"/>
      <c r="AR98" s="55"/>
      <c r="AS98" s="61"/>
      <c r="AT98" s="56"/>
      <c r="AU98" s="61"/>
      <c r="AV98" s="60"/>
      <c r="AW98" s="56"/>
      <c r="AX98" s="56"/>
      <c r="AY98" s="55"/>
      <c r="AZ98" s="55"/>
      <c r="BA98" s="61"/>
      <c r="BB98" s="55"/>
      <c r="BC98" s="55"/>
      <c r="BD98" s="61"/>
      <c r="BE98" s="56"/>
      <c r="BF98" s="61"/>
      <c r="BG98" s="60"/>
      <c r="BL98" s="4"/>
      <c r="BM98" s="5"/>
      <c r="BN98" s="5"/>
    </row>
    <row r="99" spans="2:66">
      <c r="B99" s="62"/>
      <c r="C99" s="62"/>
      <c r="D99" s="62"/>
      <c r="E99" s="62"/>
      <c r="F99" s="62"/>
      <c r="G99" s="62"/>
      <c r="H99" s="59"/>
      <c r="I99" s="56"/>
      <c r="J99" s="59"/>
      <c r="K99" s="63"/>
      <c r="L99" s="59"/>
      <c r="M99" s="59"/>
      <c r="N99" s="61"/>
      <c r="O99" s="59"/>
      <c r="P99" s="56"/>
      <c r="Q99" s="56"/>
      <c r="R99" s="55"/>
      <c r="S99" s="55"/>
      <c r="T99" s="61"/>
      <c r="U99" s="55"/>
      <c r="V99" s="55"/>
      <c r="W99" s="61"/>
      <c r="X99" s="56"/>
      <c r="Y99" s="61"/>
      <c r="Z99" s="60"/>
      <c r="AA99" s="56"/>
      <c r="AB99" s="56"/>
      <c r="AC99" s="55"/>
      <c r="AD99" s="55"/>
      <c r="AE99" s="61"/>
      <c r="AF99" s="55"/>
      <c r="AG99" s="55"/>
      <c r="AH99" s="61"/>
      <c r="AI99" s="56"/>
      <c r="AJ99" s="61"/>
      <c r="AK99" s="60"/>
      <c r="AL99" s="56"/>
      <c r="AM99" s="56"/>
      <c r="AN99" s="55"/>
      <c r="AO99" s="55"/>
      <c r="AP99" s="61"/>
      <c r="AQ99" s="55"/>
      <c r="AR99" s="55"/>
      <c r="AS99" s="61"/>
      <c r="AT99" s="56"/>
      <c r="AU99" s="61"/>
      <c r="AV99" s="60"/>
      <c r="AW99" s="56"/>
      <c r="AX99" s="56"/>
      <c r="AY99" s="55"/>
      <c r="AZ99" s="55"/>
      <c r="BA99" s="61"/>
      <c r="BB99" s="55"/>
      <c r="BC99" s="55"/>
      <c r="BD99" s="61"/>
      <c r="BE99" s="56"/>
      <c r="BF99" s="61"/>
      <c r="BG99" s="60"/>
      <c r="BL99" s="4"/>
      <c r="BM99" s="5"/>
      <c r="BN99" s="5"/>
    </row>
    <row r="100" spans="2:66">
      <c r="B100" s="62"/>
      <c r="C100" s="62"/>
      <c r="D100" s="62"/>
      <c r="E100" s="62"/>
      <c r="F100" s="62"/>
      <c r="G100" s="62"/>
      <c r="H100" s="59"/>
      <c r="I100" s="56"/>
      <c r="J100" s="59"/>
      <c r="K100" s="63"/>
      <c r="L100" s="59"/>
      <c r="M100" s="59"/>
      <c r="N100" s="61"/>
      <c r="O100" s="59"/>
      <c r="P100" s="56"/>
      <c r="Q100" s="56"/>
      <c r="R100" s="55"/>
      <c r="S100" s="55"/>
      <c r="T100" s="61"/>
      <c r="U100" s="55"/>
      <c r="V100" s="55"/>
      <c r="W100" s="61"/>
      <c r="X100" s="56"/>
      <c r="Y100" s="61"/>
      <c r="Z100" s="60"/>
      <c r="AA100" s="56"/>
      <c r="AB100" s="56"/>
      <c r="AC100" s="55"/>
      <c r="AD100" s="55"/>
      <c r="AE100" s="61"/>
      <c r="AF100" s="55"/>
      <c r="AG100" s="55"/>
      <c r="AH100" s="61"/>
      <c r="AI100" s="56"/>
      <c r="AJ100" s="61"/>
      <c r="AK100" s="60"/>
      <c r="AL100" s="56"/>
      <c r="AM100" s="56"/>
      <c r="AN100" s="55"/>
      <c r="AO100" s="55"/>
      <c r="AP100" s="61"/>
      <c r="AQ100" s="55"/>
      <c r="AR100" s="55"/>
      <c r="AS100" s="61"/>
      <c r="AT100" s="56"/>
      <c r="AU100" s="61"/>
      <c r="AV100" s="60"/>
      <c r="AW100" s="56"/>
      <c r="AX100" s="56"/>
      <c r="AY100" s="55"/>
      <c r="AZ100" s="55"/>
      <c r="BA100" s="61"/>
      <c r="BB100" s="55"/>
      <c r="BC100" s="55"/>
      <c r="BD100" s="61"/>
      <c r="BE100" s="56"/>
      <c r="BF100" s="61"/>
      <c r="BG100" s="60"/>
      <c r="BL100" s="4"/>
      <c r="BM100" s="5"/>
      <c r="BN100" s="5"/>
    </row>
    <row r="101" spans="2:66">
      <c r="B101" s="62"/>
      <c r="C101" s="62"/>
      <c r="D101" s="62"/>
      <c r="E101" s="62"/>
      <c r="F101" s="62"/>
      <c r="G101" s="62"/>
      <c r="H101" s="59"/>
      <c r="I101" s="56"/>
      <c r="J101" s="59"/>
      <c r="K101" s="63"/>
      <c r="L101" s="59"/>
      <c r="M101" s="59"/>
      <c r="N101" s="61"/>
      <c r="O101" s="59"/>
      <c r="P101" s="56"/>
      <c r="Q101" s="56"/>
      <c r="R101" s="55"/>
      <c r="S101" s="55"/>
      <c r="T101" s="61"/>
      <c r="U101" s="55"/>
      <c r="V101" s="55"/>
      <c r="W101" s="61"/>
      <c r="X101" s="56"/>
      <c r="Y101" s="61"/>
      <c r="Z101" s="60"/>
      <c r="AA101" s="56"/>
      <c r="AB101" s="56"/>
      <c r="AC101" s="55"/>
      <c r="AD101" s="55"/>
      <c r="AE101" s="61"/>
      <c r="AF101" s="55"/>
      <c r="AG101" s="55"/>
      <c r="AH101" s="61"/>
      <c r="AI101" s="56"/>
      <c r="AJ101" s="61"/>
      <c r="AK101" s="60"/>
      <c r="AL101" s="56"/>
      <c r="AM101" s="56"/>
      <c r="AN101" s="55"/>
      <c r="AO101" s="55"/>
      <c r="AP101" s="61"/>
      <c r="AQ101" s="55"/>
      <c r="AR101" s="55"/>
      <c r="AS101" s="61"/>
      <c r="AT101" s="56"/>
      <c r="AU101" s="61"/>
      <c r="AV101" s="60"/>
      <c r="AW101" s="56"/>
      <c r="AX101" s="56"/>
      <c r="AY101" s="55"/>
      <c r="AZ101" s="55"/>
      <c r="BA101" s="61"/>
      <c r="BB101" s="55"/>
      <c r="BC101" s="55"/>
      <c r="BD101" s="61"/>
      <c r="BE101" s="56"/>
      <c r="BF101" s="61"/>
      <c r="BG101" s="60"/>
      <c r="BL101" s="4"/>
      <c r="BM101" s="5"/>
      <c r="BN101" s="5"/>
    </row>
    <row r="102" spans="2:66">
      <c r="B102" s="62"/>
      <c r="C102" s="62"/>
      <c r="D102" s="62"/>
      <c r="E102" s="62"/>
      <c r="F102" s="62"/>
      <c r="G102" s="62"/>
      <c r="H102" s="59"/>
      <c r="I102" s="56"/>
      <c r="J102" s="59"/>
      <c r="K102" s="63"/>
      <c r="L102" s="59"/>
      <c r="M102" s="59"/>
      <c r="N102" s="61"/>
      <c r="O102" s="59"/>
      <c r="P102" s="56"/>
      <c r="Q102" s="56"/>
      <c r="R102" s="55"/>
      <c r="S102" s="55"/>
      <c r="T102" s="61"/>
      <c r="U102" s="55"/>
      <c r="V102" s="55"/>
      <c r="W102" s="61"/>
      <c r="X102" s="56"/>
      <c r="Y102" s="61"/>
      <c r="Z102" s="60"/>
      <c r="AA102" s="56"/>
      <c r="AB102" s="56"/>
      <c r="AC102" s="55"/>
      <c r="AD102" s="55"/>
      <c r="AE102" s="61"/>
      <c r="AF102" s="55"/>
      <c r="AG102" s="55"/>
      <c r="AH102" s="61"/>
      <c r="AI102" s="56"/>
      <c r="AJ102" s="61"/>
      <c r="AK102" s="60"/>
      <c r="AL102" s="56"/>
      <c r="AM102" s="56"/>
      <c r="AN102" s="55"/>
      <c r="AO102" s="55"/>
      <c r="AP102" s="61"/>
      <c r="AQ102" s="55"/>
      <c r="AR102" s="55"/>
      <c r="AS102" s="61"/>
      <c r="AT102" s="56"/>
      <c r="AU102" s="61"/>
      <c r="AV102" s="60"/>
      <c r="AW102" s="56"/>
      <c r="AX102" s="56"/>
      <c r="AY102" s="55"/>
      <c r="AZ102" s="55"/>
      <c r="BA102" s="61"/>
      <c r="BB102" s="55"/>
      <c r="BC102" s="55"/>
      <c r="BD102" s="61"/>
      <c r="BE102" s="56"/>
      <c r="BF102" s="61"/>
      <c r="BG102" s="60"/>
      <c r="BL102" s="4"/>
      <c r="BM102" s="5"/>
      <c r="BN102" s="5"/>
    </row>
    <row r="103" spans="2:66">
      <c r="B103" s="62"/>
      <c r="C103" s="62"/>
      <c r="D103" s="62"/>
      <c r="E103" s="62"/>
      <c r="F103" s="62"/>
      <c r="G103" s="62"/>
      <c r="H103" s="59"/>
      <c r="I103" s="56"/>
      <c r="J103" s="59"/>
      <c r="K103" s="63"/>
      <c r="L103" s="59"/>
      <c r="M103" s="59"/>
      <c r="N103" s="61"/>
      <c r="O103" s="59"/>
      <c r="P103" s="56"/>
      <c r="Q103" s="56"/>
      <c r="R103" s="55"/>
      <c r="S103" s="55"/>
      <c r="T103" s="61"/>
      <c r="U103" s="55"/>
      <c r="V103" s="55"/>
      <c r="W103" s="61"/>
      <c r="X103" s="56"/>
      <c r="Y103" s="61"/>
      <c r="Z103" s="60"/>
      <c r="AA103" s="56"/>
      <c r="AB103" s="56"/>
      <c r="AC103" s="55"/>
      <c r="AD103" s="55"/>
      <c r="AE103" s="61"/>
      <c r="AF103" s="55"/>
      <c r="AG103" s="55"/>
      <c r="AH103" s="61"/>
      <c r="AI103" s="56"/>
      <c r="AJ103" s="61"/>
      <c r="AK103" s="60"/>
      <c r="AL103" s="56"/>
      <c r="AM103" s="56"/>
      <c r="AN103" s="55"/>
      <c r="AO103" s="55"/>
      <c r="AP103" s="61"/>
      <c r="AQ103" s="55"/>
      <c r="AR103" s="55"/>
      <c r="AS103" s="61"/>
      <c r="AT103" s="56"/>
      <c r="AU103" s="61"/>
      <c r="AV103" s="60"/>
      <c r="AW103" s="56"/>
      <c r="AX103" s="56"/>
      <c r="AY103" s="55"/>
      <c r="AZ103" s="55"/>
      <c r="BA103" s="61"/>
      <c r="BB103" s="55"/>
      <c r="BC103" s="55"/>
      <c r="BD103" s="61"/>
      <c r="BE103" s="56"/>
      <c r="BF103" s="61"/>
      <c r="BG103" s="60"/>
      <c r="BL103" s="4"/>
      <c r="BM103" s="5"/>
      <c r="BN103" s="5"/>
    </row>
    <row r="104" spans="2:66">
      <c r="B104" s="62"/>
      <c r="C104" s="62"/>
      <c r="D104" s="62"/>
      <c r="E104" s="62"/>
      <c r="F104" s="62"/>
      <c r="G104" s="62"/>
      <c r="H104" s="59"/>
      <c r="I104" s="56"/>
      <c r="J104" s="59"/>
      <c r="K104" s="63"/>
      <c r="L104" s="59"/>
      <c r="M104" s="59"/>
      <c r="N104" s="61"/>
      <c r="O104" s="59"/>
      <c r="P104" s="56"/>
      <c r="Q104" s="56"/>
      <c r="R104" s="55"/>
      <c r="S104" s="55"/>
      <c r="T104" s="61"/>
      <c r="U104" s="55"/>
      <c r="V104" s="55"/>
      <c r="W104" s="61"/>
      <c r="X104" s="56"/>
      <c r="Y104" s="61"/>
      <c r="Z104" s="60"/>
      <c r="AA104" s="56"/>
      <c r="AB104" s="56"/>
      <c r="AC104" s="55"/>
      <c r="AD104" s="55"/>
      <c r="AE104" s="61"/>
      <c r="AF104" s="55"/>
      <c r="AG104" s="55"/>
      <c r="AH104" s="61"/>
      <c r="AI104" s="56"/>
      <c r="AJ104" s="61"/>
      <c r="AK104" s="60"/>
      <c r="AL104" s="56"/>
      <c r="AM104" s="56"/>
      <c r="AN104" s="55"/>
      <c r="AO104" s="55"/>
      <c r="AP104" s="61"/>
      <c r="AQ104" s="55"/>
      <c r="AR104" s="55"/>
      <c r="AS104" s="61"/>
      <c r="AT104" s="56"/>
      <c r="AU104" s="61"/>
      <c r="AV104" s="60"/>
      <c r="AW104" s="56"/>
      <c r="AX104" s="56"/>
      <c r="AY104" s="55"/>
      <c r="AZ104" s="55"/>
      <c r="BA104" s="61"/>
      <c r="BB104" s="55"/>
      <c r="BC104" s="55"/>
      <c r="BD104" s="61"/>
      <c r="BE104" s="56"/>
      <c r="BF104" s="61"/>
      <c r="BG104" s="60"/>
      <c r="BL104" s="4"/>
      <c r="BM104" s="5"/>
      <c r="BN104" s="5"/>
    </row>
    <row r="105" spans="2:66">
      <c r="B105" s="62"/>
      <c r="C105" s="62"/>
      <c r="D105" s="62"/>
      <c r="E105" s="62"/>
      <c r="F105" s="62"/>
      <c r="G105" s="62"/>
      <c r="H105" s="59"/>
      <c r="I105" s="56"/>
      <c r="J105" s="59"/>
      <c r="K105" s="63"/>
      <c r="L105" s="59"/>
      <c r="M105" s="59"/>
      <c r="N105" s="61"/>
      <c r="O105" s="59"/>
      <c r="P105" s="56"/>
      <c r="Q105" s="56"/>
      <c r="R105" s="55"/>
      <c r="S105" s="55"/>
      <c r="T105" s="61"/>
      <c r="U105" s="55"/>
      <c r="V105" s="55"/>
      <c r="W105" s="61"/>
      <c r="X105" s="56"/>
      <c r="Y105" s="61"/>
      <c r="Z105" s="60"/>
      <c r="AA105" s="56"/>
      <c r="AB105" s="56"/>
      <c r="AC105" s="55"/>
      <c r="AD105" s="55"/>
      <c r="AE105" s="61"/>
      <c r="AF105" s="55"/>
      <c r="AG105" s="55"/>
      <c r="AH105" s="61"/>
      <c r="AI105" s="56"/>
      <c r="AJ105" s="61"/>
      <c r="AK105" s="60"/>
      <c r="AL105" s="56"/>
      <c r="AM105" s="56"/>
      <c r="AN105" s="55"/>
      <c r="AO105" s="55"/>
      <c r="AP105" s="61"/>
      <c r="AQ105" s="55"/>
      <c r="AR105" s="55"/>
      <c r="AS105" s="61"/>
      <c r="AT105" s="56"/>
      <c r="AU105" s="61"/>
      <c r="AV105" s="60"/>
      <c r="AW105" s="56"/>
      <c r="AX105" s="56"/>
      <c r="AY105" s="55"/>
      <c r="AZ105" s="55"/>
      <c r="BA105" s="61"/>
      <c r="BB105" s="55"/>
      <c r="BC105" s="55"/>
      <c r="BD105" s="61"/>
      <c r="BE105" s="56"/>
      <c r="BF105" s="61"/>
      <c r="BG105" s="60"/>
      <c r="BL105" s="4"/>
      <c r="BM105" s="5"/>
      <c r="BN105" s="5"/>
    </row>
    <row r="106" spans="2:66">
      <c r="B106" s="62"/>
      <c r="C106" s="62"/>
      <c r="D106" s="62"/>
      <c r="E106" s="62"/>
      <c r="F106" s="62"/>
      <c r="G106" s="62"/>
      <c r="H106" s="59"/>
      <c r="I106" s="56"/>
      <c r="J106" s="59"/>
      <c r="K106" s="63"/>
      <c r="L106" s="59"/>
      <c r="M106" s="59"/>
      <c r="N106" s="61"/>
      <c r="O106" s="59"/>
      <c r="P106" s="56"/>
      <c r="Q106" s="56"/>
      <c r="R106" s="55"/>
      <c r="S106" s="55"/>
      <c r="T106" s="61"/>
      <c r="U106" s="55"/>
      <c r="V106" s="55"/>
      <c r="W106" s="61"/>
      <c r="X106" s="56"/>
      <c r="Y106" s="61"/>
      <c r="Z106" s="60"/>
      <c r="AA106" s="56"/>
      <c r="AB106" s="56"/>
      <c r="AC106" s="55"/>
      <c r="AD106" s="55"/>
      <c r="AE106" s="61"/>
      <c r="AF106" s="55"/>
      <c r="AG106" s="55"/>
      <c r="AH106" s="61"/>
      <c r="AI106" s="56"/>
      <c r="AJ106" s="61"/>
      <c r="AK106" s="60"/>
      <c r="AL106" s="56"/>
      <c r="AM106" s="56"/>
      <c r="AN106" s="55"/>
      <c r="AO106" s="55"/>
      <c r="AP106" s="61"/>
      <c r="AQ106" s="55"/>
      <c r="AR106" s="55"/>
      <c r="AS106" s="61"/>
      <c r="AT106" s="56"/>
      <c r="AU106" s="61"/>
      <c r="AV106" s="60"/>
      <c r="AW106" s="56"/>
      <c r="AX106" s="56"/>
      <c r="AY106" s="55"/>
      <c r="AZ106" s="55"/>
      <c r="BA106" s="61"/>
      <c r="BB106" s="55"/>
      <c r="BC106" s="55"/>
      <c r="BD106" s="61"/>
      <c r="BE106" s="56"/>
      <c r="BF106" s="61"/>
      <c r="BG106" s="60"/>
      <c r="BL106" s="4"/>
      <c r="BM106" s="5"/>
      <c r="BN106" s="5"/>
    </row>
    <row r="107" spans="2:66">
      <c r="B107" s="62"/>
      <c r="C107" s="62"/>
      <c r="D107" s="62"/>
      <c r="E107" s="62"/>
      <c r="F107" s="62"/>
      <c r="G107" s="62"/>
      <c r="H107" s="59"/>
      <c r="I107" s="56"/>
      <c r="J107" s="59"/>
      <c r="K107" s="63"/>
      <c r="L107" s="59"/>
      <c r="M107" s="59"/>
      <c r="N107" s="61"/>
      <c r="O107" s="59"/>
      <c r="P107" s="56"/>
      <c r="Q107" s="56"/>
      <c r="R107" s="55"/>
      <c r="S107" s="55"/>
      <c r="T107" s="61"/>
      <c r="U107" s="55"/>
      <c r="V107" s="55"/>
      <c r="W107" s="61"/>
      <c r="X107" s="56"/>
      <c r="Y107" s="61"/>
      <c r="Z107" s="60"/>
      <c r="AA107" s="56"/>
      <c r="AB107" s="56"/>
      <c r="AC107" s="55"/>
      <c r="AD107" s="55"/>
      <c r="AE107" s="61"/>
      <c r="AF107" s="55"/>
      <c r="AG107" s="55"/>
      <c r="AH107" s="61"/>
      <c r="AI107" s="56"/>
      <c r="AJ107" s="61"/>
      <c r="AK107" s="60"/>
      <c r="AL107" s="56"/>
      <c r="AM107" s="56"/>
      <c r="AN107" s="55"/>
      <c r="AO107" s="55"/>
      <c r="AP107" s="61"/>
      <c r="AQ107" s="55"/>
      <c r="AR107" s="55"/>
      <c r="AS107" s="61"/>
      <c r="AT107" s="56"/>
      <c r="AU107" s="61"/>
      <c r="AV107" s="60"/>
      <c r="AW107" s="56"/>
      <c r="AX107" s="56"/>
      <c r="AY107" s="55"/>
      <c r="AZ107" s="55"/>
      <c r="BA107" s="61"/>
      <c r="BB107" s="55"/>
      <c r="BC107" s="55"/>
      <c r="BD107" s="61"/>
      <c r="BE107" s="56"/>
      <c r="BF107" s="61"/>
      <c r="BG107" s="60"/>
      <c r="BL107" s="4"/>
      <c r="BM107" s="5"/>
      <c r="BN107" s="5"/>
    </row>
    <row r="108" spans="2:66">
      <c r="B108" s="62"/>
      <c r="C108" s="62"/>
      <c r="D108" s="62"/>
      <c r="E108" s="62"/>
      <c r="F108" s="62"/>
      <c r="G108" s="62"/>
      <c r="H108" s="59"/>
      <c r="I108" s="56"/>
      <c r="J108" s="59"/>
      <c r="K108" s="63"/>
      <c r="L108" s="59"/>
      <c r="M108" s="59"/>
      <c r="N108" s="61"/>
      <c r="O108" s="59"/>
      <c r="P108" s="56"/>
      <c r="Q108" s="56"/>
      <c r="R108" s="55"/>
      <c r="S108" s="55"/>
      <c r="T108" s="61"/>
      <c r="U108" s="55"/>
      <c r="V108" s="55"/>
      <c r="W108" s="61"/>
      <c r="X108" s="56"/>
      <c r="Y108" s="61"/>
      <c r="Z108" s="60"/>
      <c r="AA108" s="56"/>
      <c r="AB108" s="56"/>
      <c r="AC108" s="55"/>
      <c r="AD108" s="55"/>
      <c r="AE108" s="61"/>
      <c r="AF108" s="55"/>
      <c r="AG108" s="55"/>
      <c r="AH108" s="61"/>
      <c r="AI108" s="56"/>
      <c r="AJ108" s="61"/>
      <c r="AK108" s="60"/>
      <c r="AL108" s="56"/>
      <c r="AM108" s="56"/>
      <c r="AN108" s="55"/>
      <c r="AO108" s="55"/>
      <c r="AP108" s="61"/>
      <c r="AQ108" s="55"/>
      <c r="AR108" s="55"/>
      <c r="AS108" s="61"/>
      <c r="AT108" s="56"/>
      <c r="AU108" s="61"/>
      <c r="AV108" s="60"/>
      <c r="AW108" s="56"/>
      <c r="AX108" s="56"/>
      <c r="AY108" s="55"/>
      <c r="AZ108" s="55"/>
      <c r="BA108" s="61"/>
      <c r="BB108" s="55"/>
      <c r="BC108" s="55"/>
      <c r="BD108" s="61"/>
      <c r="BE108" s="56"/>
      <c r="BF108" s="61"/>
      <c r="BG108" s="60"/>
      <c r="BL108" s="4"/>
      <c r="BM108" s="5"/>
      <c r="BN108" s="5"/>
    </row>
    <row r="109" spans="2:66">
      <c r="B109" s="62"/>
      <c r="C109" s="62"/>
      <c r="D109" s="62"/>
      <c r="E109" s="62"/>
      <c r="F109" s="62"/>
      <c r="G109" s="62"/>
      <c r="H109" s="59"/>
      <c r="I109" s="56"/>
      <c r="J109" s="59"/>
      <c r="K109" s="63"/>
      <c r="L109" s="59"/>
      <c r="M109" s="59"/>
      <c r="N109" s="61"/>
      <c r="O109" s="59"/>
      <c r="P109" s="56"/>
      <c r="Q109" s="56"/>
      <c r="R109" s="55"/>
      <c r="S109" s="55"/>
      <c r="T109" s="61"/>
      <c r="U109" s="55"/>
      <c r="V109" s="55"/>
      <c r="W109" s="61"/>
      <c r="X109" s="56"/>
      <c r="Y109" s="61"/>
      <c r="Z109" s="60"/>
      <c r="AA109" s="56"/>
      <c r="AB109" s="56"/>
      <c r="AC109" s="55"/>
      <c r="AD109" s="55"/>
      <c r="AE109" s="61"/>
      <c r="AF109" s="55"/>
      <c r="AG109" s="55"/>
      <c r="AH109" s="61"/>
      <c r="AI109" s="56"/>
      <c r="AJ109" s="61"/>
      <c r="AK109" s="60"/>
      <c r="AL109" s="56"/>
      <c r="AM109" s="56"/>
      <c r="AN109" s="55"/>
      <c r="AO109" s="55"/>
      <c r="AP109" s="61"/>
      <c r="AQ109" s="55"/>
      <c r="AR109" s="55"/>
      <c r="AS109" s="61"/>
      <c r="AT109" s="56"/>
      <c r="AU109" s="61"/>
      <c r="AV109" s="60"/>
      <c r="AW109" s="56"/>
      <c r="AX109" s="56"/>
      <c r="AY109" s="55"/>
      <c r="AZ109" s="55"/>
      <c r="BA109" s="61"/>
      <c r="BB109" s="55"/>
      <c r="BC109" s="55"/>
      <c r="BD109" s="61"/>
      <c r="BE109" s="56"/>
      <c r="BF109" s="61"/>
      <c r="BG109" s="60"/>
      <c r="BL109" s="4"/>
      <c r="BM109" s="5"/>
      <c r="BN109" s="5"/>
    </row>
    <row r="110" spans="2:66">
      <c r="B110" s="62"/>
      <c r="C110" s="62"/>
      <c r="D110" s="62"/>
      <c r="E110" s="62"/>
      <c r="F110" s="62"/>
      <c r="G110" s="62"/>
      <c r="H110" s="59"/>
      <c r="I110" s="56"/>
      <c r="J110" s="59"/>
      <c r="K110" s="63"/>
      <c r="L110" s="59"/>
      <c r="M110" s="59"/>
      <c r="N110" s="61"/>
      <c r="O110" s="59"/>
      <c r="P110" s="56"/>
      <c r="Q110" s="56"/>
      <c r="R110" s="55"/>
      <c r="S110" s="55"/>
      <c r="T110" s="61"/>
      <c r="U110" s="55"/>
      <c r="V110" s="55"/>
      <c r="W110" s="61"/>
      <c r="X110" s="56"/>
      <c r="Y110" s="61"/>
      <c r="Z110" s="60"/>
      <c r="AA110" s="56"/>
      <c r="AB110" s="56"/>
      <c r="AC110" s="55"/>
      <c r="AD110" s="55"/>
      <c r="AE110" s="61"/>
      <c r="AF110" s="55"/>
      <c r="AG110" s="55"/>
      <c r="AH110" s="61"/>
      <c r="AI110" s="56"/>
      <c r="AJ110" s="61"/>
      <c r="AK110" s="60"/>
      <c r="AL110" s="56"/>
      <c r="AM110" s="56"/>
      <c r="AN110" s="55"/>
      <c r="AO110" s="55"/>
      <c r="AP110" s="61"/>
      <c r="AQ110" s="55"/>
      <c r="AR110" s="55"/>
      <c r="AS110" s="61"/>
      <c r="AT110" s="56"/>
      <c r="AU110" s="61"/>
      <c r="AV110" s="60"/>
      <c r="AW110" s="56"/>
      <c r="AX110" s="56"/>
      <c r="AY110" s="55"/>
      <c r="AZ110" s="55"/>
      <c r="BA110" s="61"/>
      <c r="BB110" s="55"/>
      <c r="BC110" s="55"/>
      <c r="BD110" s="61"/>
      <c r="BE110" s="56"/>
      <c r="BF110" s="61"/>
      <c r="BG110" s="60"/>
      <c r="BL110" s="4"/>
      <c r="BM110" s="5"/>
      <c r="BN110" s="5"/>
    </row>
    <row r="111" spans="2:66">
      <c r="B111" s="62"/>
      <c r="C111" s="62"/>
      <c r="D111" s="62"/>
      <c r="E111" s="62"/>
      <c r="F111" s="62"/>
      <c r="G111" s="62"/>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56"/>
      <c r="AM111" s="56"/>
      <c r="AN111" s="55"/>
      <c r="AO111" s="55"/>
      <c r="AP111" s="61"/>
      <c r="AQ111" s="55"/>
      <c r="AR111" s="55"/>
      <c r="AS111" s="61"/>
      <c r="AT111" s="56"/>
      <c r="AU111" s="61"/>
      <c r="AV111" s="60"/>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56"/>
      <c r="AM112" s="56"/>
      <c r="AN112" s="55"/>
      <c r="AO112" s="55"/>
      <c r="AP112" s="61"/>
      <c r="AQ112" s="55"/>
      <c r="AR112" s="55"/>
      <c r="AS112" s="61"/>
      <c r="AT112" s="56"/>
      <c r="AU112" s="61"/>
      <c r="AV112" s="60"/>
      <c r="AW112" s="56"/>
      <c r="AX112" s="56"/>
      <c r="AY112" s="55"/>
      <c r="AZ112" s="55"/>
      <c r="BA112" s="61"/>
      <c r="BB112" s="55"/>
      <c r="BC112" s="55"/>
      <c r="BD112" s="61"/>
      <c r="BE112" s="56"/>
      <c r="BF112" s="61"/>
      <c r="BG112" s="60"/>
      <c r="BL112" s="4"/>
      <c r="BM112" s="5"/>
      <c r="BN112" s="5"/>
    </row>
    <row r="113" spans="2:66" ht="135" customHeight="1">
      <c r="B113" s="64" t="s">
        <v>280</v>
      </c>
      <c r="C113" s="65" t="s">
        <v>81</v>
      </c>
      <c r="D113" s="65" t="s">
        <v>81</v>
      </c>
      <c r="E113" s="65" t="s">
        <v>179</v>
      </c>
      <c r="F113" s="65" t="s">
        <v>81</v>
      </c>
      <c r="G113" s="65" t="s">
        <v>81</v>
      </c>
      <c r="H113" s="59">
        <v>4</v>
      </c>
      <c r="I113" s="56">
        <v>0.08</v>
      </c>
      <c r="J113" s="59" t="s">
        <v>83</v>
      </c>
      <c r="K113" s="63" t="s">
        <v>2986</v>
      </c>
      <c r="L113" s="59" t="s">
        <v>2987</v>
      </c>
      <c r="M113" s="59" t="s">
        <v>2988</v>
      </c>
      <c r="N113" s="56">
        <v>1</v>
      </c>
      <c r="O113" s="59" t="s">
        <v>87</v>
      </c>
      <c r="P113" s="56" t="s">
        <v>2989</v>
      </c>
      <c r="Q113" s="56" t="s">
        <v>2990</v>
      </c>
      <c r="R113" s="55">
        <v>163</v>
      </c>
      <c r="S113" s="55">
        <v>163</v>
      </c>
      <c r="T113" s="56">
        <v>1</v>
      </c>
      <c r="U113" s="55">
        <v>163</v>
      </c>
      <c r="V113" s="55">
        <v>163</v>
      </c>
      <c r="W113" s="56">
        <v>1</v>
      </c>
      <c r="X113" s="56">
        <v>1</v>
      </c>
      <c r="Y113" s="56">
        <v>0</v>
      </c>
      <c r="Z113" s="60">
        <v>1</v>
      </c>
      <c r="AA113" s="56" t="s">
        <v>2991</v>
      </c>
      <c r="AB113" s="56" t="s">
        <v>133</v>
      </c>
      <c r="AC113" s="55">
        <v>214</v>
      </c>
      <c r="AD113" s="55">
        <v>214</v>
      </c>
      <c r="AE113" s="56">
        <v>1</v>
      </c>
      <c r="AF113" s="55">
        <v>377</v>
      </c>
      <c r="AG113" s="55">
        <v>377</v>
      </c>
      <c r="AH113" s="56">
        <v>0.5</v>
      </c>
      <c r="AI113" s="56">
        <v>0.5</v>
      </c>
      <c r="AJ113" s="56">
        <v>0</v>
      </c>
      <c r="AK113" s="60">
        <v>0.5</v>
      </c>
      <c r="AL113" s="56" t="s">
        <v>3815</v>
      </c>
      <c r="AM113" s="56" t="s">
        <v>133</v>
      </c>
      <c r="AN113" s="55">
        <v>230</v>
      </c>
      <c r="AO113" s="55">
        <v>230</v>
      </c>
      <c r="AP113" s="56">
        <v>1</v>
      </c>
      <c r="AQ113" s="55">
        <v>607</v>
      </c>
      <c r="AR113" s="55">
        <v>607</v>
      </c>
      <c r="AS113" s="56">
        <v>0.75</v>
      </c>
      <c r="AT113" s="56">
        <v>0.75</v>
      </c>
      <c r="AU113" s="56">
        <v>0.25</v>
      </c>
      <c r="AV113" s="60">
        <v>0.75</v>
      </c>
      <c r="AW113" s="56" t="s">
        <v>94</v>
      </c>
      <c r="AX113" s="56" t="s">
        <v>94</v>
      </c>
      <c r="AY113" s="55">
        <v>0</v>
      </c>
      <c r="AZ113" s="55">
        <v>0</v>
      </c>
      <c r="BA113" s="56">
        <v>0</v>
      </c>
      <c r="BB113" s="55">
        <v>0</v>
      </c>
      <c r="BC113" s="55">
        <v>0</v>
      </c>
      <c r="BD113" s="56">
        <v>0</v>
      </c>
      <c r="BE113" s="56">
        <v>0</v>
      </c>
      <c r="BF113" s="56">
        <v>0</v>
      </c>
      <c r="BG113" s="60">
        <v>0</v>
      </c>
      <c r="BL113" s="4"/>
      <c r="BM113" s="5"/>
      <c r="BN113" s="5"/>
    </row>
    <row r="114" spans="2:66">
      <c r="B114" s="64"/>
      <c r="C114" s="65"/>
      <c r="D114" s="65"/>
      <c r="E114" s="65"/>
      <c r="F114" s="65"/>
      <c r="G114" s="65"/>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4"/>
      <c r="C115" s="65"/>
      <c r="D115" s="65"/>
      <c r="E115" s="65"/>
      <c r="F115" s="65"/>
      <c r="G115" s="65"/>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ht="135" customHeight="1">
      <c r="B116" s="62" t="s">
        <v>280</v>
      </c>
      <c r="C116" s="59" t="s">
        <v>1120</v>
      </c>
      <c r="D116" s="59" t="s">
        <v>81</v>
      </c>
      <c r="E116" s="59" t="s">
        <v>138</v>
      </c>
      <c r="F116" s="59" t="s">
        <v>81</v>
      </c>
      <c r="G116" s="59" t="s">
        <v>81</v>
      </c>
      <c r="H116" s="59">
        <v>5</v>
      </c>
      <c r="I116" s="56">
        <v>0.05</v>
      </c>
      <c r="J116" s="59" t="s">
        <v>83</v>
      </c>
      <c r="K116" s="63" t="s">
        <v>2992</v>
      </c>
      <c r="L116" s="59" t="s">
        <v>2993</v>
      </c>
      <c r="M116" s="59" t="s">
        <v>2994</v>
      </c>
      <c r="N116" s="61">
        <v>4</v>
      </c>
      <c r="O116" s="59" t="s">
        <v>111</v>
      </c>
      <c r="P116" s="56" t="s">
        <v>2995</v>
      </c>
      <c r="Q116" s="56" t="s">
        <v>2996</v>
      </c>
      <c r="R116" s="55">
        <v>1</v>
      </c>
      <c r="S116" s="55">
        <v>1</v>
      </c>
      <c r="T116" s="61">
        <v>1</v>
      </c>
      <c r="U116" s="55">
        <v>1</v>
      </c>
      <c r="V116" s="55">
        <v>1</v>
      </c>
      <c r="W116" s="61">
        <v>1</v>
      </c>
      <c r="X116" s="56">
        <v>0.25</v>
      </c>
      <c r="Y116" s="61">
        <v>3</v>
      </c>
      <c r="Z116" s="60">
        <v>0.25</v>
      </c>
      <c r="AA116" s="56" t="s">
        <v>2997</v>
      </c>
      <c r="AB116" s="56" t="s">
        <v>133</v>
      </c>
      <c r="AC116" s="55">
        <v>1</v>
      </c>
      <c r="AD116" s="55">
        <v>1</v>
      </c>
      <c r="AE116" s="61">
        <v>0</v>
      </c>
      <c r="AF116" s="55">
        <v>1</v>
      </c>
      <c r="AG116" s="55">
        <v>1</v>
      </c>
      <c r="AH116" s="61">
        <v>1</v>
      </c>
      <c r="AI116" s="56">
        <v>0.25</v>
      </c>
      <c r="AJ116" s="61">
        <v>3</v>
      </c>
      <c r="AK116" s="60">
        <v>0.25</v>
      </c>
      <c r="AL116" s="56" t="s">
        <v>2997</v>
      </c>
      <c r="AM116" s="56" t="s">
        <v>133</v>
      </c>
      <c r="AN116" s="55">
        <v>4</v>
      </c>
      <c r="AO116" s="55">
        <v>4</v>
      </c>
      <c r="AP116" s="61">
        <v>1</v>
      </c>
      <c r="AQ116" s="55">
        <v>5</v>
      </c>
      <c r="AR116" s="55">
        <v>4</v>
      </c>
      <c r="AS116" s="61">
        <v>1.25</v>
      </c>
      <c r="AT116" s="56">
        <v>0.313</v>
      </c>
      <c r="AU116" s="61">
        <v>2.75</v>
      </c>
      <c r="AV116" s="60">
        <v>0.313</v>
      </c>
      <c r="AW116" s="56" t="s">
        <v>94</v>
      </c>
      <c r="AX116" s="56" t="s">
        <v>94</v>
      </c>
      <c r="AY116" s="55">
        <v>0</v>
      </c>
      <c r="AZ116" s="55">
        <v>0</v>
      </c>
      <c r="BA116" s="61">
        <v>0</v>
      </c>
      <c r="BB116" s="55">
        <v>0</v>
      </c>
      <c r="BC116" s="55">
        <v>0</v>
      </c>
      <c r="BD116" s="61">
        <v>0</v>
      </c>
      <c r="BE116" s="56">
        <v>0</v>
      </c>
      <c r="BF116" s="61">
        <v>0</v>
      </c>
      <c r="BG116" s="60">
        <v>0</v>
      </c>
      <c r="BL116" s="4"/>
      <c r="BM116" s="5"/>
      <c r="BN116" s="5"/>
    </row>
    <row r="117" spans="2:66">
      <c r="B117" s="62"/>
      <c r="C117" s="59"/>
      <c r="D117" s="59"/>
      <c r="E117" s="59"/>
      <c r="F117" s="59"/>
      <c r="G117" s="59"/>
      <c r="H117" s="59"/>
      <c r="I117" s="56"/>
      <c r="J117" s="59"/>
      <c r="K117" s="63"/>
      <c r="L117" s="59"/>
      <c r="M117" s="59"/>
      <c r="N117" s="61"/>
      <c r="O117" s="59"/>
      <c r="P117" s="56"/>
      <c r="Q117" s="56"/>
      <c r="R117" s="55"/>
      <c r="S117" s="55"/>
      <c r="T117" s="61"/>
      <c r="U117" s="55"/>
      <c r="V117" s="55"/>
      <c r="W117" s="61"/>
      <c r="X117" s="56"/>
      <c r="Y117" s="61"/>
      <c r="Z117" s="60"/>
      <c r="AA117" s="56"/>
      <c r="AB117" s="56"/>
      <c r="AC117" s="55"/>
      <c r="AD117" s="55"/>
      <c r="AE117" s="61"/>
      <c r="AF117" s="55"/>
      <c r="AG117" s="55"/>
      <c r="AH117" s="61"/>
      <c r="AI117" s="56"/>
      <c r="AJ117" s="61"/>
      <c r="AK117" s="60"/>
      <c r="AL117" s="56"/>
      <c r="AM117" s="56"/>
      <c r="AN117" s="55"/>
      <c r="AO117" s="55"/>
      <c r="AP117" s="61"/>
      <c r="AQ117" s="55"/>
      <c r="AR117" s="55"/>
      <c r="AS117" s="61"/>
      <c r="AT117" s="56"/>
      <c r="AU117" s="61"/>
      <c r="AV117" s="60"/>
      <c r="AW117" s="56"/>
      <c r="AX117" s="56"/>
      <c r="AY117" s="55"/>
      <c r="AZ117" s="55"/>
      <c r="BA117" s="61"/>
      <c r="BB117" s="55"/>
      <c r="BC117" s="55"/>
      <c r="BD117" s="61"/>
      <c r="BE117" s="56"/>
      <c r="BF117" s="61"/>
      <c r="BG117" s="60"/>
      <c r="BL117" s="4"/>
      <c r="BM117" s="5"/>
      <c r="BN117" s="5"/>
    </row>
    <row r="118" spans="2:66">
      <c r="B118" s="62"/>
      <c r="C118" s="59"/>
      <c r="D118" s="59"/>
      <c r="E118" s="59"/>
      <c r="F118" s="59"/>
      <c r="G118" s="59"/>
      <c r="H118" s="59"/>
      <c r="I118" s="56"/>
      <c r="J118" s="59"/>
      <c r="K118" s="63"/>
      <c r="L118" s="59"/>
      <c r="M118" s="59"/>
      <c r="N118" s="61"/>
      <c r="O118" s="59"/>
      <c r="P118" s="56"/>
      <c r="Q118" s="56"/>
      <c r="R118" s="55"/>
      <c r="S118" s="55"/>
      <c r="T118" s="61"/>
      <c r="U118" s="55"/>
      <c r="V118" s="55"/>
      <c r="W118" s="61"/>
      <c r="X118" s="56"/>
      <c r="Y118" s="61"/>
      <c r="Z118" s="60"/>
      <c r="AA118" s="56"/>
      <c r="AB118" s="56"/>
      <c r="AC118" s="55"/>
      <c r="AD118" s="55"/>
      <c r="AE118" s="61"/>
      <c r="AF118" s="55"/>
      <c r="AG118" s="55"/>
      <c r="AH118" s="61"/>
      <c r="AI118" s="56"/>
      <c r="AJ118" s="61"/>
      <c r="AK118" s="60"/>
      <c r="AL118" s="56"/>
      <c r="AM118" s="56"/>
      <c r="AN118" s="55"/>
      <c r="AO118" s="55"/>
      <c r="AP118" s="61"/>
      <c r="AQ118" s="55"/>
      <c r="AR118" s="55"/>
      <c r="AS118" s="61"/>
      <c r="AT118" s="56"/>
      <c r="AU118" s="61"/>
      <c r="AV118" s="60"/>
      <c r="AW118" s="56"/>
      <c r="AX118" s="56"/>
      <c r="AY118" s="55"/>
      <c r="AZ118" s="55"/>
      <c r="BA118" s="61"/>
      <c r="BB118" s="55"/>
      <c r="BC118" s="55"/>
      <c r="BD118" s="61"/>
      <c r="BE118" s="56"/>
      <c r="BF118" s="61"/>
      <c r="BG118" s="60"/>
      <c r="BL118" s="4"/>
      <c r="BM118" s="5"/>
      <c r="BN118" s="5"/>
    </row>
    <row r="119" spans="2:66">
      <c r="B119" s="62"/>
      <c r="C119" s="59"/>
      <c r="D119" s="59"/>
      <c r="E119" s="59" t="s">
        <v>779</v>
      </c>
      <c r="F119" s="59" t="s">
        <v>81</v>
      </c>
      <c r="G119" s="59" t="s">
        <v>81</v>
      </c>
      <c r="H119" s="59"/>
      <c r="I119" s="56"/>
      <c r="J119" s="59"/>
      <c r="K119" s="63"/>
      <c r="L119" s="59"/>
      <c r="M119" s="59"/>
      <c r="N119" s="61"/>
      <c r="O119" s="59"/>
      <c r="P119" s="56"/>
      <c r="Q119" s="56"/>
      <c r="R119" s="55"/>
      <c r="S119" s="55"/>
      <c r="T119" s="61"/>
      <c r="U119" s="55"/>
      <c r="V119" s="55"/>
      <c r="W119" s="61"/>
      <c r="X119" s="56"/>
      <c r="Y119" s="61"/>
      <c r="Z119" s="60"/>
      <c r="AA119" s="56"/>
      <c r="AB119" s="56"/>
      <c r="AC119" s="55"/>
      <c r="AD119" s="55"/>
      <c r="AE119" s="61"/>
      <c r="AF119" s="55"/>
      <c r="AG119" s="55"/>
      <c r="AH119" s="61"/>
      <c r="AI119" s="56"/>
      <c r="AJ119" s="61"/>
      <c r="AK119" s="60"/>
      <c r="AL119" s="56"/>
      <c r="AM119" s="56"/>
      <c r="AN119" s="55"/>
      <c r="AO119" s="55"/>
      <c r="AP119" s="61"/>
      <c r="AQ119" s="55"/>
      <c r="AR119" s="55"/>
      <c r="AS119" s="61"/>
      <c r="AT119" s="56"/>
      <c r="AU119" s="61"/>
      <c r="AV119" s="60"/>
      <c r="AW119" s="56"/>
      <c r="AX119" s="56"/>
      <c r="AY119" s="55"/>
      <c r="AZ119" s="55"/>
      <c r="BA119" s="61"/>
      <c r="BB119" s="55"/>
      <c r="BC119" s="55"/>
      <c r="BD119" s="61"/>
      <c r="BE119" s="56"/>
      <c r="BF119" s="61"/>
      <c r="BG119" s="60"/>
      <c r="BL119" s="4"/>
      <c r="BM119" s="5"/>
      <c r="BN119" s="5"/>
    </row>
    <row r="120" spans="2:66">
      <c r="B120" s="62"/>
      <c r="C120" s="59"/>
      <c r="D120" s="59"/>
      <c r="E120" s="59"/>
      <c r="F120" s="59"/>
      <c r="G120" s="59"/>
      <c r="H120" s="59"/>
      <c r="I120" s="56"/>
      <c r="J120" s="59"/>
      <c r="K120" s="63"/>
      <c r="L120" s="59"/>
      <c r="M120" s="59"/>
      <c r="N120" s="61"/>
      <c r="O120" s="59"/>
      <c r="P120" s="56"/>
      <c r="Q120" s="56"/>
      <c r="R120" s="55"/>
      <c r="S120" s="55"/>
      <c r="T120" s="61"/>
      <c r="U120" s="55"/>
      <c r="V120" s="55"/>
      <c r="W120" s="61"/>
      <c r="X120" s="56"/>
      <c r="Y120" s="61"/>
      <c r="Z120" s="60"/>
      <c r="AA120" s="56"/>
      <c r="AB120" s="56"/>
      <c r="AC120" s="55"/>
      <c r="AD120" s="55"/>
      <c r="AE120" s="61"/>
      <c r="AF120" s="55"/>
      <c r="AG120" s="55"/>
      <c r="AH120" s="61"/>
      <c r="AI120" s="56"/>
      <c r="AJ120" s="61"/>
      <c r="AK120" s="60"/>
      <c r="AL120" s="56"/>
      <c r="AM120" s="56"/>
      <c r="AN120" s="55"/>
      <c r="AO120" s="55"/>
      <c r="AP120" s="61"/>
      <c r="AQ120" s="55"/>
      <c r="AR120" s="55"/>
      <c r="AS120" s="61"/>
      <c r="AT120" s="56"/>
      <c r="AU120" s="61"/>
      <c r="AV120" s="60"/>
      <c r="AW120" s="56"/>
      <c r="AX120" s="56"/>
      <c r="AY120" s="55"/>
      <c r="AZ120" s="55"/>
      <c r="BA120" s="61"/>
      <c r="BB120" s="55"/>
      <c r="BC120" s="55"/>
      <c r="BD120" s="61"/>
      <c r="BE120" s="56"/>
      <c r="BF120" s="61"/>
      <c r="BG120" s="60"/>
      <c r="BL120" s="4"/>
      <c r="BM120" s="5"/>
      <c r="BN120" s="5"/>
    </row>
    <row r="121" spans="2:66">
      <c r="B121" s="62"/>
      <c r="C121" s="59"/>
      <c r="D121" s="59"/>
      <c r="E121" s="59"/>
      <c r="F121" s="59"/>
      <c r="G121" s="59"/>
      <c r="H121" s="59"/>
      <c r="I121" s="56"/>
      <c r="J121" s="59"/>
      <c r="K121" s="63"/>
      <c r="L121" s="59"/>
      <c r="M121" s="59"/>
      <c r="N121" s="61"/>
      <c r="O121" s="59"/>
      <c r="P121" s="56"/>
      <c r="Q121" s="56"/>
      <c r="R121" s="55"/>
      <c r="S121" s="55"/>
      <c r="T121" s="61"/>
      <c r="U121" s="55"/>
      <c r="V121" s="55"/>
      <c r="W121" s="61"/>
      <c r="X121" s="56"/>
      <c r="Y121" s="61"/>
      <c r="Z121" s="60"/>
      <c r="AA121" s="56"/>
      <c r="AB121" s="56"/>
      <c r="AC121" s="55"/>
      <c r="AD121" s="55"/>
      <c r="AE121" s="61"/>
      <c r="AF121" s="55"/>
      <c r="AG121" s="55"/>
      <c r="AH121" s="61"/>
      <c r="AI121" s="56"/>
      <c r="AJ121" s="61"/>
      <c r="AK121" s="60"/>
      <c r="AL121" s="56"/>
      <c r="AM121" s="56"/>
      <c r="AN121" s="55"/>
      <c r="AO121" s="55"/>
      <c r="AP121" s="61"/>
      <c r="AQ121" s="55"/>
      <c r="AR121" s="55"/>
      <c r="AS121" s="61"/>
      <c r="AT121" s="56"/>
      <c r="AU121" s="61"/>
      <c r="AV121" s="60"/>
      <c r="AW121" s="56"/>
      <c r="AX121" s="56"/>
      <c r="AY121" s="55"/>
      <c r="AZ121" s="55"/>
      <c r="BA121" s="61"/>
      <c r="BB121" s="55"/>
      <c r="BC121" s="55"/>
      <c r="BD121" s="61"/>
      <c r="BE121" s="56"/>
      <c r="BF121" s="61"/>
      <c r="BG121" s="60"/>
      <c r="BL121" s="4"/>
      <c r="BM121" s="5"/>
      <c r="BN121" s="5"/>
    </row>
    <row r="122" spans="2:66" ht="135" customHeight="1">
      <c r="B122" s="64" t="s">
        <v>280</v>
      </c>
      <c r="C122" s="65" t="s">
        <v>81</v>
      </c>
      <c r="D122" s="65" t="s">
        <v>81</v>
      </c>
      <c r="E122" s="65" t="s">
        <v>97</v>
      </c>
      <c r="F122" s="65" t="s">
        <v>81</v>
      </c>
      <c r="G122" s="65" t="s">
        <v>81</v>
      </c>
      <c r="H122" s="59">
        <v>6</v>
      </c>
      <c r="I122" s="56">
        <v>0.05</v>
      </c>
      <c r="J122" s="59" t="s">
        <v>83</v>
      </c>
      <c r="K122" s="63" t="s">
        <v>2998</v>
      </c>
      <c r="L122" s="59" t="s">
        <v>2999</v>
      </c>
      <c r="M122" s="59" t="s">
        <v>3000</v>
      </c>
      <c r="N122" s="56">
        <v>1</v>
      </c>
      <c r="O122" s="59" t="s">
        <v>87</v>
      </c>
      <c r="P122" s="56" t="s">
        <v>3001</v>
      </c>
      <c r="Q122" s="56" t="s">
        <v>381</v>
      </c>
      <c r="R122" s="55">
        <v>2</v>
      </c>
      <c r="S122" s="55">
        <v>2</v>
      </c>
      <c r="T122" s="56">
        <v>1</v>
      </c>
      <c r="U122" s="55">
        <v>2</v>
      </c>
      <c r="V122" s="55">
        <v>2</v>
      </c>
      <c r="W122" s="56">
        <v>1</v>
      </c>
      <c r="X122" s="56">
        <v>1</v>
      </c>
      <c r="Y122" s="56">
        <v>0</v>
      </c>
      <c r="Z122" s="60">
        <v>1</v>
      </c>
      <c r="AA122" s="56" t="s">
        <v>3002</v>
      </c>
      <c r="AB122" s="56" t="s">
        <v>133</v>
      </c>
      <c r="AC122" s="55">
        <v>12</v>
      </c>
      <c r="AD122" s="55">
        <v>12</v>
      </c>
      <c r="AE122" s="56">
        <v>1</v>
      </c>
      <c r="AF122" s="55">
        <v>14</v>
      </c>
      <c r="AG122" s="55">
        <v>14</v>
      </c>
      <c r="AH122" s="56">
        <v>0.5</v>
      </c>
      <c r="AI122" s="56">
        <v>0.5</v>
      </c>
      <c r="AJ122" s="56">
        <v>0</v>
      </c>
      <c r="AK122" s="60">
        <v>0.5</v>
      </c>
      <c r="AL122" s="56" t="s">
        <v>3816</v>
      </c>
      <c r="AM122" s="56" t="s">
        <v>133</v>
      </c>
      <c r="AN122" s="55">
        <v>2</v>
      </c>
      <c r="AO122" s="55">
        <v>2</v>
      </c>
      <c r="AP122" s="56">
        <v>1</v>
      </c>
      <c r="AQ122" s="55">
        <v>16</v>
      </c>
      <c r="AR122" s="55">
        <v>16</v>
      </c>
      <c r="AS122" s="56">
        <v>0.75</v>
      </c>
      <c r="AT122" s="56">
        <v>0.75</v>
      </c>
      <c r="AU122" s="56">
        <v>0.25</v>
      </c>
      <c r="AV122" s="60">
        <v>0.75</v>
      </c>
      <c r="AW122" s="56" t="s">
        <v>94</v>
      </c>
      <c r="AX122" s="56" t="s">
        <v>94</v>
      </c>
      <c r="AY122" s="55">
        <v>0</v>
      </c>
      <c r="AZ122" s="55">
        <v>0</v>
      </c>
      <c r="BA122" s="56">
        <v>0</v>
      </c>
      <c r="BB122" s="55">
        <v>0</v>
      </c>
      <c r="BC122" s="55">
        <v>0</v>
      </c>
      <c r="BD122" s="56">
        <v>0</v>
      </c>
      <c r="BE122" s="56">
        <v>0</v>
      </c>
      <c r="BF122" s="56">
        <v>0</v>
      </c>
      <c r="BG122" s="60">
        <v>0</v>
      </c>
      <c r="BL122" s="4"/>
      <c r="BM122" s="5"/>
      <c r="BN122" s="5"/>
    </row>
    <row r="123" spans="2:66">
      <c r="B123" s="64"/>
      <c r="C123" s="65"/>
      <c r="D123" s="65"/>
      <c r="E123" s="65"/>
      <c r="F123" s="65"/>
      <c r="G123" s="65"/>
      <c r="H123" s="59"/>
      <c r="I123" s="56"/>
      <c r="J123" s="59"/>
      <c r="K123" s="63"/>
      <c r="L123" s="59"/>
      <c r="M123" s="59"/>
      <c r="N123" s="56"/>
      <c r="O123" s="59"/>
      <c r="P123" s="56"/>
      <c r="Q123" s="56"/>
      <c r="R123" s="55"/>
      <c r="S123" s="55"/>
      <c r="T123" s="56"/>
      <c r="U123" s="55"/>
      <c r="V123" s="55"/>
      <c r="W123" s="56"/>
      <c r="X123" s="56"/>
      <c r="Y123" s="56"/>
      <c r="Z123" s="60"/>
      <c r="AA123" s="56"/>
      <c r="AB123" s="56"/>
      <c r="AC123" s="55"/>
      <c r="AD123" s="55"/>
      <c r="AE123" s="56"/>
      <c r="AF123" s="55"/>
      <c r="AG123" s="55"/>
      <c r="AH123" s="56"/>
      <c r="AI123" s="56"/>
      <c r="AJ123" s="56"/>
      <c r="AK123" s="60"/>
      <c r="AL123" s="56"/>
      <c r="AM123" s="56"/>
      <c r="AN123" s="55"/>
      <c r="AO123" s="55"/>
      <c r="AP123" s="56"/>
      <c r="AQ123" s="55"/>
      <c r="AR123" s="55"/>
      <c r="AS123" s="56"/>
      <c r="AT123" s="56"/>
      <c r="AU123" s="56"/>
      <c r="AV123" s="60"/>
      <c r="AW123" s="56"/>
      <c r="AX123" s="56"/>
      <c r="AY123" s="55"/>
      <c r="AZ123" s="55"/>
      <c r="BA123" s="56"/>
      <c r="BB123" s="55"/>
      <c r="BC123" s="55"/>
      <c r="BD123" s="56"/>
      <c r="BE123" s="56"/>
      <c r="BF123" s="56"/>
      <c r="BG123" s="60"/>
      <c r="BL123" s="4"/>
      <c r="BM123" s="5"/>
      <c r="BN123" s="5"/>
    </row>
    <row r="124" spans="2:66">
      <c r="B124" s="64"/>
      <c r="C124" s="65"/>
      <c r="D124" s="65"/>
      <c r="E124" s="65"/>
      <c r="F124" s="65"/>
      <c r="G124" s="65"/>
      <c r="H124" s="59"/>
      <c r="I124" s="56"/>
      <c r="J124" s="59"/>
      <c r="K124" s="63"/>
      <c r="L124" s="59"/>
      <c r="M124" s="59"/>
      <c r="N124" s="56"/>
      <c r="O124" s="59"/>
      <c r="P124" s="56"/>
      <c r="Q124" s="56"/>
      <c r="R124" s="55"/>
      <c r="S124" s="55"/>
      <c r="T124" s="56"/>
      <c r="U124" s="55"/>
      <c r="V124" s="55"/>
      <c r="W124" s="56"/>
      <c r="X124" s="56"/>
      <c r="Y124" s="56"/>
      <c r="Z124" s="60"/>
      <c r="AA124" s="56"/>
      <c r="AB124" s="56"/>
      <c r="AC124" s="55"/>
      <c r="AD124" s="55"/>
      <c r="AE124" s="56"/>
      <c r="AF124" s="55"/>
      <c r="AG124" s="55"/>
      <c r="AH124" s="56"/>
      <c r="AI124" s="56"/>
      <c r="AJ124" s="56"/>
      <c r="AK124" s="60"/>
      <c r="AL124" s="56"/>
      <c r="AM124" s="56"/>
      <c r="AN124" s="55"/>
      <c r="AO124" s="55"/>
      <c r="AP124" s="56"/>
      <c r="AQ124" s="55"/>
      <c r="AR124" s="55"/>
      <c r="AS124" s="56"/>
      <c r="AT124" s="56"/>
      <c r="AU124" s="56"/>
      <c r="AV124" s="60"/>
      <c r="AW124" s="56"/>
      <c r="AX124" s="56"/>
      <c r="AY124" s="55"/>
      <c r="AZ124" s="55"/>
      <c r="BA124" s="56"/>
      <c r="BB124" s="55"/>
      <c r="BC124" s="55"/>
      <c r="BD124" s="56"/>
      <c r="BE124" s="56"/>
      <c r="BF124" s="56"/>
      <c r="BG124" s="60"/>
      <c r="BL124" s="4"/>
      <c r="BM124" s="5"/>
      <c r="BN124" s="5"/>
    </row>
    <row r="125" spans="2:66">
      <c r="B125" s="64"/>
      <c r="C125" s="65"/>
      <c r="D125" s="65"/>
      <c r="E125" s="65" t="s">
        <v>138</v>
      </c>
      <c r="F125" s="65" t="s">
        <v>81</v>
      </c>
      <c r="G125" s="65" t="s">
        <v>81</v>
      </c>
      <c r="H125" s="59"/>
      <c r="I125" s="56"/>
      <c r="J125" s="59"/>
      <c r="K125" s="63"/>
      <c r="L125" s="59"/>
      <c r="M125" s="59"/>
      <c r="N125" s="56"/>
      <c r="O125" s="59"/>
      <c r="P125" s="56"/>
      <c r="Q125" s="56"/>
      <c r="R125" s="55"/>
      <c r="S125" s="55"/>
      <c r="T125" s="56"/>
      <c r="U125" s="55"/>
      <c r="V125" s="55"/>
      <c r="W125" s="56"/>
      <c r="X125" s="56"/>
      <c r="Y125" s="56"/>
      <c r="Z125" s="60"/>
      <c r="AA125" s="56"/>
      <c r="AB125" s="56"/>
      <c r="AC125" s="55"/>
      <c r="AD125" s="55"/>
      <c r="AE125" s="56"/>
      <c r="AF125" s="55"/>
      <c r="AG125" s="55"/>
      <c r="AH125" s="56"/>
      <c r="AI125" s="56"/>
      <c r="AJ125" s="56"/>
      <c r="AK125" s="60"/>
      <c r="AL125" s="56"/>
      <c r="AM125" s="56"/>
      <c r="AN125" s="55"/>
      <c r="AO125" s="55"/>
      <c r="AP125" s="56"/>
      <c r="AQ125" s="55"/>
      <c r="AR125" s="55"/>
      <c r="AS125" s="56"/>
      <c r="AT125" s="56"/>
      <c r="AU125" s="56"/>
      <c r="AV125" s="60"/>
      <c r="AW125" s="56"/>
      <c r="AX125" s="56"/>
      <c r="AY125" s="55"/>
      <c r="AZ125" s="55"/>
      <c r="BA125" s="56"/>
      <c r="BB125" s="55"/>
      <c r="BC125" s="55"/>
      <c r="BD125" s="56"/>
      <c r="BE125" s="56"/>
      <c r="BF125" s="56"/>
      <c r="BG125" s="60"/>
      <c r="BL125" s="4"/>
      <c r="BM125" s="5"/>
      <c r="BN125" s="5"/>
    </row>
    <row r="126" spans="2:66">
      <c r="B126" s="64"/>
      <c r="C126" s="65"/>
      <c r="D126" s="65"/>
      <c r="E126" s="65"/>
      <c r="F126" s="65"/>
      <c r="G126" s="65"/>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56"/>
      <c r="AM126" s="56"/>
      <c r="AN126" s="55"/>
      <c r="AO126" s="55"/>
      <c r="AP126" s="56"/>
      <c r="AQ126" s="55"/>
      <c r="AR126" s="55"/>
      <c r="AS126" s="56"/>
      <c r="AT126" s="56"/>
      <c r="AU126" s="56"/>
      <c r="AV126" s="60"/>
      <c r="AW126" s="56"/>
      <c r="AX126" s="56"/>
      <c r="AY126" s="55"/>
      <c r="AZ126" s="55"/>
      <c r="BA126" s="56"/>
      <c r="BB126" s="55"/>
      <c r="BC126" s="55"/>
      <c r="BD126" s="56"/>
      <c r="BE126" s="56"/>
      <c r="BF126" s="56"/>
      <c r="BG126" s="60"/>
      <c r="BL126" s="4"/>
      <c r="BM126" s="5"/>
      <c r="BN126" s="5"/>
    </row>
    <row r="127" spans="2:66">
      <c r="B127" s="64"/>
      <c r="C127" s="65"/>
      <c r="D127" s="65"/>
      <c r="E127" s="65"/>
      <c r="F127" s="65"/>
      <c r="G127" s="65"/>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56"/>
      <c r="AM127" s="56"/>
      <c r="AN127" s="55"/>
      <c r="AO127" s="55"/>
      <c r="AP127" s="56"/>
      <c r="AQ127" s="55"/>
      <c r="AR127" s="55"/>
      <c r="AS127" s="56"/>
      <c r="AT127" s="56"/>
      <c r="AU127" s="56"/>
      <c r="AV127" s="60"/>
      <c r="AW127" s="56"/>
      <c r="AX127" s="56"/>
      <c r="AY127" s="55"/>
      <c r="AZ127" s="55"/>
      <c r="BA127" s="56"/>
      <c r="BB127" s="55"/>
      <c r="BC127" s="55"/>
      <c r="BD127" s="56"/>
      <c r="BE127" s="56"/>
      <c r="BF127" s="56"/>
      <c r="BG127" s="60"/>
      <c r="BL127" s="4"/>
      <c r="BM127" s="5"/>
      <c r="BN127" s="5"/>
    </row>
    <row r="128" spans="2:66" ht="135" customHeight="1">
      <c r="B128" s="62" t="s">
        <v>280</v>
      </c>
      <c r="C128" s="59" t="s">
        <v>81</v>
      </c>
      <c r="D128" s="59" t="s">
        <v>81</v>
      </c>
      <c r="E128" s="59" t="s">
        <v>179</v>
      </c>
      <c r="F128" s="59" t="s">
        <v>81</v>
      </c>
      <c r="G128" s="59" t="s">
        <v>81</v>
      </c>
      <c r="H128" s="59">
        <v>7</v>
      </c>
      <c r="I128" s="56">
        <v>0.05</v>
      </c>
      <c r="J128" s="59" t="s">
        <v>83</v>
      </c>
      <c r="K128" s="63" t="s">
        <v>3003</v>
      </c>
      <c r="L128" s="59" t="s">
        <v>3004</v>
      </c>
      <c r="M128" s="59" t="s">
        <v>3005</v>
      </c>
      <c r="N128" s="56">
        <v>1</v>
      </c>
      <c r="O128" s="59" t="s">
        <v>87</v>
      </c>
      <c r="P128" s="56" t="s">
        <v>3006</v>
      </c>
      <c r="Q128" s="56" t="s">
        <v>2544</v>
      </c>
      <c r="R128" s="55">
        <v>21</v>
      </c>
      <c r="S128" s="55">
        <v>21</v>
      </c>
      <c r="T128" s="56">
        <v>1</v>
      </c>
      <c r="U128" s="55">
        <v>21</v>
      </c>
      <c r="V128" s="55">
        <v>21</v>
      </c>
      <c r="W128" s="56">
        <v>1</v>
      </c>
      <c r="X128" s="56">
        <v>1</v>
      </c>
      <c r="Y128" s="56">
        <v>0</v>
      </c>
      <c r="Z128" s="60">
        <v>1</v>
      </c>
      <c r="AA128" s="56" t="s">
        <v>3007</v>
      </c>
      <c r="AB128" s="56" t="s">
        <v>133</v>
      </c>
      <c r="AC128" s="55">
        <v>6</v>
      </c>
      <c r="AD128" s="55">
        <v>6</v>
      </c>
      <c r="AE128" s="56">
        <v>1</v>
      </c>
      <c r="AF128" s="55">
        <v>27</v>
      </c>
      <c r="AG128" s="55">
        <v>27</v>
      </c>
      <c r="AH128" s="56">
        <v>0.5</v>
      </c>
      <c r="AI128" s="56">
        <v>0.5</v>
      </c>
      <c r="AJ128" s="56">
        <v>0</v>
      </c>
      <c r="AK128" s="60">
        <v>0.5</v>
      </c>
      <c r="AL128" s="56" t="s">
        <v>3817</v>
      </c>
      <c r="AM128" s="56" t="s">
        <v>133</v>
      </c>
      <c r="AN128" s="55">
        <v>4</v>
      </c>
      <c r="AO128" s="55">
        <v>4</v>
      </c>
      <c r="AP128" s="56">
        <v>1</v>
      </c>
      <c r="AQ128" s="55">
        <v>31</v>
      </c>
      <c r="AR128" s="55">
        <v>31</v>
      </c>
      <c r="AS128" s="56">
        <v>0.75</v>
      </c>
      <c r="AT128" s="56">
        <v>0.75</v>
      </c>
      <c r="AU128" s="56">
        <v>0</v>
      </c>
      <c r="AV128" s="60">
        <v>0.75</v>
      </c>
      <c r="AW128" s="56" t="s">
        <v>94</v>
      </c>
      <c r="AX128" s="56" t="s">
        <v>94</v>
      </c>
      <c r="AY128" s="55">
        <v>0</v>
      </c>
      <c r="AZ128" s="55">
        <v>0</v>
      </c>
      <c r="BA128" s="56">
        <v>0</v>
      </c>
      <c r="BB128" s="55">
        <v>0</v>
      </c>
      <c r="BC128" s="55">
        <v>0</v>
      </c>
      <c r="BD128" s="56">
        <v>0</v>
      </c>
      <c r="BE128" s="56">
        <v>0</v>
      </c>
      <c r="BF128" s="56">
        <v>0</v>
      </c>
      <c r="BG128" s="60">
        <v>0</v>
      </c>
      <c r="BL128" s="4"/>
      <c r="BM128" s="5"/>
      <c r="BN128" s="5"/>
    </row>
    <row r="129" spans="2:66">
      <c r="B129" s="62"/>
      <c r="C129" s="59"/>
      <c r="D129" s="59"/>
      <c r="E129" s="59"/>
      <c r="F129" s="59"/>
      <c r="G129" s="59"/>
      <c r="H129" s="59"/>
      <c r="I129" s="56"/>
      <c r="J129" s="59"/>
      <c r="K129" s="63"/>
      <c r="L129" s="59"/>
      <c r="M129" s="59"/>
      <c r="N129" s="56"/>
      <c r="O129" s="59"/>
      <c r="P129" s="56"/>
      <c r="Q129" s="56"/>
      <c r="R129" s="55"/>
      <c r="S129" s="55"/>
      <c r="T129" s="56"/>
      <c r="U129" s="55"/>
      <c r="V129" s="55"/>
      <c r="W129" s="56"/>
      <c r="X129" s="56"/>
      <c r="Y129" s="56"/>
      <c r="Z129" s="60"/>
      <c r="AA129" s="56"/>
      <c r="AB129" s="56"/>
      <c r="AC129" s="55"/>
      <c r="AD129" s="55"/>
      <c r="AE129" s="56"/>
      <c r="AF129" s="55"/>
      <c r="AG129" s="55"/>
      <c r="AH129" s="56"/>
      <c r="AI129" s="56"/>
      <c r="AJ129" s="56"/>
      <c r="AK129" s="60"/>
      <c r="AL129" s="56"/>
      <c r="AM129" s="56"/>
      <c r="AN129" s="55"/>
      <c r="AO129" s="55"/>
      <c r="AP129" s="56"/>
      <c r="AQ129" s="55"/>
      <c r="AR129" s="55"/>
      <c r="AS129" s="56"/>
      <c r="AT129" s="56"/>
      <c r="AU129" s="56"/>
      <c r="AV129" s="60"/>
      <c r="AW129" s="56"/>
      <c r="AX129" s="56"/>
      <c r="AY129" s="55"/>
      <c r="AZ129" s="55"/>
      <c r="BA129" s="56"/>
      <c r="BB129" s="55"/>
      <c r="BC129" s="55"/>
      <c r="BD129" s="56"/>
      <c r="BE129" s="56"/>
      <c r="BF129" s="56"/>
      <c r="BG129" s="60"/>
      <c r="BL129" s="4"/>
      <c r="BM129" s="5"/>
      <c r="BN129" s="5"/>
    </row>
    <row r="130" spans="2:66">
      <c r="B130" s="62"/>
      <c r="C130" s="59"/>
      <c r="D130" s="59"/>
      <c r="E130" s="59"/>
      <c r="F130" s="59"/>
      <c r="G130" s="59"/>
      <c r="H130" s="59"/>
      <c r="I130" s="56"/>
      <c r="J130" s="59"/>
      <c r="K130" s="63"/>
      <c r="L130" s="59"/>
      <c r="M130" s="59"/>
      <c r="N130" s="56"/>
      <c r="O130" s="59"/>
      <c r="P130" s="56"/>
      <c r="Q130" s="56"/>
      <c r="R130" s="55"/>
      <c r="S130" s="55"/>
      <c r="T130" s="56"/>
      <c r="U130" s="55"/>
      <c r="V130" s="55"/>
      <c r="W130" s="56"/>
      <c r="X130" s="56"/>
      <c r="Y130" s="56"/>
      <c r="Z130" s="60"/>
      <c r="AA130" s="56"/>
      <c r="AB130" s="56"/>
      <c r="AC130" s="55"/>
      <c r="AD130" s="55"/>
      <c r="AE130" s="56"/>
      <c r="AF130" s="55"/>
      <c r="AG130" s="55"/>
      <c r="AH130" s="56"/>
      <c r="AI130" s="56"/>
      <c r="AJ130" s="56"/>
      <c r="AK130" s="60"/>
      <c r="AL130" s="56"/>
      <c r="AM130" s="56"/>
      <c r="AN130" s="55"/>
      <c r="AO130" s="55"/>
      <c r="AP130" s="56"/>
      <c r="AQ130" s="55"/>
      <c r="AR130" s="55"/>
      <c r="AS130" s="56"/>
      <c r="AT130" s="56"/>
      <c r="AU130" s="56"/>
      <c r="AV130" s="60"/>
      <c r="AW130" s="56"/>
      <c r="AX130" s="56"/>
      <c r="AY130" s="55"/>
      <c r="AZ130" s="55"/>
      <c r="BA130" s="56"/>
      <c r="BB130" s="55"/>
      <c r="BC130" s="55"/>
      <c r="BD130" s="56"/>
      <c r="BE130" s="56"/>
      <c r="BF130" s="56"/>
      <c r="BG130" s="60"/>
      <c r="BL130" s="4"/>
      <c r="BM130" s="5"/>
      <c r="BN130" s="5"/>
    </row>
    <row r="131" spans="2:66" ht="135" customHeight="1">
      <c r="B131" s="64" t="s">
        <v>280</v>
      </c>
      <c r="C131" s="65" t="s">
        <v>81</v>
      </c>
      <c r="D131" s="65" t="s">
        <v>81</v>
      </c>
      <c r="E131" s="65" t="s">
        <v>385</v>
      </c>
      <c r="F131" s="65" t="s">
        <v>81</v>
      </c>
      <c r="G131" s="65" t="s">
        <v>81</v>
      </c>
      <c r="H131" s="59">
        <v>8</v>
      </c>
      <c r="I131" s="56">
        <v>0.05</v>
      </c>
      <c r="J131" s="59" t="s">
        <v>83</v>
      </c>
      <c r="K131" s="63" t="s">
        <v>3008</v>
      </c>
      <c r="L131" s="59" t="s">
        <v>3009</v>
      </c>
      <c r="M131" s="59" t="s">
        <v>3010</v>
      </c>
      <c r="N131" s="56">
        <v>1</v>
      </c>
      <c r="O131" s="59" t="s">
        <v>87</v>
      </c>
      <c r="P131" s="56" t="s">
        <v>3011</v>
      </c>
      <c r="Q131" s="56" t="s">
        <v>3012</v>
      </c>
      <c r="R131" s="55">
        <v>8</v>
      </c>
      <c r="S131" s="55">
        <v>8</v>
      </c>
      <c r="T131" s="56">
        <v>1</v>
      </c>
      <c r="U131" s="55">
        <v>8</v>
      </c>
      <c r="V131" s="55">
        <v>8</v>
      </c>
      <c r="W131" s="56">
        <v>1</v>
      </c>
      <c r="X131" s="56">
        <v>1</v>
      </c>
      <c r="Y131" s="56">
        <v>0</v>
      </c>
      <c r="Z131" s="60">
        <v>1</v>
      </c>
      <c r="AA131" s="56" t="s">
        <v>3013</v>
      </c>
      <c r="AB131" s="56" t="s">
        <v>133</v>
      </c>
      <c r="AC131" s="55">
        <v>10</v>
      </c>
      <c r="AD131" s="55">
        <v>10</v>
      </c>
      <c r="AE131" s="56">
        <v>1</v>
      </c>
      <c r="AF131" s="55">
        <v>18</v>
      </c>
      <c r="AG131" s="55">
        <v>18</v>
      </c>
      <c r="AH131" s="56">
        <v>0.5</v>
      </c>
      <c r="AI131" s="56">
        <v>0.5</v>
      </c>
      <c r="AJ131" s="56">
        <v>0</v>
      </c>
      <c r="AK131" s="60">
        <v>0.5</v>
      </c>
      <c r="AL131" s="56" t="s">
        <v>3818</v>
      </c>
      <c r="AM131" s="56" t="s">
        <v>133</v>
      </c>
      <c r="AN131" s="55">
        <v>4</v>
      </c>
      <c r="AO131" s="55">
        <v>4</v>
      </c>
      <c r="AP131" s="56">
        <v>1</v>
      </c>
      <c r="AQ131" s="55">
        <v>22</v>
      </c>
      <c r="AR131" s="55">
        <v>22</v>
      </c>
      <c r="AS131" s="56">
        <v>0.75</v>
      </c>
      <c r="AT131" s="56">
        <v>0.75</v>
      </c>
      <c r="AU131" s="56">
        <v>0</v>
      </c>
      <c r="AV131" s="60">
        <v>0.75</v>
      </c>
      <c r="AW131" s="56" t="s">
        <v>94</v>
      </c>
      <c r="AX131" s="56" t="s">
        <v>94</v>
      </c>
      <c r="AY131" s="55">
        <v>0</v>
      </c>
      <c r="AZ131" s="55">
        <v>0</v>
      </c>
      <c r="BA131" s="56">
        <v>0</v>
      </c>
      <c r="BB131" s="55">
        <v>0</v>
      </c>
      <c r="BC131" s="55">
        <v>0</v>
      </c>
      <c r="BD131" s="56">
        <v>0</v>
      </c>
      <c r="BE131" s="56">
        <v>0</v>
      </c>
      <c r="BF131" s="56">
        <v>0</v>
      </c>
      <c r="BG131" s="60">
        <v>0</v>
      </c>
      <c r="BL131" s="4"/>
      <c r="BM131" s="5"/>
      <c r="BN131" s="5"/>
    </row>
    <row r="132" spans="2:66">
      <c r="B132" s="64"/>
      <c r="C132" s="65"/>
      <c r="D132" s="65"/>
      <c r="E132" s="65"/>
      <c r="F132" s="65"/>
      <c r="G132" s="65"/>
      <c r="H132" s="59"/>
      <c r="I132" s="56"/>
      <c r="J132" s="59"/>
      <c r="K132" s="63"/>
      <c r="L132" s="59"/>
      <c r="M132" s="59"/>
      <c r="N132" s="56"/>
      <c r="O132" s="59"/>
      <c r="P132" s="56"/>
      <c r="Q132" s="56"/>
      <c r="R132" s="55"/>
      <c r="S132" s="55"/>
      <c r="T132" s="56"/>
      <c r="U132" s="55"/>
      <c r="V132" s="55"/>
      <c r="W132" s="56"/>
      <c r="X132" s="56"/>
      <c r="Y132" s="56"/>
      <c r="Z132" s="60"/>
      <c r="AA132" s="56"/>
      <c r="AB132" s="56"/>
      <c r="AC132" s="55"/>
      <c r="AD132" s="55"/>
      <c r="AE132" s="56"/>
      <c r="AF132" s="55"/>
      <c r="AG132" s="55"/>
      <c r="AH132" s="56"/>
      <c r="AI132" s="56"/>
      <c r="AJ132" s="56"/>
      <c r="AK132" s="60"/>
      <c r="AL132" s="56"/>
      <c r="AM132" s="56"/>
      <c r="AN132" s="55"/>
      <c r="AO132" s="55"/>
      <c r="AP132" s="56"/>
      <c r="AQ132" s="55"/>
      <c r="AR132" s="55"/>
      <c r="AS132" s="56"/>
      <c r="AT132" s="56"/>
      <c r="AU132" s="56"/>
      <c r="AV132" s="60"/>
      <c r="AW132" s="56"/>
      <c r="AX132" s="56"/>
      <c r="AY132" s="55"/>
      <c r="AZ132" s="55"/>
      <c r="BA132" s="56"/>
      <c r="BB132" s="55"/>
      <c r="BC132" s="55"/>
      <c r="BD132" s="56"/>
      <c r="BE132" s="56"/>
      <c r="BF132" s="56"/>
      <c r="BG132" s="60"/>
      <c r="BL132" s="4"/>
      <c r="BM132" s="5"/>
      <c r="BN132" s="5"/>
    </row>
    <row r="133" spans="2:66">
      <c r="B133" s="64"/>
      <c r="C133" s="65"/>
      <c r="D133" s="65"/>
      <c r="E133" s="65"/>
      <c r="F133" s="65"/>
      <c r="G133" s="65"/>
      <c r="H133" s="59"/>
      <c r="I133" s="56"/>
      <c r="J133" s="59"/>
      <c r="K133" s="63"/>
      <c r="L133" s="59"/>
      <c r="M133" s="59"/>
      <c r="N133" s="56"/>
      <c r="O133" s="59"/>
      <c r="P133" s="56"/>
      <c r="Q133" s="56"/>
      <c r="R133" s="55"/>
      <c r="S133" s="55"/>
      <c r="T133" s="56"/>
      <c r="U133" s="55"/>
      <c r="V133" s="55"/>
      <c r="W133" s="56"/>
      <c r="X133" s="56"/>
      <c r="Y133" s="56"/>
      <c r="Z133" s="60"/>
      <c r="AA133" s="56"/>
      <c r="AB133" s="56"/>
      <c r="AC133" s="55"/>
      <c r="AD133" s="55"/>
      <c r="AE133" s="56"/>
      <c r="AF133" s="55"/>
      <c r="AG133" s="55"/>
      <c r="AH133" s="56"/>
      <c r="AI133" s="56"/>
      <c r="AJ133" s="56"/>
      <c r="AK133" s="60"/>
      <c r="AL133" s="56"/>
      <c r="AM133" s="56"/>
      <c r="AN133" s="55"/>
      <c r="AO133" s="55"/>
      <c r="AP133" s="56"/>
      <c r="AQ133" s="55"/>
      <c r="AR133" s="55"/>
      <c r="AS133" s="56"/>
      <c r="AT133" s="56"/>
      <c r="AU133" s="56"/>
      <c r="AV133" s="60"/>
      <c r="AW133" s="56"/>
      <c r="AX133" s="56"/>
      <c r="AY133" s="55"/>
      <c r="AZ133" s="55"/>
      <c r="BA133" s="56"/>
      <c r="BB133" s="55"/>
      <c r="BC133" s="55"/>
      <c r="BD133" s="56"/>
      <c r="BE133" s="56"/>
      <c r="BF133" s="56"/>
      <c r="BG133" s="60"/>
      <c r="BL133" s="4"/>
      <c r="BM133" s="5"/>
      <c r="BN133" s="5"/>
    </row>
    <row r="134" spans="2:66" ht="135" customHeight="1">
      <c r="B134" s="62" t="s">
        <v>280</v>
      </c>
      <c r="C134" s="59" t="s">
        <v>81</v>
      </c>
      <c r="D134" s="59" t="s">
        <v>81</v>
      </c>
      <c r="E134" s="59" t="s">
        <v>179</v>
      </c>
      <c r="F134" s="59" t="s">
        <v>81</v>
      </c>
      <c r="G134" s="59" t="s">
        <v>81</v>
      </c>
      <c r="H134" s="59">
        <v>9</v>
      </c>
      <c r="I134" s="56">
        <v>0.05</v>
      </c>
      <c r="J134" s="59" t="s">
        <v>83</v>
      </c>
      <c r="K134" s="63" t="s">
        <v>3014</v>
      </c>
      <c r="L134" s="59" t="s">
        <v>3015</v>
      </c>
      <c r="M134" s="59" t="s">
        <v>3016</v>
      </c>
      <c r="N134" s="56">
        <v>1</v>
      </c>
      <c r="O134" s="59" t="s">
        <v>87</v>
      </c>
      <c r="P134" s="56" t="s">
        <v>3017</v>
      </c>
      <c r="Q134" s="56" t="s">
        <v>381</v>
      </c>
      <c r="R134" s="55">
        <v>9</v>
      </c>
      <c r="S134" s="55">
        <v>9</v>
      </c>
      <c r="T134" s="56">
        <v>1</v>
      </c>
      <c r="U134" s="55">
        <v>9</v>
      </c>
      <c r="V134" s="55">
        <v>9</v>
      </c>
      <c r="W134" s="56">
        <v>1</v>
      </c>
      <c r="X134" s="56">
        <v>1</v>
      </c>
      <c r="Y134" s="56">
        <v>0</v>
      </c>
      <c r="Z134" s="60">
        <v>1</v>
      </c>
      <c r="AA134" s="56" t="s">
        <v>3018</v>
      </c>
      <c r="AB134" s="56" t="s">
        <v>3019</v>
      </c>
      <c r="AC134" s="55">
        <v>2</v>
      </c>
      <c r="AD134" s="55">
        <v>2</v>
      </c>
      <c r="AE134" s="56">
        <v>1</v>
      </c>
      <c r="AF134" s="55">
        <v>11</v>
      </c>
      <c r="AG134" s="55">
        <v>11</v>
      </c>
      <c r="AH134" s="56">
        <v>0.5</v>
      </c>
      <c r="AI134" s="56">
        <v>0.5</v>
      </c>
      <c r="AJ134" s="56">
        <v>0</v>
      </c>
      <c r="AK134" s="60">
        <v>0.5</v>
      </c>
      <c r="AL134" s="56" t="s">
        <v>3819</v>
      </c>
      <c r="AM134" s="56" t="s">
        <v>133</v>
      </c>
      <c r="AN134" s="55">
        <v>1</v>
      </c>
      <c r="AO134" s="55">
        <v>1</v>
      </c>
      <c r="AP134" s="56">
        <v>1</v>
      </c>
      <c r="AQ134" s="55">
        <v>12</v>
      </c>
      <c r="AR134" s="55">
        <v>12</v>
      </c>
      <c r="AS134" s="56">
        <v>0.75</v>
      </c>
      <c r="AT134" s="56">
        <v>0.75</v>
      </c>
      <c r="AU134" s="56">
        <v>0</v>
      </c>
      <c r="AV134" s="60">
        <v>0.75</v>
      </c>
      <c r="AW134" s="56" t="s">
        <v>94</v>
      </c>
      <c r="AX134" s="56" t="s">
        <v>94</v>
      </c>
      <c r="AY134" s="55">
        <v>0</v>
      </c>
      <c r="AZ134" s="55">
        <v>0</v>
      </c>
      <c r="BA134" s="56">
        <v>0</v>
      </c>
      <c r="BB134" s="55">
        <v>0</v>
      </c>
      <c r="BC134" s="55">
        <v>0</v>
      </c>
      <c r="BD134" s="56">
        <v>0</v>
      </c>
      <c r="BE134" s="56">
        <v>0</v>
      </c>
      <c r="BF134" s="56">
        <v>0</v>
      </c>
      <c r="BG134" s="60">
        <v>0</v>
      </c>
      <c r="BL134" s="4"/>
      <c r="BM134" s="5"/>
      <c r="BN134" s="5"/>
    </row>
    <row r="135" spans="2:66">
      <c r="B135" s="62"/>
      <c r="C135" s="59"/>
      <c r="D135" s="59"/>
      <c r="E135" s="59"/>
      <c r="F135" s="59"/>
      <c r="G135" s="59"/>
      <c r="H135" s="59"/>
      <c r="I135" s="56"/>
      <c r="J135" s="59"/>
      <c r="K135" s="63"/>
      <c r="L135" s="59"/>
      <c r="M135" s="59"/>
      <c r="N135" s="56"/>
      <c r="O135" s="59"/>
      <c r="P135" s="56"/>
      <c r="Q135" s="56"/>
      <c r="R135" s="55"/>
      <c r="S135" s="55"/>
      <c r="T135" s="56"/>
      <c r="U135" s="55"/>
      <c r="V135" s="55"/>
      <c r="W135" s="56"/>
      <c r="X135" s="56"/>
      <c r="Y135" s="56"/>
      <c r="Z135" s="60"/>
      <c r="AA135" s="56"/>
      <c r="AB135" s="56"/>
      <c r="AC135" s="55"/>
      <c r="AD135" s="55"/>
      <c r="AE135" s="56"/>
      <c r="AF135" s="55"/>
      <c r="AG135" s="55"/>
      <c r="AH135" s="56"/>
      <c r="AI135" s="56"/>
      <c r="AJ135" s="56"/>
      <c r="AK135" s="60"/>
      <c r="AL135" s="56"/>
      <c r="AM135" s="56"/>
      <c r="AN135" s="55"/>
      <c r="AO135" s="55"/>
      <c r="AP135" s="56"/>
      <c r="AQ135" s="55"/>
      <c r="AR135" s="55"/>
      <c r="AS135" s="56"/>
      <c r="AT135" s="56"/>
      <c r="AU135" s="56"/>
      <c r="AV135" s="60"/>
      <c r="AW135" s="56"/>
      <c r="AX135" s="56"/>
      <c r="AY135" s="55"/>
      <c r="AZ135" s="55"/>
      <c r="BA135" s="56"/>
      <c r="BB135" s="55"/>
      <c r="BC135" s="55"/>
      <c r="BD135" s="56"/>
      <c r="BE135" s="56"/>
      <c r="BF135" s="56"/>
      <c r="BG135" s="60"/>
      <c r="BL135" s="4"/>
      <c r="BM135" s="5"/>
      <c r="BN135" s="5"/>
    </row>
    <row r="136" spans="2:66">
      <c r="B136" s="62"/>
      <c r="C136" s="59"/>
      <c r="D136" s="59"/>
      <c r="E136" s="59"/>
      <c r="F136" s="59"/>
      <c r="G136" s="59"/>
      <c r="H136" s="59"/>
      <c r="I136" s="56"/>
      <c r="J136" s="59"/>
      <c r="K136" s="63"/>
      <c r="L136" s="59"/>
      <c r="M136" s="59"/>
      <c r="N136" s="56"/>
      <c r="O136" s="59"/>
      <c r="P136" s="56"/>
      <c r="Q136" s="56"/>
      <c r="R136" s="55"/>
      <c r="S136" s="55"/>
      <c r="T136" s="56"/>
      <c r="U136" s="55"/>
      <c r="V136" s="55"/>
      <c r="W136" s="56"/>
      <c r="X136" s="56"/>
      <c r="Y136" s="56"/>
      <c r="Z136" s="60"/>
      <c r="AA136" s="56"/>
      <c r="AB136" s="56"/>
      <c r="AC136" s="55"/>
      <c r="AD136" s="55"/>
      <c r="AE136" s="56"/>
      <c r="AF136" s="55"/>
      <c r="AG136" s="55"/>
      <c r="AH136" s="56"/>
      <c r="AI136" s="56"/>
      <c r="AJ136" s="56"/>
      <c r="AK136" s="60"/>
      <c r="AL136" s="56"/>
      <c r="AM136" s="56"/>
      <c r="AN136" s="55"/>
      <c r="AO136" s="55"/>
      <c r="AP136" s="56"/>
      <c r="AQ136" s="55"/>
      <c r="AR136" s="55"/>
      <c r="AS136" s="56"/>
      <c r="AT136" s="56"/>
      <c r="AU136" s="56"/>
      <c r="AV136" s="60"/>
      <c r="AW136" s="56"/>
      <c r="AX136" s="56"/>
      <c r="AY136" s="55"/>
      <c r="AZ136" s="55"/>
      <c r="BA136" s="56"/>
      <c r="BB136" s="55"/>
      <c r="BC136" s="55"/>
      <c r="BD136" s="56"/>
      <c r="BE136" s="56"/>
      <c r="BF136" s="56"/>
      <c r="BG136" s="60"/>
      <c r="BL136" s="4"/>
      <c r="BM136" s="5"/>
      <c r="BN136" s="5"/>
    </row>
    <row r="137" spans="2:66" ht="135" customHeight="1">
      <c r="B137" s="64" t="s">
        <v>280</v>
      </c>
      <c r="C137" s="65" t="s">
        <v>81</v>
      </c>
      <c r="D137" s="65" t="s">
        <v>81</v>
      </c>
      <c r="E137" s="65" t="s">
        <v>138</v>
      </c>
      <c r="F137" s="65" t="s">
        <v>81</v>
      </c>
      <c r="G137" s="65" t="s">
        <v>81</v>
      </c>
      <c r="H137" s="59">
        <v>10</v>
      </c>
      <c r="I137" s="56">
        <v>0.08</v>
      </c>
      <c r="J137" s="59" t="s">
        <v>83</v>
      </c>
      <c r="K137" s="63" t="s">
        <v>3020</v>
      </c>
      <c r="L137" s="59" t="s">
        <v>3021</v>
      </c>
      <c r="M137" s="59" t="s">
        <v>3022</v>
      </c>
      <c r="N137" s="61">
        <v>4</v>
      </c>
      <c r="O137" s="59" t="s">
        <v>111</v>
      </c>
      <c r="P137" s="56" t="s">
        <v>3023</v>
      </c>
      <c r="Q137" s="56" t="s">
        <v>381</v>
      </c>
      <c r="R137" s="55">
        <v>1</v>
      </c>
      <c r="S137" s="55">
        <v>1</v>
      </c>
      <c r="T137" s="61">
        <v>1</v>
      </c>
      <c r="U137" s="55">
        <v>1</v>
      </c>
      <c r="V137" s="55">
        <v>1</v>
      </c>
      <c r="W137" s="61">
        <v>1</v>
      </c>
      <c r="X137" s="56">
        <v>0.25</v>
      </c>
      <c r="Y137" s="61">
        <v>3</v>
      </c>
      <c r="Z137" s="60">
        <v>0.25</v>
      </c>
      <c r="AA137" s="56" t="s">
        <v>3024</v>
      </c>
      <c r="AB137" s="56" t="s">
        <v>3025</v>
      </c>
      <c r="AC137" s="55">
        <v>1</v>
      </c>
      <c r="AD137" s="55">
        <v>1</v>
      </c>
      <c r="AE137" s="61">
        <v>1</v>
      </c>
      <c r="AF137" s="55">
        <v>2</v>
      </c>
      <c r="AG137" s="55">
        <v>1</v>
      </c>
      <c r="AH137" s="61">
        <v>2</v>
      </c>
      <c r="AI137" s="56">
        <v>0.5</v>
      </c>
      <c r="AJ137" s="61">
        <v>2</v>
      </c>
      <c r="AK137" s="60">
        <v>0.5</v>
      </c>
      <c r="AL137" s="56" t="s">
        <v>3820</v>
      </c>
      <c r="AM137" s="56" t="s">
        <v>133</v>
      </c>
      <c r="AN137" s="55">
        <v>3</v>
      </c>
      <c r="AO137" s="55">
        <v>3</v>
      </c>
      <c r="AP137" s="61">
        <v>1</v>
      </c>
      <c r="AQ137" s="55">
        <v>5</v>
      </c>
      <c r="AR137" s="55">
        <v>3</v>
      </c>
      <c r="AS137" s="61">
        <v>1.67</v>
      </c>
      <c r="AT137" s="56">
        <v>0.41799999999999998</v>
      </c>
      <c r="AU137" s="61">
        <v>2.33</v>
      </c>
      <c r="AV137" s="60">
        <v>0.41799999999999998</v>
      </c>
      <c r="AW137" s="56" t="s">
        <v>94</v>
      </c>
      <c r="AX137" s="56" t="s">
        <v>94</v>
      </c>
      <c r="AY137" s="55">
        <v>0</v>
      </c>
      <c r="AZ137" s="55">
        <v>0</v>
      </c>
      <c r="BA137" s="61">
        <v>0</v>
      </c>
      <c r="BB137" s="55">
        <v>0</v>
      </c>
      <c r="BC137" s="55">
        <v>0</v>
      </c>
      <c r="BD137" s="61">
        <v>0</v>
      </c>
      <c r="BE137" s="56">
        <v>0</v>
      </c>
      <c r="BF137" s="61">
        <v>0</v>
      </c>
      <c r="BG137" s="60">
        <v>0</v>
      </c>
      <c r="BL137" s="4"/>
      <c r="BM137" s="5"/>
      <c r="BN137" s="5"/>
    </row>
    <row r="138" spans="2:66">
      <c r="B138" s="64"/>
      <c r="C138" s="65"/>
      <c r="D138" s="65"/>
      <c r="E138" s="65"/>
      <c r="F138" s="65"/>
      <c r="G138" s="65"/>
      <c r="H138" s="59"/>
      <c r="I138" s="56"/>
      <c r="J138" s="59"/>
      <c r="K138" s="63"/>
      <c r="L138" s="59"/>
      <c r="M138" s="59"/>
      <c r="N138" s="61"/>
      <c r="O138" s="59"/>
      <c r="P138" s="56"/>
      <c r="Q138" s="56"/>
      <c r="R138" s="55"/>
      <c r="S138" s="55"/>
      <c r="T138" s="61"/>
      <c r="U138" s="55"/>
      <c r="V138" s="55"/>
      <c r="W138" s="61"/>
      <c r="X138" s="56"/>
      <c r="Y138" s="61"/>
      <c r="Z138" s="60"/>
      <c r="AA138" s="56"/>
      <c r="AB138" s="56"/>
      <c r="AC138" s="55"/>
      <c r="AD138" s="55"/>
      <c r="AE138" s="61"/>
      <c r="AF138" s="55"/>
      <c r="AG138" s="55"/>
      <c r="AH138" s="61"/>
      <c r="AI138" s="56"/>
      <c r="AJ138" s="61"/>
      <c r="AK138" s="60"/>
      <c r="AL138" s="56"/>
      <c r="AM138" s="56"/>
      <c r="AN138" s="55"/>
      <c r="AO138" s="55"/>
      <c r="AP138" s="61"/>
      <c r="AQ138" s="55"/>
      <c r="AR138" s="55"/>
      <c r="AS138" s="61"/>
      <c r="AT138" s="56"/>
      <c r="AU138" s="61"/>
      <c r="AV138" s="60"/>
      <c r="AW138" s="56"/>
      <c r="AX138" s="56"/>
      <c r="AY138" s="55"/>
      <c r="AZ138" s="55"/>
      <c r="BA138" s="61"/>
      <c r="BB138" s="55"/>
      <c r="BC138" s="55"/>
      <c r="BD138" s="61"/>
      <c r="BE138" s="56"/>
      <c r="BF138" s="61"/>
      <c r="BG138" s="60"/>
      <c r="BL138" s="4"/>
      <c r="BM138" s="5"/>
      <c r="BN138" s="5"/>
    </row>
    <row r="139" spans="2:66">
      <c r="B139" s="64"/>
      <c r="C139" s="65"/>
      <c r="D139" s="65"/>
      <c r="E139" s="65"/>
      <c r="F139" s="65"/>
      <c r="G139" s="65"/>
      <c r="H139" s="59"/>
      <c r="I139" s="56"/>
      <c r="J139" s="59"/>
      <c r="K139" s="63"/>
      <c r="L139" s="59"/>
      <c r="M139" s="59"/>
      <c r="N139" s="61"/>
      <c r="O139" s="59"/>
      <c r="P139" s="56"/>
      <c r="Q139" s="56"/>
      <c r="R139" s="55"/>
      <c r="S139" s="55"/>
      <c r="T139" s="61"/>
      <c r="U139" s="55"/>
      <c r="V139" s="55"/>
      <c r="W139" s="61"/>
      <c r="X139" s="56"/>
      <c r="Y139" s="61"/>
      <c r="Z139" s="60"/>
      <c r="AA139" s="56"/>
      <c r="AB139" s="56"/>
      <c r="AC139" s="55"/>
      <c r="AD139" s="55"/>
      <c r="AE139" s="61"/>
      <c r="AF139" s="55"/>
      <c r="AG139" s="55"/>
      <c r="AH139" s="61"/>
      <c r="AI139" s="56"/>
      <c r="AJ139" s="61"/>
      <c r="AK139" s="60"/>
      <c r="AL139" s="56"/>
      <c r="AM139" s="56"/>
      <c r="AN139" s="55"/>
      <c r="AO139" s="55"/>
      <c r="AP139" s="61"/>
      <c r="AQ139" s="55"/>
      <c r="AR139" s="55"/>
      <c r="AS139" s="61"/>
      <c r="AT139" s="56"/>
      <c r="AU139" s="61"/>
      <c r="AV139" s="60"/>
      <c r="AW139" s="56"/>
      <c r="AX139" s="56"/>
      <c r="AY139" s="55"/>
      <c r="AZ139" s="55"/>
      <c r="BA139" s="61"/>
      <c r="BB139" s="55"/>
      <c r="BC139" s="55"/>
      <c r="BD139" s="61"/>
      <c r="BE139" s="56"/>
      <c r="BF139" s="61"/>
      <c r="BG139" s="60"/>
      <c r="BL139" s="4"/>
      <c r="BM139" s="5"/>
      <c r="BN139" s="5"/>
    </row>
    <row r="140" spans="2:66" ht="135" customHeight="1">
      <c r="B140" s="62" t="s">
        <v>280</v>
      </c>
      <c r="C140" s="59" t="s">
        <v>81</v>
      </c>
      <c r="D140" s="59" t="s">
        <v>81</v>
      </c>
      <c r="E140" s="59" t="s">
        <v>138</v>
      </c>
      <c r="F140" s="59" t="s">
        <v>81</v>
      </c>
      <c r="G140" s="59" t="s">
        <v>81</v>
      </c>
      <c r="H140" s="59">
        <v>11</v>
      </c>
      <c r="I140" s="56">
        <v>0.24</v>
      </c>
      <c r="J140" s="59" t="s">
        <v>83</v>
      </c>
      <c r="K140" s="63" t="s">
        <v>3026</v>
      </c>
      <c r="L140" s="59" t="s">
        <v>3027</v>
      </c>
      <c r="M140" s="59" t="s">
        <v>3028</v>
      </c>
      <c r="N140" s="56">
        <v>1</v>
      </c>
      <c r="O140" s="59" t="s">
        <v>87</v>
      </c>
      <c r="P140" s="56" t="s">
        <v>3029</v>
      </c>
      <c r="Q140" s="56" t="s">
        <v>381</v>
      </c>
      <c r="R140" s="55">
        <v>4</v>
      </c>
      <c r="S140" s="55">
        <v>4</v>
      </c>
      <c r="T140" s="56">
        <v>1</v>
      </c>
      <c r="U140" s="55">
        <v>4</v>
      </c>
      <c r="V140" s="55">
        <v>4</v>
      </c>
      <c r="W140" s="56">
        <v>1</v>
      </c>
      <c r="X140" s="56">
        <v>1</v>
      </c>
      <c r="Y140" s="56">
        <v>0</v>
      </c>
      <c r="Z140" s="60">
        <v>0.41599999999999998</v>
      </c>
      <c r="AA140" s="56" t="s">
        <v>3030</v>
      </c>
      <c r="AB140" s="56" t="s">
        <v>133</v>
      </c>
      <c r="AC140" s="55">
        <v>4</v>
      </c>
      <c r="AD140" s="55">
        <v>4</v>
      </c>
      <c r="AE140" s="56">
        <v>1</v>
      </c>
      <c r="AF140" s="55">
        <v>8</v>
      </c>
      <c r="AG140" s="55">
        <v>8</v>
      </c>
      <c r="AH140" s="56">
        <v>0.5</v>
      </c>
      <c r="AI140" s="56">
        <v>0.5</v>
      </c>
      <c r="AJ140" s="56">
        <v>0</v>
      </c>
      <c r="AK140" s="60">
        <v>0.5</v>
      </c>
      <c r="AL140" s="56" t="s">
        <v>3821</v>
      </c>
      <c r="AM140" s="56" t="s">
        <v>133</v>
      </c>
      <c r="AN140" s="55">
        <v>2</v>
      </c>
      <c r="AO140" s="55">
        <v>2</v>
      </c>
      <c r="AP140" s="56">
        <v>1</v>
      </c>
      <c r="AQ140" s="55">
        <v>10</v>
      </c>
      <c r="AR140" s="55">
        <v>10</v>
      </c>
      <c r="AS140" s="56">
        <v>0.75</v>
      </c>
      <c r="AT140" s="56">
        <v>0.75</v>
      </c>
      <c r="AU140" s="56">
        <v>0.25</v>
      </c>
      <c r="AV140" s="60">
        <v>0.83299999999999996</v>
      </c>
      <c r="AW140" s="56" t="s">
        <v>94</v>
      </c>
      <c r="AX140" s="56" t="s">
        <v>94</v>
      </c>
      <c r="AY140" s="55">
        <v>0</v>
      </c>
      <c r="AZ140" s="55">
        <v>0</v>
      </c>
      <c r="BA140" s="56">
        <v>0</v>
      </c>
      <c r="BB140" s="55">
        <v>0</v>
      </c>
      <c r="BC140" s="55">
        <v>0</v>
      </c>
      <c r="BD140" s="56">
        <v>0</v>
      </c>
      <c r="BE140" s="56">
        <v>0</v>
      </c>
      <c r="BF140" s="56">
        <v>0</v>
      </c>
      <c r="BG140" s="60">
        <v>0</v>
      </c>
      <c r="BL140" s="4"/>
      <c r="BM140" s="5"/>
      <c r="BN140" s="5"/>
    </row>
    <row r="141" spans="2:66">
      <c r="B141" s="62"/>
      <c r="C141" s="59"/>
      <c r="D141" s="59"/>
      <c r="E141" s="59"/>
      <c r="F141" s="59"/>
      <c r="G141" s="59"/>
      <c r="H141" s="59"/>
      <c r="I141" s="56"/>
      <c r="J141" s="59"/>
      <c r="K141" s="63"/>
      <c r="L141" s="59"/>
      <c r="M141" s="59"/>
      <c r="N141" s="56"/>
      <c r="O141" s="59"/>
      <c r="P141" s="56"/>
      <c r="Q141" s="56"/>
      <c r="R141" s="55"/>
      <c r="S141" s="55"/>
      <c r="T141" s="56"/>
      <c r="U141" s="55"/>
      <c r="V141" s="55"/>
      <c r="W141" s="56"/>
      <c r="X141" s="56"/>
      <c r="Y141" s="56"/>
      <c r="Z141" s="60"/>
      <c r="AA141" s="56"/>
      <c r="AB141" s="56"/>
      <c r="AC141" s="55"/>
      <c r="AD141" s="55"/>
      <c r="AE141" s="56"/>
      <c r="AF141" s="55"/>
      <c r="AG141" s="55"/>
      <c r="AH141" s="56"/>
      <c r="AI141" s="56"/>
      <c r="AJ141" s="56"/>
      <c r="AK141" s="60"/>
      <c r="AL141" s="56"/>
      <c r="AM141" s="56"/>
      <c r="AN141" s="55"/>
      <c r="AO141" s="55"/>
      <c r="AP141" s="56"/>
      <c r="AQ141" s="55"/>
      <c r="AR141" s="55"/>
      <c r="AS141" s="56"/>
      <c r="AT141" s="56"/>
      <c r="AU141" s="56"/>
      <c r="AV141" s="60"/>
      <c r="AW141" s="56"/>
      <c r="AX141" s="56"/>
      <c r="AY141" s="55"/>
      <c r="AZ141" s="55"/>
      <c r="BA141" s="56"/>
      <c r="BB141" s="55"/>
      <c r="BC141" s="55"/>
      <c r="BD141" s="56"/>
      <c r="BE141" s="56"/>
      <c r="BF141" s="56"/>
      <c r="BG141" s="60"/>
      <c r="BL141" s="4"/>
      <c r="BM141" s="5"/>
      <c r="BN141" s="5"/>
    </row>
    <row r="142" spans="2:66">
      <c r="B142" s="62"/>
      <c r="C142" s="62"/>
      <c r="D142" s="62"/>
      <c r="E142" s="62"/>
      <c r="F142" s="62"/>
      <c r="G142" s="62"/>
      <c r="H142" s="59"/>
      <c r="I142" s="56"/>
      <c r="J142" s="59"/>
      <c r="K142" s="63"/>
      <c r="L142" s="59"/>
      <c r="M142" s="59"/>
      <c r="N142" s="56"/>
      <c r="O142" s="59"/>
      <c r="P142" s="56"/>
      <c r="Q142" s="56"/>
      <c r="R142" s="55"/>
      <c r="S142" s="55"/>
      <c r="T142" s="56"/>
      <c r="U142" s="55"/>
      <c r="V142" s="55"/>
      <c r="W142" s="56"/>
      <c r="X142" s="56"/>
      <c r="Y142" s="56"/>
      <c r="Z142" s="60"/>
      <c r="AA142" s="56"/>
      <c r="AB142" s="56"/>
      <c r="AC142" s="55"/>
      <c r="AD142" s="55"/>
      <c r="AE142" s="56"/>
      <c r="AF142" s="55"/>
      <c r="AG142" s="55"/>
      <c r="AH142" s="56"/>
      <c r="AI142" s="56"/>
      <c r="AJ142" s="56"/>
      <c r="AK142" s="60"/>
      <c r="AL142" s="56"/>
      <c r="AM142" s="56"/>
      <c r="AN142" s="55"/>
      <c r="AO142" s="55"/>
      <c r="AP142" s="56"/>
      <c r="AQ142" s="55"/>
      <c r="AR142" s="55"/>
      <c r="AS142" s="56"/>
      <c r="AT142" s="56"/>
      <c r="AU142" s="56"/>
      <c r="AV142" s="60"/>
      <c r="AW142" s="56"/>
      <c r="AX142" s="56"/>
      <c r="AY142" s="55"/>
      <c r="AZ142" s="55"/>
      <c r="BA142" s="56"/>
      <c r="BB142" s="55"/>
      <c r="BC142" s="55"/>
      <c r="BD142" s="56"/>
      <c r="BE142" s="56"/>
      <c r="BF142" s="56"/>
      <c r="BG142" s="60"/>
      <c r="BL142" s="4"/>
      <c r="BM142" s="5"/>
      <c r="BN142" s="5"/>
    </row>
    <row r="143" spans="2:66">
      <c r="B143" s="62"/>
      <c r="C143" s="62"/>
      <c r="D143" s="62"/>
      <c r="E143" s="62"/>
      <c r="F143" s="62"/>
      <c r="G143" s="62"/>
      <c r="H143" s="59"/>
      <c r="I143" s="56"/>
      <c r="J143" s="59"/>
      <c r="K143" s="63"/>
      <c r="L143" s="59" t="s">
        <v>3031</v>
      </c>
      <c r="M143" s="59" t="s">
        <v>3032</v>
      </c>
      <c r="N143" s="56">
        <v>1</v>
      </c>
      <c r="O143" s="59" t="s">
        <v>87</v>
      </c>
      <c r="P143" s="56" t="s">
        <v>3029</v>
      </c>
      <c r="Q143" s="56" t="s">
        <v>381</v>
      </c>
      <c r="R143" s="55">
        <v>3</v>
      </c>
      <c r="S143" s="55">
        <v>3</v>
      </c>
      <c r="T143" s="56">
        <v>1</v>
      </c>
      <c r="U143" s="55">
        <v>3</v>
      </c>
      <c r="V143" s="55">
        <v>3</v>
      </c>
      <c r="W143" s="56">
        <v>0.25</v>
      </c>
      <c r="X143" s="56">
        <v>0.25</v>
      </c>
      <c r="Y143" s="56">
        <v>0</v>
      </c>
      <c r="Z143" s="60"/>
      <c r="AA143" s="56" t="s">
        <v>3030</v>
      </c>
      <c r="AB143" s="56" t="s">
        <v>133</v>
      </c>
      <c r="AC143" s="55">
        <v>4</v>
      </c>
      <c r="AD143" s="55">
        <v>4</v>
      </c>
      <c r="AE143" s="56">
        <v>1</v>
      </c>
      <c r="AF143" s="55">
        <v>7</v>
      </c>
      <c r="AG143" s="55">
        <v>7</v>
      </c>
      <c r="AH143" s="56">
        <v>0.5</v>
      </c>
      <c r="AI143" s="56">
        <v>0.5</v>
      </c>
      <c r="AJ143" s="56">
        <v>0</v>
      </c>
      <c r="AK143" s="60"/>
      <c r="AL143" s="56"/>
      <c r="AM143" s="56"/>
      <c r="AN143" s="55">
        <v>5</v>
      </c>
      <c r="AO143" s="55">
        <v>5</v>
      </c>
      <c r="AP143" s="56">
        <v>1</v>
      </c>
      <c r="AQ143" s="55">
        <v>12</v>
      </c>
      <c r="AR143" s="55">
        <v>12</v>
      </c>
      <c r="AS143" s="56">
        <v>0.75</v>
      </c>
      <c r="AT143" s="56">
        <v>0.75</v>
      </c>
      <c r="AU143" s="56">
        <v>0.25</v>
      </c>
      <c r="AV143" s="60"/>
      <c r="AW143" s="56" t="s">
        <v>94</v>
      </c>
      <c r="AX143" s="56" t="s">
        <v>94</v>
      </c>
      <c r="AY143" s="55">
        <v>0</v>
      </c>
      <c r="AZ143" s="55">
        <v>0</v>
      </c>
      <c r="BA143" s="56">
        <v>0</v>
      </c>
      <c r="BB143" s="55">
        <v>0</v>
      </c>
      <c r="BC143" s="55">
        <v>0</v>
      </c>
      <c r="BD143" s="56">
        <v>0</v>
      </c>
      <c r="BE143" s="56">
        <v>0</v>
      </c>
      <c r="BF143" s="56">
        <v>0</v>
      </c>
      <c r="BG143" s="60"/>
      <c r="BL143" s="4"/>
      <c r="BM143" s="5"/>
      <c r="BN143" s="5"/>
    </row>
    <row r="144" spans="2:66">
      <c r="B144" s="62"/>
      <c r="C144" s="62"/>
      <c r="D144" s="62"/>
      <c r="E144" s="62"/>
      <c r="F144" s="62"/>
      <c r="G144" s="62"/>
      <c r="H144" s="59"/>
      <c r="I144" s="56"/>
      <c r="J144" s="59"/>
      <c r="K144" s="63"/>
      <c r="L144" s="59"/>
      <c r="M144" s="59"/>
      <c r="N144" s="56"/>
      <c r="O144" s="59"/>
      <c r="P144" s="56"/>
      <c r="Q144" s="56"/>
      <c r="R144" s="55"/>
      <c r="S144" s="55"/>
      <c r="T144" s="56"/>
      <c r="U144" s="55"/>
      <c r="V144" s="55"/>
      <c r="W144" s="56"/>
      <c r="X144" s="56"/>
      <c r="Y144" s="56"/>
      <c r="Z144" s="60"/>
      <c r="AA144" s="56"/>
      <c r="AB144" s="56"/>
      <c r="AC144" s="55"/>
      <c r="AD144" s="55"/>
      <c r="AE144" s="56"/>
      <c r="AF144" s="55"/>
      <c r="AG144" s="55"/>
      <c r="AH144" s="56"/>
      <c r="AI144" s="56"/>
      <c r="AJ144" s="56"/>
      <c r="AK144" s="60"/>
      <c r="AL144" s="56"/>
      <c r="AM144" s="56"/>
      <c r="AN144" s="55"/>
      <c r="AO144" s="55"/>
      <c r="AP144" s="56"/>
      <c r="AQ144" s="55"/>
      <c r="AR144" s="55"/>
      <c r="AS144" s="56"/>
      <c r="AT144" s="56"/>
      <c r="AU144" s="56"/>
      <c r="AV144" s="60"/>
      <c r="AW144" s="56"/>
      <c r="AX144" s="56"/>
      <c r="AY144" s="55"/>
      <c r="AZ144" s="55"/>
      <c r="BA144" s="56"/>
      <c r="BB144" s="55"/>
      <c r="BC144" s="55"/>
      <c r="BD144" s="56"/>
      <c r="BE144" s="56"/>
      <c r="BF144" s="56"/>
      <c r="BG144" s="60"/>
      <c r="BL144" s="4"/>
      <c r="BM144" s="5"/>
      <c r="BN144" s="5"/>
    </row>
    <row r="145" spans="2:66">
      <c r="B145" s="62"/>
      <c r="C145" s="62"/>
      <c r="D145" s="62"/>
      <c r="E145" s="62"/>
      <c r="F145" s="62"/>
      <c r="G145" s="62"/>
      <c r="H145" s="59"/>
      <c r="I145" s="56"/>
      <c r="J145" s="59"/>
      <c r="K145" s="63"/>
      <c r="L145" s="59"/>
      <c r="M145" s="59"/>
      <c r="N145" s="56"/>
      <c r="O145" s="59"/>
      <c r="P145" s="56"/>
      <c r="Q145" s="56"/>
      <c r="R145" s="55"/>
      <c r="S145" s="55"/>
      <c r="T145" s="56"/>
      <c r="U145" s="55"/>
      <c r="V145" s="55"/>
      <c r="W145" s="56"/>
      <c r="X145" s="56"/>
      <c r="Y145" s="56"/>
      <c r="Z145" s="60"/>
      <c r="AA145" s="56"/>
      <c r="AB145" s="56"/>
      <c r="AC145" s="55"/>
      <c r="AD145" s="55"/>
      <c r="AE145" s="56"/>
      <c r="AF145" s="55"/>
      <c r="AG145" s="55"/>
      <c r="AH145" s="56"/>
      <c r="AI145" s="56"/>
      <c r="AJ145" s="56"/>
      <c r="AK145" s="60"/>
      <c r="AL145" s="56"/>
      <c r="AM145" s="56"/>
      <c r="AN145" s="55"/>
      <c r="AO145" s="55"/>
      <c r="AP145" s="56"/>
      <c r="AQ145" s="55"/>
      <c r="AR145" s="55"/>
      <c r="AS145" s="56"/>
      <c r="AT145" s="56"/>
      <c r="AU145" s="56"/>
      <c r="AV145" s="60"/>
      <c r="AW145" s="56"/>
      <c r="AX145" s="56"/>
      <c r="AY145" s="55"/>
      <c r="AZ145" s="55"/>
      <c r="BA145" s="56"/>
      <c r="BB145" s="55"/>
      <c r="BC145" s="55"/>
      <c r="BD145" s="56"/>
      <c r="BE145" s="56"/>
      <c r="BF145" s="56"/>
      <c r="BG145" s="60"/>
      <c r="BL145" s="4"/>
      <c r="BM145" s="5"/>
      <c r="BN145" s="5"/>
    </row>
    <row r="146" spans="2:66">
      <c r="B146" s="62"/>
      <c r="C146" s="62"/>
      <c r="D146" s="62"/>
      <c r="E146" s="62"/>
      <c r="F146" s="62"/>
      <c r="G146" s="62"/>
      <c r="H146" s="59"/>
      <c r="I146" s="56"/>
      <c r="J146" s="59"/>
      <c r="K146" s="63"/>
      <c r="L146" s="59" t="s">
        <v>3033</v>
      </c>
      <c r="M146" s="59" t="s">
        <v>3034</v>
      </c>
      <c r="N146" s="61">
        <v>2</v>
      </c>
      <c r="O146" s="59" t="s">
        <v>111</v>
      </c>
      <c r="P146" s="56" t="s">
        <v>3029</v>
      </c>
      <c r="Q146" s="56" t="s">
        <v>381</v>
      </c>
      <c r="R146" s="55" t="s">
        <v>136</v>
      </c>
      <c r="S146" s="55" t="s">
        <v>136</v>
      </c>
      <c r="T146" s="61">
        <v>0</v>
      </c>
      <c r="U146" s="55">
        <v>0</v>
      </c>
      <c r="V146" s="55">
        <v>0</v>
      </c>
      <c r="W146" s="61">
        <v>0</v>
      </c>
      <c r="X146" s="56">
        <v>0</v>
      </c>
      <c r="Y146" s="61">
        <v>0</v>
      </c>
      <c r="Z146" s="60"/>
      <c r="AA146" s="56" t="s">
        <v>3030</v>
      </c>
      <c r="AB146" s="56" t="s">
        <v>133</v>
      </c>
      <c r="AC146" s="55">
        <v>44</v>
      </c>
      <c r="AD146" s="55">
        <v>44</v>
      </c>
      <c r="AE146" s="61">
        <v>1</v>
      </c>
      <c r="AF146" s="55">
        <v>44</v>
      </c>
      <c r="AG146" s="55">
        <v>44</v>
      </c>
      <c r="AH146" s="61">
        <v>1</v>
      </c>
      <c r="AI146" s="56">
        <v>0.5</v>
      </c>
      <c r="AJ146" s="61">
        <v>1</v>
      </c>
      <c r="AK146" s="60"/>
      <c r="AL146" s="56"/>
      <c r="AM146" s="56"/>
      <c r="AN146" s="55">
        <v>2</v>
      </c>
      <c r="AO146" s="55">
        <v>2</v>
      </c>
      <c r="AP146" s="61">
        <v>1</v>
      </c>
      <c r="AQ146" s="55">
        <v>46</v>
      </c>
      <c r="AR146" s="55">
        <v>2</v>
      </c>
      <c r="AS146" s="61">
        <v>23</v>
      </c>
      <c r="AT146" s="56">
        <v>11.5</v>
      </c>
      <c r="AU146" s="61">
        <v>0</v>
      </c>
      <c r="AV146" s="60"/>
      <c r="AW146" s="56" t="s">
        <v>94</v>
      </c>
      <c r="AX146" s="56" t="s">
        <v>94</v>
      </c>
      <c r="AY146" s="55">
        <v>0</v>
      </c>
      <c r="AZ146" s="55">
        <v>0</v>
      </c>
      <c r="BA146" s="61">
        <v>0</v>
      </c>
      <c r="BB146" s="55">
        <v>0</v>
      </c>
      <c r="BC146" s="55">
        <v>0</v>
      </c>
      <c r="BD146" s="61">
        <v>0</v>
      </c>
      <c r="BE146" s="56">
        <v>0</v>
      </c>
      <c r="BF146" s="61">
        <v>0</v>
      </c>
      <c r="BG146" s="60"/>
      <c r="BL146" s="4"/>
      <c r="BM146" s="5"/>
      <c r="BN146" s="5"/>
    </row>
    <row r="147" spans="2:66">
      <c r="B147" s="62"/>
      <c r="C147" s="62"/>
      <c r="D147" s="62"/>
      <c r="E147" s="62"/>
      <c r="F147" s="62"/>
      <c r="G147" s="62"/>
      <c r="H147" s="59"/>
      <c r="I147" s="56"/>
      <c r="J147" s="59"/>
      <c r="K147" s="63"/>
      <c r="L147" s="59"/>
      <c r="M147" s="59"/>
      <c r="N147" s="61"/>
      <c r="O147" s="59"/>
      <c r="P147" s="56"/>
      <c r="Q147" s="56"/>
      <c r="R147" s="55"/>
      <c r="S147" s="55"/>
      <c r="T147" s="61"/>
      <c r="U147" s="55"/>
      <c r="V147" s="55"/>
      <c r="W147" s="61"/>
      <c r="X147" s="56"/>
      <c r="Y147" s="61"/>
      <c r="Z147" s="60"/>
      <c r="AA147" s="56"/>
      <c r="AB147" s="56"/>
      <c r="AC147" s="55"/>
      <c r="AD147" s="55"/>
      <c r="AE147" s="61"/>
      <c r="AF147" s="55"/>
      <c r="AG147" s="55"/>
      <c r="AH147" s="61"/>
      <c r="AI147" s="56"/>
      <c r="AJ147" s="61"/>
      <c r="AK147" s="60"/>
      <c r="AL147" s="56"/>
      <c r="AM147" s="56"/>
      <c r="AN147" s="55"/>
      <c r="AO147" s="55"/>
      <c r="AP147" s="61"/>
      <c r="AQ147" s="55"/>
      <c r="AR147" s="55"/>
      <c r="AS147" s="61"/>
      <c r="AT147" s="56"/>
      <c r="AU147" s="61"/>
      <c r="AV147" s="60"/>
      <c r="AW147" s="56"/>
      <c r="AX147" s="56"/>
      <c r="AY147" s="55"/>
      <c r="AZ147" s="55"/>
      <c r="BA147" s="61"/>
      <c r="BB147" s="55"/>
      <c r="BC147" s="55"/>
      <c r="BD147" s="61"/>
      <c r="BE147" s="56"/>
      <c r="BF147" s="61"/>
      <c r="BG147" s="60"/>
      <c r="BL147" s="4"/>
      <c r="BM147" s="5"/>
      <c r="BN147" s="5"/>
    </row>
    <row r="148" spans="2:66">
      <c r="B148" s="62"/>
      <c r="C148" s="62"/>
      <c r="D148" s="62"/>
      <c r="E148" s="62"/>
      <c r="F148" s="62"/>
      <c r="G148" s="62"/>
      <c r="H148" s="59"/>
      <c r="I148" s="56"/>
      <c r="J148" s="59"/>
      <c r="K148" s="63"/>
      <c r="L148" s="59"/>
      <c r="M148" s="59"/>
      <c r="N148" s="61"/>
      <c r="O148" s="59"/>
      <c r="P148" s="56"/>
      <c r="Q148" s="56"/>
      <c r="R148" s="55"/>
      <c r="S148" s="55"/>
      <c r="T148" s="61"/>
      <c r="U148" s="55"/>
      <c r="V148" s="55"/>
      <c r="W148" s="61"/>
      <c r="X148" s="56"/>
      <c r="Y148" s="61"/>
      <c r="Z148" s="60"/>
      <c r="AA148" s="56"/>
      <c r="AB148" s="56"/>
      <c r="AC148" s="55"/>
      <c r="AD148" s="55"/>
      <c r="AE148" s="61"/>
      <c r="AF148" s="55"/>
      <c r="AG148" s="55"/>
      <c r="AH148" s="61"/>
      <c r="AI148" s="56"/>
      <c r="AJ148" s="61"/>
      <c r="AK148" s="60"/>
      <c r="AL148" s="56"/>
      <c r="AM148" s="56"/>
      <c r="AN148" s="55"/>
      <c r="AO148" s="55"/>
      <c r="AP148" s="61"/>
      <c r="AQ148" s="55"/>
      <c r="AR148" s="55"/>
      <c r="AS148" s="61"/>
      <c r="AT148" s="56"/>
      <c r="AU148" s="61"/>
      <c r="AV148" s="60"/>
      <c r="AW148" s="56"/>
      <c r="AX148" s="56"/>
      <c r="AY148" s="55"/>
      <c r="AZ148" s="55"/>
      <c r="BA148" s="61"/>
      <c r="BB148" s="55"/>
      <c r="BC148" s="55"/>
      <c r="BD148" s="61"/>
      <c r="BE148" s="56"/>
      <c r="BF148" s="61"/>
      <c r="BG148" s="60"/>
      <c r="BL148" s="4"/>
      <c r="BM148" s="5"/>
      <c r="BN148" s="5"/>
    </row>
    <row r="149" spans="2:66" ht="135" customHeight="1">
      <c r="B149" s="64" t="s">
        <v>80</v>
      </c>
      <c r="C149" s="65" t="s">
        <v>81</v>
      </c>
      <c r="D149" s="65" t="s">
        <v>81</v>
      </c>
      <c r="E149" s="65" t="s">
        <v>82</v>
      </c>
      <c r="F149" s="65" t="s">
        <v>211</v>
      </c>
      <c r="G149" s="65" t="s">
        <v>81</v>
      </c>
      <c r="H149" s="59">
        <v>12</v>
      </c>
      <c r="I149" s="56">
        <v>0.05</v>
      </c>
      <c r="J149" s="59" t="s">
        <v>83</v>
      </c>
      <c r="K149" s="63" t="s">
        <v>3035</v>
      </c>
      <c r="L149" s="59" t="s">
        <v>375</v>
      </c>
      <c r="M149" s="59" t="s">
        <v>376</v>
      </c>
      <c r="N149" s="56">
        <v>1</v>
      </c>
      <c r="O149" s="59" t="s">
        <v>87</v>
      </c>
      <c r="P149" s="56" t="s">
        <v>3036</v>
      </c>
      <c r="Q149" s="56" t="s">
        <v>2996</v>
      </c>
      <c r="R149" s="55">
        <v>5</v>
      </c>
      <c r="S149" s="55">
        <v>5</v>
      </c>
      <c r="T149" s="56">
        <v>1</v>
      </c>
      <c r="U149" s="55">
        <v>5</v>
      </c>
      <c r="V149" s="55">
        <v>5</v>
      </c>
      <c r="W149" s="56">
        <v>1</v>
      </c>
      <c r="X149" s="56">
        <v>1</v>
      </c>
      <c r="Y149" s="56">
        <v>0</v>
      </c>
      <c r="Z149" s="60">
        <v>1</v>
      </c>
      <c r="AA149" s="56" t="s">
        <v>3037</v>
      </c>
      <c r="AB149" s="56" t="s">
        <v>2751</v>
      </c>
      <c r="AC149" s="55">
        <v>5</v>
      </c>
      <c r="AD149" s="55">
        <v>5</v>
      </c>
      <c r="AE149" s="56">
        <v>1</v>
      </c>
      <c r="AF149" s="55">
        <v>10</v>
      </c>
      <c r="AG149" s="55">
        <v>10</v>
      </c>
      <c r="AH149" s="56">
        <v>0.5</v>
      </c>
      <c r="AI149" s="56">
        <v>0.5</v>
      </c>
      <c r="AJ149" s="56">
        <v>0</v>
      </c>
      <c r="AK149" s="60">
        <v>0.5</v>
      </c>
      <c r="AL149" s="56" t="s">
        <v>3822</v>
      </c>
      <c r="AM149" s="56" t="s">
        <v>133</v>
      </c>
      <c r="AN149" s="55">
        <v>4</v>
      </c>
      <c r="AO149" s="55">
        <v>4</v>
      </c>
      <c r="AP149" s="56">
        <v>1</v>
      </c>
      <c r="AQ149" s="55">
        <v>14</v>
      </c>
      <c r="AR149" s="55">
        <v>14</v>
      </c>
      <c r="AS149" s="56">
        <v>0.75</v>
      </c>
      <c r="AT149" s="56">
        <v>0.75</v>
      </c>
      <c r="AU149" s="56">
        <v>0</v>
      </c>
      <c r="AV149" s="60">
        <v>0.75</v>
      </c>
      <c r="AW149" s="56" t="s">
        <v>94</v>
      </c>
      <c r="AX149" s="56" t="s">
        <v>94</v>
      </c>
      <c r="AY149" s="55">
        <v>0</v>
      </c>
      <c r="AZ149" s="55">
        <v>0</v>
      </c>
      <c r="BA149" s="56">
        <v>0</v>
      </c>
      <c r="BB149" s="55">
        <v>0</v>
      </c>
      <c r="BC149" s="55">
        <v>0</v>
      </c>
      <c r="BD149" s="56">
        <v>0</v>
      </c>
      <c r="BE149" s="56">
        <v>0</v>
      </c>
      <c r="BF149" s="56">
        <v>0</v>
      </c>
      <c r="BG149" s="60">
        <v>0</v>
      </c>
      <c r="BL149" s="4"/>
      <c r="BM149" s="5"/>
      <c r="BN149" s="5"/>
    </row>
    <row r="150" spans="2:66">
      <c r="B150" s="64"/>
      <c r="C150" s="65"/>
      <c r="D150" s="65"/>
      <c r="E150" s="65"/>
      <c r="F150" s="65"/>
      <c r="G150" s="65"/>
      <c r="H150" s="59"/>
      <c r="I150" s="56"/>
      <c r="J150" s="59"/>
      <c r="K150" s="63"/>
      <c r="L150" s="59"/>
      <c r="M150" s="59"/>
      <c r="N150" s="56"/>
      <c r="O150" s="59"/>
      <c r="P150" s="56"/>
      <c r="Q150" s="56"/>
      <c r="R150" s="55"/>
      <c r="S150" s="55"/>
      <c r="T150" s="56"/>
      <c r="U150" s="55"/>
      <c r="V150" s="55"/>
      <c r="W150" s="56"/>
      <c r="X150" s="56"/>
      <c r="Y150" s="56"/>
      <c r="Z150" s="60"/>
      <c r="AA150" s="56"/>
      <c r="AB150" s="56"/>
      <c r="AC150" s="55"/>
      <c r="AD150" s="55"/>
      <c r="AE150" s="56"/>
      <c r="AF150" s="55"/>
      <c r="AG150" s="55"/>
      <c r="AH150" s="56"/>
      <c r="AI150" s="56"/>
      <c r="AJ150" s="56"/>
      <c r="AK150" s="60"/>
      <c r="AL150" s="56"/>
      <c r="AM150" s="56"/>
      <c r="AN150" s="55"/>
      <c r="AO150" s="55"/>
      <c r="AP150" s="56"/>
      <c r="AQ150" s="55"/>
      <c r="AR150" s="55"/>
      <c r="AS150" s="56"/>
      <c r="AT150" s="56"/>
      <c r="AU150" s="56"/>
      <c r="AV150" s="60"/>
      <c r="AW150" s="56"/>
      <c r="AX150" s="56"/>
      <c r="AY150" s="55"/>
      <c r="AZ150" s="55"/>
      <c r="BA150" s="56"/>
      <c r="BB150" s="55"/>
      <c r="BC150" s="55"/>
      <c r="BD150" s="56"/>
      <c r="BE150" s="56"/>
      <c r="BF150" s="56"/>
      <c r="BG150" s="60"/>
      <c r="BL150" s="4"/>
      <c r="BM150" s="5"/>
      <c r="BN150" s="5"/>
    </row>
    <row r="151" spans="2:66">
      <c r="B151" s="64"/>
      <c r="C151" s="65"/>
      <c r="D151" s="65"/>
      <c r="E151" s="65"/>
      <c r="F151" s="65"/>
      <c r="G151" s="65"/>
      <c r="H151" s="59"/>
      <c r="I151" s="56"/>
      <c r="J151" s="59"/>
      <c r="K151" s="63"/>
      <c r="L151" s="59"/>
      <c r="M151" s="59"/>
      <c r="N151" s="56"/>
      <c r="O151" s="59"/>
      <c r="P151" s="56"/>
      <c r="Q151" s="56"/>
      <c r="R151" s="55"/>
      <c r="S151" s="55"/>
      <c r="T151" s="56"/>
      <c r="U151" s="55"/>
      <c r="V151" s="55"/>
      <c r="W151" s="56"/>
      <c r="X151" s="56"/>
      <c r="Y151" s="56"/>
      <c r="Z151" s="60"/>
      <c r="AA151" s="56"/>
      <c r="AB151" s="56"/>
      <c r="AC151" s="55"/>
      <c r="AD151" s="55"/>
      <c r="AE151" s="56"/>
      <c r="AF151" s="55"/>
      <c r="AG151" s="55"/>
      <c r="AH151" s="56"/>
      <c r="AI151" s="56"/>
      <c r="AJ151" s="56"/>
      <c r="AK151" s="60"/>
      <c r="AL151" s="56"/>
      <c r="AM151" s="56"/>
      <c r="AN151" s="55"/>
      <c r="AO151" s="55"/>
      <c r="AP151" s="56"/>
      <c r="AQ151" s="55"/>
      <c r="AR151" s="55"/>
      <c r="AS151" s="56"/>
      <c r="AT151" s="56"/>
      <c r="AU151" s="56"/>
      <c r="AV151" s="60"/>
      <c r="AW151" s="56"/>
      <c r="AX151" s="56"/>
      <c r="AY151" s="55"/>
      <c r="AZ151" s="55"/>
      <c r="BA151" s="56"/>
      <c r="BB151" s="55"/>
      <c r="BC151" s="55"/>
      <c r="BD151" s="56"/>
      <c r="BE151" s="56"/>
      <c r="BF151" s="56"/>
      <c r="BG151" s="60"/>
      <c r="BL151" s="4"/>
      <c r="BM151" s="5"/>
      <c r="BN151" s="5"/>
    </row>
    <row r="152" spans="2:66">
      <c r="H152" s="50" t="s">
        <v>222</v>
      </c>
      <c r="I152" s="50"/>
      <c r="J152" s="50"/>
      <c r="K152" s="50"/>
      <c r="L152" s="50"/>
      <c r="M152" s="50"/>
      <c r="N152" s="50"/>
      <c r="O152" s="50"/>
      <c r="P152" s="3" t="s">
        <v>136</v>
      </c>
      <c r="Q152" s="3" t="s">
        <v>136</v>
      </c>
      <c r="R152" s="3" t="s">
        <v>136</v>
      </c>
      <c r="S152" s="3" t="s">
        <v>136</v>
      </c>
      <c r="T152" s="3" t="s">
        <v>136</v>
      </c>
      <c r="U152" s="3" t="s">
        <v>136</v>
      </c>
      <c r="V152" s="3" t="s">
        <v>136</v>
      </c>
      <c r="W152" s="3" t="s">
        <v>136</v>
      </c>
      <c r="X152" s="3" t="s">
        <v>136</v>
      </c>
      <c r="Y152" s="3" t="s">
        <v>136</v>
      </c>
      <c r="Z152" s="6">
        <f>SUMPRODUCT(I23:I151,Z23:Z151)</f>
        <v>0.59359000000000006</v>
      </c>
      <c r="AA152" s="3" t="s">
        <v>136</v>
      </c>
      <c r="AB152" s="3" t="s">
        <v>136</v>
      </c>
      <c r="AC152" s="3" t="s">
        <v>136</v>
      </c>
      <c r="AD152" s="3" t="s">
        <v>136</v>
      </c>
      <c r="AE152" s="3" t="s">
        <v>136</v>
      </c>
      <c r="AF152" s="3" t="s">
        <v>136</v>
      </c>
      <c r="AG152" s="3" t="s">
        <v>136</v>
      </c>
      <c r="AH152" s="3" t="s">
        <v>136</v>
      </c>
      <c r="AI152" s="3" t="s">
        <v>136</v>
      </c>
      <c r="AJ152" s="3" t="s">
        <v>136</v>
      </c>
      <c r="AK152" s="6">
        <f>SUMPRODUCT(I23:I151,AK23:AK151)</f>
        <v>0.46245000000000003</v>
      </c>
      <c r="AL152" s="3" t="s">
        <v>136</v>
      </c>
      <c r="AM152" s="3" t="s">
        <v>136</v>
      </c>
      <c r="AN152" s="3" t="s">
        <v>136</v>
      </c>
      <c r="AO152" s="3" t="s">
        <v>136</v>
      </c>
      <c r="AP152" s="3" t="s">
        <v>136</v>
      </c>
      <c r="AQ152" s="3" t="s">
        <v>136</v>
      </c>
      <c r="AR152" s="3" t="s">
        <v>136</v>
      </c>
      <c r="AS152" s="3" t="s">
        <v>136</v>
      </c>
      <c r="AT152" s="3" t="s">
        <v>136</v>
      </c>
      <c r="AU152" s="3" t="s">
        <v>136</v>
      </c>
      <c r="AV152" s="6">
        <f>SUMPRODUCT(I23:I151,AV23:AV151)</f>
        <v>0.70890999999999993</v>
      </c>
      <c r="AW152" s="3" t="s">
        <v>136</v>
      </c>
      <c r="AX152" s="3" t="s">
        <v>136</v>
      </c>
      <c r="AY152" s="3" t="s">
        <v>136</v>
      </c>
      <c r="AZ152" s="3" t="s">
        <v>136</v>
      </c>
      <c r="BA152" s="3" t="s">
        <v>136</v>
      </c>
      <c r="BB152" s="3" t="s">
        <v>136</v>
      </c>
      <c r="BC152" s="3" t="s">
        <v>136</v>
      </c>
      <c r="BD152" s="3" t="s">
        <v>136</v>
      </c>
      <c r="BE152" s="3" t="s">
        <v>136</v>
      </c>
      <c r="BF152" s="3" t="s">
        <v>136</v>
      </c>
      <c r="BG152" s="6">
        <f>SUMPRODUCT(I23:I151,BG23:BG151)</f>
        <v>0</v>
      </c>
      <c r="BL152" s="4" t="s">
        <v>223</v>
      </c>
      <c r="BM152" s="5">
        <f>IF(E4="Trimestre I",Z152,IF(E4="Trimestre II",AK152,IF(E4="Trimestre III",AV152,IF(E4="Trimestre IV",BG152))))</f>
        <v>0.70890999999999993</v>
      </c>
      <c r="BN152" s="5">
        <f>100%-BM152</f>
        <v>0.29109000000000007</v>
      </c>
    </row>
    <row r="153" spans="2:66">
      <c r="BL153" s="4"/>
      <c r="BM153" s="5" t="s">
        <v>6</v>
      </c>
      <c r="BN153" s="5" t="s">
        <v>7</v>
      </c>
    </row>
  </sheetData>
  <sheetProtection algorithmName="SHA-512" hashValue="z4SIhDNHANfFemxHv/zY4CRf7c4ypYJ+NuFa7aVaLvYN9L5XLAd1cOrCyUFxKI9cKB9Vb+IcD3PL6lXY8YRkFg==" saltValue="4fS4wg8Synyk2WQOPde61Q==" spinCount="100000" sheet="1" objects="1" scenarios="1"/>
  <mergeCells count="940">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28"/>
    <mergeCell ref="C23:C28"/>
    <mergeCell ref="D23:D28"/>
    <mergeCell ref="E23:E28"/>
    <mergeCell ref="F23:F28"/>
    <mergeCell ref="G23:G28"/>
    <mergeCell ref="H23:H28"/>
    <mergeCell ref="M21:M22"/>
    <mergeCell ref="N21:N22"/>
    <mergeCell ref="O23:O25"/>
    <mergeCell ref="P23:P28"/>
    <mergeCell ref="Q23:Q28"/>
    <mergeCell ref="R23:R25"/>
    <mergeCell ref="S23:S25"/>
    <mergeCell ref="T23:T25"/>
    <mergeCell ref="I23:I28"/>
    <mergeCell ref="J23:J28"/>
    <mergeCell ref="K23:K28"/>
    <mergeCell ref="L23:L25"/>
    <mergeCell ref="M23:M25"/>
    <mergeCell ref="N23:N25"/>
    <mergeCell ref="L26:L28"/>
    <mergeCell ref="M26:M28"/>
    <mergeCell ref="N26:N28"/>
    <mergeCell ref="O26:O28"/>
    <mergeCell ref="R26:R28"/>
    <mergeCell ref="S26:S28"/>
    <mergeCell ref="T26:T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Y26:Y28"/>
    <mergeCell ref="AC26:AC28"/>
    <mergeCell ref="AD26:AD28"/>
    <mergeCell ref="AE26:AE28"/>
    <mergeCell ref="AF26:AF28"/>
    <mergeCell ref="AA23:AA28"/>
    <mergeCell ref="AY23:AY25"/>
    <mergeCell ref="AZ23:AZ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R26:AR28"/>
    <mergeCell ref="AS26:AS28"/>
    <mergeCell ref="AT26:AT28"/>
    <mergeCell ref="AU26:AU28"/>
    <mergeCell ref="AY26:AY28"/>
    <mergeCell ref="AZ26:AZ28"/>
    <mergeCell ref="AG26:AG28"/>
    <mergeCell ref="BE23:BE25"/>
    <mergeCell ref="BF23:BF25"/>
    <mergeCell ref="BG23:BG28"/>
    <mergeCell ref="BA23:BA25"/>
    <mergeCell ref="BB23:BB25"/>
    <mergeCell ref="BC23:BC25"/>
    <mergeCell ref="BD23:BD25"/>
    <mergeCell ref="AQ26:AQ28"/>
    <mergeCell ref="AG23:AG25"/>
    <mergeCell ref="AH23:AH25"/>
    <mergeCell ref="AI23:AI25"/>
    <mergeCell ref="AJ23:AJ25"/>
    <mergeCell ref="AK23:AK28"/>
    <mergeCell ref="AL23:AL28"/>
    <mergeCell ref="AH26:AH28"/>
    <mergeCell ref="AI26:AI28"/>
    <mergeCell ref="AJ26:AJ28"/>
    <mergeCell ref="BA26:BA28"/>
    <mergeCell ref="BB26:BB28"/>
    <mergeCell ref="BC26:BC28"/>
    <mergeCell ref="BD26:BD28"/>
    <mergeCell ref="BE26:BE28"/>
    <mergeCell ref="BF26:BF28"/>
    <mergeCell ref="B29:B70"/>
    <mergeCell ref="C29:C70"/>
    <mergeCell ref="D29:D70"/>
    <mergeCell ref="E29:E31"/>
    <mergeCell ref="F29:F31"/>
    <mergeCell ref="G29:G31"/>
    <mergeCell ref="E38:E40"/>
    <mergeCell ref="F38:F40"/>
    <mergeCell ref="G38:G40"/>
    <mergeCell ref="E41:E43"/>
    <mergeCell ref="F41:F43"/>
    <mergeCell ref="G41:G43"/>
    <mergeCell ref="E44:E46"/>
    <mergeCell ref="F44:F46"/>
    <mergeCell ref="G44:G46"/>
    <mergeCell ref="E47:E70"/>
    <mergeCell ref="F47:F70"/>
    <mergeCell ref="G47:G70"/>
    <mergeCell ref="S29:S49"/>
    <mergeCell ref="N50:N70"/>
    <mergeCell ref="O50:O70"/>
    <mergeCell ref="R50:R70"/>
    <mergeCell ref="S50:S70"/>
    <mergeCell ref="H29:H70"/>
    <mergeCell ref="I29:I70"/>
    <mergeCell ref="J29:J70"/>
    <mergeCell ref="K29:K70"/>
    <mergeCell ref="L29:L49"/>
    <mergeCell ref="M29:M49"/>
    <mergeCell ref="L50:L70"/>
    <mergeCell ref="M50:M70"/>
    <mergeCell ref="BE29:BE49"/>
    <mergeCell ref="BF29:BF49"/>
    <mergeCell ref="BG29:BG70"/>
    <mergeCell ref="E32:E34"/>
    <mergeCell ref="F32:F34"/>
    <mergeCell ref="G32:G34"/>
    <mergeCell ref="E35:E37"/>
    <mergeCell ref="F35:F37"/>
    <mergeCell ref="G35:G37"/>
    <mergeCell ref="AX29:AX70"/>
    <mergeCell ref="AY29:AY49"/>
    <mergeCell ref="AZ29:AZ49"/>
    <mergeCell ref="BA29:BA49"/>
    <mergeCell ref="BB29:BB49"/>
    <mergeCell ref="BC29:BC49"/>
    <mergeCell ref="AY50:AY70"/>
    <mergeCell ref="AZ50:AZ70"/>
    <mergeCell ref="BA50:BA70"/>
    <mergeCell ref="BB50:BB70"/>
    <mergeCell ref="AR29:AR49"/>
    <mergeCell ref="AS29:AS49"/>
    <mergeCell ref="AT29:AT49"/>
    <mergeCell ref="AU29:AU49"/>
    <mergeCell ref="AV29:AV70"/>
    <mergeCell ref="AF29:AF49"/>
    <mergeCell ref="AG29:AG49"/>
    <mergeCell ref="AH29:AH49"/>
    <mergeCell ref="AI29:AI49"/>
    <mergeCell ref="AJ29:AJ49"/>
    <mergeCell ref="BD50:BD70"/>
    <mergeCell ref="X29:X49"/>
    <mergeCell ref="Y29:Y49"/>
    <mergeCell ref="N29:N49"/>
    <mergeCell ref="O29:O49"/>
    <mergeCell ref="P29:P70"/>
    <mergeCell ref="BD29:BD49"/>
    <mergeCell ref="AW29:AW70"/>
    <mergeCell ref="AS50:AS70"/>
    <mergeCell ref="AT50:AT70"/>
    <mergeCell ref="AU50:AU70"/>
    <mergeCell ref="AL29:AL70"/>
    <mergeCell ref="AM29:AM70"/>
    <mergeCell ref="AN29:AN49"/>
    <mergeCell ref="AO29:AO49"/>
    <mergeCell ref="AP29:AP49"/>
    <mergeCell ref="AQ29:AQ49"/>
    <mergeCell ref="Q29:Q70"/>
    <mergeCell ref="R29:R49"/>
    <mergeCell ref="BE50:BE70"/>
    <mergeCell ref="BF50:BF70"/>
    <mergeCell ref="B71:B112"/>
    <mergeCell ref="C71:C112"/>
    <mergeCell ref="D71:D112"/>
    <mergeCell ref="E71:E73"/>
    <mergeCell ref="F71:F73"/>
    <mergeCell ref="G71:G73"/>
    <mergeCell ref="AJ50:AJ70"/>
    <mergeCell ref="AN50:AN70"/>
    <mergeCell ref="AO50:AO70"/>
    <mergeCell ref="AP50:AP70"/>
    <mergeCell ref="AQ50:AQ70"/>
    <mergeCell ref="AR50:AR70"/>
    <mergeCell ref="T50:T70"/>
    <mergeCell ref="U50:U70"/>
    <mergeCell ref="V50:V70"/>
    <mergeCell ref="W50:W70"/>
    <mergeCell ref="X50:X70"/>
    <mergeCell ref="Y50:Y70"/>
    <mergeCell ref="AK29:AK70"/>
    <mergeCell ref="AF50:AF70"/>
    <mergeCell ref="AG50:AG70"/>
    <mergeCell ref="H71:H112"/>
    <mergeCell ref="I71:I112"/>
    <mergeCell ref="J71:J112"/>
    <mergeCell ref="K71:K112"/>
    <mergeCell ref="L71:L91"/>
    <mergeCell ref="M71:M91"/>
    <mergeCell ref="L92:L112"/>
    <mergeCell ref="M92:M112"/>
    <mergeCell ref="BC50:BC70"/>
    <mergeCell ref="AH50:AH70"/>
    <mergeCell ref="AI50:AI70"/>
    <mergeCell ref="Z29:Z70"/>
    <mergeCell ref="AA29:AA70"/>
    <mergeCell ref="AB29:AB70"/>
    <mergeCell ref="AC29:AC49"/>
    <mergeCell ref="AD29:AD49"/>
    <mergeCell ref="AE29:AE49"/>
    <mergeCell ref="AC50:AC70"/>
    <mergeCell ref="AD50:AD70"/>
    <mergeCell ref="AE50:AE70"/>
    <mergeCell ref="T29:T49"/>
    <mergeCell ref="U29:U49"/>
    <mergeCell ref="V29:V49"/>
    <mergeCell ref="W29:W49"/>
    <mergeCell ref="T71:T91"/>
    <mergeCell ref="U71:U91"/>
    <mergeCell ref="V71:V91"/>
    <mergeCell ref="W71:W91"/>
    <mergeCell ref="X71:X91"/>
    <mergeCell ref="Y71:Y91"/>
    <mergeCell ref="N71:N91"/>
    <mergeCell ref="O71:O91"/>
    <mergeCell ref="P71:P112"/>
    <mergeCell ref="Q71:Q112"/>
    <mergeCell ref="R71:R91"/>
    <mergeCell ref="S71:S91"/>
    <mergeCell ref="N92:N112"/>
    <mergeCell ref="O92:O112"/>
    <mergeCell ref="R92:R112"/>
    <mergeCell ref="S92:S112"/>
    <mergeCell ref="AI92:AI112"/>
    <mergeCell ref="Z71:Z112"/>
    <mergeCell ref="AA71:AA112"/>
    <mergeCell ref="AB71:AB112"/>
    <mergeCell ref="AC71:AC91"/>
    <mergeCell ref="AD71:AD91"/>
    <mergeCell ref="AE71:AE91"/>
    <mergeCell ref="AC92:AC112"/>
    <mergeCell ref="AD92:AD112"/>
    <mergeCell ref="AE92:AE112"/>
    <mergeCell ref="BD71:BD91"/>
    <mergeCell ref="BE71:BE91"/>
    <mergeCell ref="BF71:BF91"/>
    <mergeCell ref="BG71:BG112"/>
    <mergeCell ref="E74:E76"/>
    <mergeCell ref="F74:F76"/>
    <mergeCell ref="G74:G76"/>
    <mergeCell ref="E77:E79"/>
    <mergeCell ref="F77:F79"/>
    <mergeCell ref="G77:G79"/>
    <mergeCell ref="AX71:AX112"/>
    <mergeCell ref="AY71:AY91"/>
    <mergeCell ref="AZ71:AZ91"/>
    <mergeCell ref="BA71:BA91"/>
    <mergeCell ref="BB71:BB91"/>
    <mergeCell ref="BC71:BC91"/>
    <mergeCell ref="AY92:AY112"/>
    <mergeCell ref="AZ92:AZ112"/>
    <mergeCell ref="BA92:BA112"/>
    <mergeCell ref="BB92:BB112"/>
    <mergeCell ref="AR71:AR91"/>
    <mergeCell ref="AS71:AS91"/>
    <mergeCell ref="AT71:AT91"/>
    <mergeCell ref="AU71:AU91"/>
    <mergeCell ref="E86:E88"/>
    <mergeCell ref="F86:F88"/>
    <mergeCell ref="G86:G88"/>
    <mergeCell ref="E89:E112"/>
    <mergeCell ref="F89:F112"/>
    <mergeCell ref="G89:G112"/>
    <mergeCell ref="E80:E82"/>
    <mergeCell ref="F80:F82"/>
    <mergeCell ref="G80:G82"/>
    <mergeCell ref="E83:E85"/>
    <mergeCell ref="F83:F85"/>
    <mergeCell ref="G83:G85"/>
    <mergeCell ref="BF92:BF112"/>
    <mergeCell ref="B113:B115"/>
    <mergeCell ref="C113:C115"/>
    <mergeCell ref="D113:D115"/>
    <mergeCell ref="E113:E115"/>
    <mergeCell ref="F113:F115"/>
    <mergeCell ref="G113:G115"/>
    <mergeCell ref="AJ92:AJ112"/>
    <mergeCell ref="AN92:AN112"/>
    <mergeCell ref="AO92:AO112"/>
    <mergeCell ref="AP92:AP112"/>
    <mergeCell ref="AQ92:AQ112"/>
    <mergeCell ref="AR92:AR112"/>
    <mergeCell ref="T92:T112"/>
    <mergeCell ref="U92:U112"/>
    <mergeCell ref="V92:V112"/>
    <mergeCell ref="W92:W112"/>
    <mergeCell ref="X92:X112"/>
    <mergeCell ref="Y92:Y112"/>
    <mergeCell ref="AV71:AV112"/>
    <mergeCell ref="AW71:AW112"/>
    <mergeCell ref="AS92:AS112"/>
    <mergeCell ref="AT92:AT112"/>
    <mergeCell ref="AU92:AU112"/>
    <mergeCell ref="H113:H115"/>
    <mergeCell ref="I113:I115"/>
    <mergeCell ref="J113:J115"/>
    <mergeCell ref="K113:K115"/>
    <mergeCell ref="L113:L115"/>
    <mergeCell ref="M113:M115"/>
    <mergeCell ref="BC92:BC112"/>
    <mergeCell ref="BD92:BD112"/>
    <mergeCell ref="BE92:BE112"/>
    <mergeCell ref="AL71:AL112"/>
    <mergeCell ref="AM71:AM112"/>
    <mergeCell ref="AN71:AN91"/>
    <mergeCell ref="AO71:AO91"/>
    <mergeCell ref="AP71:AP91"/>
    <mergeCell ref="AQ71:AQ91"/>
    <mergeCell ref="AF71:AF91"/>
    <mergeCell ref="AG71:AG91"/>
    <mergeCell ref="AH71:AH91"/>
    <mergeCell ref="AI71:AI91"/>
    <mergeCell ref="AJ71:AJ91"/>
    <mergeCell ref="AK71:AK112"/>
    <mergeCell ref="AF92:AF112"/>
    <mergeCell ref="AG92:AG112"/>
    <mergeCell ref="AH92:AH112"/>
    <mergeCell ref="V113:V115"/>
    <mergeCell ref="W113:W115"/>
    <mergeCell ref="X113:X115"/>
    <mergeCell ref="Y113:Y115"/>
    <mergeCell ref="N113:N115"/>
    <mergeCell ref="O113:O115"/>
    <mergeCell ref="P113:P115"/>
    <mergeCell ref="Q113:Q115"/>
    <mergeCell ref="R113:R115"/>
    <mergeCell ref="S113:S115"/>
    <mergeCell ref="BG113:BG115"/>
    <mergeCell ref="B116:B121"/>
    <mergeCell ref="C116:C121"/>
    <mergeCell ref="D116:D121"/>
    <mergeCell ref="E116:E118"/>
    <mergeCell ref="F116:F118"/>
    <mergeCell ref="G116:G118"/>
    <mergeCell ref="AX113:AX115"/>
    <mergeCell ref="AY113:AY115"/>
    <mergeCell ref="AZ113:AZ115"/>
    <mergeCell ref="BA113:BA115"/>
    <mergeCell ref="BB113:BB115"/>
    <mergeCell ref="BC113:BC115"/>
    <mergeCell ref="AR113:AR115"/>
    <mergeCell ref="AS113:AS115"/>
    <mergeCell ref="AT113:AT115"/>
    <mergeCell ref="AU113:AU115"/>
    <mergeCell ref="AV113:AV115"/>
    <mergeCell ref="AW113:AW115"/>
    <mergeCell ref="AL113:AL115"/>
    <mergeCell ref="AM113:AM115"/>
    <mergeCell ref="AN113:AN115"/>
    <mergeCell ref="AO113:AO115"/>
    <mergeCell ref="AP113:AP115"/>
    <mergeCell ref="H116:H121"/>
    <mergeCell ref="I116:I121"/>
    <mergeCell ref="J116:J121"/>
    <mergeCell ref="K116:K121"/>
    <mergeCell ref="L116:L121"/>
    <mergeCell ref="M116:M121"/>
    <mergeCell ref="BD113:BD115"/>
    <mergeCell ref="BE113:BE115"/>
    <mergeCell ref="BF113:BF115"/>
    <mergeCell ref="AQ113:AQ115"/>
    <mergeCell ref="AF113:AF115"/>
    <mergeCell ref="AG113:AG115"/>
    <mergeCell ref="AH113:AH115"/>
    <mergeCell ref="AI113:AI115"/>
    <mergeCell ref="AJ113:AJ115"/>
    <mergeCell ref="AK113:AK115"/>
    <mergeCell ref="Z113:Z115"/>
    <mergeCell ref="AA113:AA115"/>
    <mergeCell ref="AB113:AB115"/>
    <mergeCell ref="AC113:AC115"/>
    <mergeCell ref="AD113:AD115"/>
    <mergeCell ref="AE113:AE115"/>
    <mergeCell ref="T113:T115"/>
    <mergeCell ref="U113:U115"/>
    <mergeCell ref="T116:T121"/>
    <mergeCell ref="U116:U121"/>
    <mergeCell ref="V116:V121"/>
    <mergeCell ref="W116:W121"/>
    <mergeCell ref="X116:X121"/>
    <mergeCell ref="Y116:Y121"/>
    <mergeCell ref="N116:N121"/>
    <mergeCell ref="O116:O121"/>
    <mergeCell ref="P116:P121"/>
    <mergeCell ref="Q116:Q121"/>
    <mergeCell ref="R116:R121"/>
    <mergeCell ref="S116:S121"/>
    <mergeCell ref="AQ116:AQ121"/>
    <mergeCell ref="AF116:AF121"/>
    <mergeCell ref="AG116:AG121"/>
    <mergeCell ref="AH116:AH121"/>
    <mergeCell ref="AI116:AI121"/>
    <mergeCell ref="AJ116:AJ121"/>
    <mergeCell ref="AK116:AK121"/>
    <mergeCell ref="Z116:Z121"/>
    <mergeCell ref="AA116:AA121"/>
    <mergeCell ref="AB116:AB121"/>
    <mergeCell ref="AC116:AC121"/>
    <mergeCell ref="AD116:AD121"/>
    <mergeCell ref="AE116:AE121"/>
    <mergeCell ref="BD116:BD121"/>
    <mergeCell ref="BE116:BE121"/>
    <mergeCell ref="BF116:BF121"/>
    <mergeCell ref="BG116:BG121"/>
    <mergeCell ref="E119:E121"/>
    <mergeCell ref="F119:F121"/>
    <mergeCell ref="G119:G121"/>
    <mergeCell ref="AX116:AX121"/>
    <mergeCell ref="AY116:AY121"/>
    <mergeCell ref="AZ116:AZ121"/>
    <mergeCell ref="BA116:BA121"/>
    <mergeCell ref="BB116:BB121"/>
    <mergeCell ref="BC116:BC121"/>
    <mergeCell ref="AR116:AR121"/>
    <mergeCell ref="AS116:AS121"/>
    <mergeCell ref="AT116:AT121"/>
    <mergeCell ref="AU116:AU121"/>
    <mergeCell ref="AV116:AV121"/>
    <mergeCell ref="AW116:AW121"/>
    <mergeCell ref="AL116:AL121"/>
    <mergeCell ref="AM116:AM121"/>
    <mergeCell ref="AN116:AN121"/>
    <mergeCell ref="AO116:AO121"/>
    <mergeCell ref="AP116:AP121"/>
    <mergeCell ref="H122:H127"/>
    <mergeCell ref="I122:I127"/>
    <mergeCell ref="J122:J127"/>
    <mergeCell ref="K122:K127"/>
    <mergeCell ref="L122:L127"/>
    <mergeCell ref="M122:M127"/>
    <mergeCell ref="B122:B127"/>
    <mergeCell ref="C122:C127"/>
    <mergeCell ref="D122:D127"/>
    <mergeCell ref="E122:E124"/>
    <mergeCell ref="F122:F124"/>
    <mergeCell ref="G122:G124"/>
    <mergeCell ref="T122:T127"/>
    <mergeCell ref="U122:U127"/>
    <mergeCell ref="V122:V127"/>
    <mergeCell ref="W122:W127"/>
    <mergeCell ref="X122:X127"/>
    <mergeCell ref="Y122:Y127"/>
    <mergeCell ref="N122:N127"/>
    <mergeCell ref="O122:O127"/>
    <mergeCell ref="P122:P127"/>
    <mergeCell ref="Q122:Q127"/>
    <mergeCell ref="R122:R127"/>
    <mergeCell ref="S122:S127"/>
    <mergeCell ref="AQ122:AQ127"/>
    <mergeCell ref="AF122:AF127"/>
    <mergeCell ref="AG122:AG127"/>
    <mergeCell ref="AH122:AH127"/>
    <mergeCell ref="AI122:AI127"/>
    <mergeCell ref="AJ122:AJ127"/>
    <mergeCell ref="AK122:AK127"/>
    <mergeCell ref="Z122:Z127"/>
    <mergeCell ref="AA122:AA127"/>
    <mergeCell ref="AB122:AB127"/>
    <mergeCell ref="AC122:AC127"/>
    <mergeCell ref="AD122:AD127"/>
    <mergeCell ref="AE122:AE127"/>
    <mergeCell ref="BD122:BD127"/>
    <mergeCell ref="BE122:BE127"/>
    <mergeCell ref="BF122:BF127"/>
    <mergeCell ref="BG122:BG127"/>
    <mergeCell ref="E125:E127"/>
    <mergeCell ref="F125:F127"/>
    <mergeCell ref="G125:G127"/>
    <mergeCell ref="AX122:AX127"/>
    <mergeCell ref="AY122:AY127"/>
    <mergeCell ref="AZ122:AZ127"/>
    <mergeCell ref="BA122:BA127"/>
    <mergeCell ref="BB122:BB127"/>
    <mergeCell ref="BC122:BC127"/>
    <mergeCell ref="AR122:AR127"/>
    <mergeCell ref="AS122:AS127"/>
    <mergeCell ref="AT122:AT127"/>
    <mergeCell ref="AU122:AU127"/>
    <mergeCell ref="AV122:AV127"/>
    <mergeCell ref="AW122:AW127"/>
    <mergeCell ref="AL122:AL127"/>
    <mergeCell ref="AM122:AM127"/>
    <mergeCell ref="AN122:AN127"/>
    <mergeCell ref="AO122:AO127"/>
    <mergeCell ref="AP122:AP127"/>
    <mergeCell ref="H128:H130"/>
    <mergeCell ref="I128:I130"/>
    <mergeCell ref="J128:J130"/>
    <mergeCell ref="K128:K130"/>
    <mergeCell ref="L128:L130"/>
    <mergeCell ref="M128:M130"/>
    <mergeCell ref="B128:B130"/>
    <mergeCell ref="C128:C130"/>
    <mergeCell ref="D128:D130"/>
    <mergeCell ref="E128:E130"/>
    <mergeCell ref="F128:F130"/>
    <mergeCell ref="G128:G130"/>
    <mergeCell ref="V128:V130"/>
    <mergeCell ref="W128:W130"/>
    <mergeCell ref="X128:X130"/>
    <mergeCell ref="Y128:Y130"/>
    <mergeCell ref="N128:N130"/>
    <mergeCell ref="O128:O130"/>
    <mergeCell ref="P128:P130"/>
    <mergeCell ref="Q128:Q130"/>
    <mergeCell ref="R128:R130"/>
    <mergeCell ref="S128:S130"/>
    <mergeCell ref="BG128:BG130"/>
    <mergeCell ref="B131:B133"/>
    <mergeCell ref="C131:C133"/>
    <mergeCell ref="D131:D133"/>
    <mergeCell ref="E131:E133"/>
    <mergeCell ref="F131:F133"/>
    <mergeCell ref="G131:G133"/>
    <mergeCell ref="AX128:AX130"/>
    <mergeCell ref="AY128:AY130"/>
    <mergeCell ref="AZ128:AZ130"/>
    <mergeCell ref="BA128:BA130"/>
    <mergeCell ref="BB128:BB130"/>
    <mergeCell ref="BC128:BC130"/>
    <mergeCell ref="AR128:AR130"/>
    <mergeCell ref="AS128:AS130"/>
    <mergeCell ref="AT128:AT130"/>
    <mergeCell ref="AU128:AU130"/>
    <mergeCell ref="AV128:AV130"/>
    <mergeCell ref="AW128:AW130"/>
    <mergeCell ref="AL128:AL130"/>
    <mergeCell ref="AM128:AM130"/>
    <mergeCell ref="AN128:AN130"/>
    <mergeCell ref="AO128:AO130"/>
    <mergeCell ref="AP128:AP130"/>
    <mergeCell ref="H131:H133"/>
    <mergeCell ref="I131:I133"/>
    <mergeCell ref="J131:J133"/>
    <mergeCell ref="K131:K133"/>
    <mergeCell ref="L131:L133"/>
    <mergeCell ref="M131:M133"/>
    <mergeCell ref="BD128:BD130"/>
    <mergeCell ref="BE128:BE130"/>
    <mergeCell ref="BF128:BF130"/>
    <mergeCell ref="AQ128:AQ130"/>
    <mergeCell ref="AF128:AF130"/>
    <mergeCell ref="AG128:AG130"/>
    <mergeCell ref="AH128:AH130"/>
    <mergeCell ref="AI128:AI130"/>
    <mergeCell ref="AJ128:AJ130"/>
    <mergeCell ref="AK128:AK130"/>
    <mergeCell ref="Z128:Z130"/>
    <mergeCell ref="AA128:AA130"/>
    <mergeCell ref="AB128:AB130"/>
    <mergeCell ref="AC128:AC130"/>
    <mergeCell ref="AD128:AD130"/>
    <mergeCell ref="AE128:AE130"/>
    <mergeCell ref="T128:T130"/>
    <mergeCell ref="U128:U130"/>
    <mergeCell ref="V131:V133"/>
    <mergeCell ref="W131:W133"/>
    <mergeCell ref="X131:X133"/>
    <mergeCell ref="Y131:Y133"/>
    <mergeCell ref="N131:N133"/>
    <mergeCell ref="O131:O133"/>
    <mergeCell ref="P131:P133"/>
    <mergeCell ref="Q131:Q133"/>
    <mergeCell ref="R131:R133"/>
    <mergeCell ref="S131:S133"/>
    <mergeCell ref="BG131:BG133"/>
    <mergeCell ref="B134:B136"/>
    <mergeCell ref="C134:C136"/>
    <mergeCell ref="D134:D136"/>
    <mergeCell ref="E134:E136"/>
    <mergeCell ref="F134:F136"/>
    <mergeCell ref="G134:G136"/>
    <mergeCell ref="AX131:AX133"/>
    <mergeCell ref="AY131:AY133"/>
    <mergeCell ref="AZ131:AZ133"/>
    <mergeCell ref="BA131:BA133"/>
    <mergeCell ref="BB131:BB133"/>
    <mergeCell ref="BC131:BC133"/>
    <mergeCell ref="AR131:AR133"/>
    <mergeCell ref="AS131:AS133"/>
    <mergeCell ref="AT131:AT133"/>
    <mergeCell ref="AU131:AU133"/>
    <mergeCell ref="AV131:AV133"/>
    <mergeCell ref="AW131:AW133"/>
    <mergeCell ref="AL131:AL133"/>
    <mergeCell ref="AM131:AM133"/>
    <mergeCell ref="AN131:AN133"/>
    <mergeCell ref="AO131:AO133"/>
    <mergeCell ref="AP131:AP133"/>
    <mergeCell ref="H134:H136"/>
    <mergeCell ref="I134:I136"/>
    <mergeCell ref="J134:J136"/>
    <mergeCell ref="K134:K136"/>
    <mergeCell ref="L134:L136"/>
    <mergeCell ref="M134:M136"/>
    <mergeCell ref="BD131:BD133"/>
    <mergeCell ref="BE131:BE133"/>
    <mergeCell ref="BF131:BF133"/>
    <mergeCell ref="AQ131:AQ133"/>
    <mergeCell ref="AF131:AF133"/>
    <mergeCell ref="AG131:AG133"/>
    <mergeCell ref="AH131:AH133"/>
    <mergeCell ref="AI131:AI133"/>
    <mergeCell ref="AJ131:AJ133"/>
    <mergeCell ref="AK131:AK133"/>
    <mergeCell ref="Z131:Z133"/>
    <mergeCell ref="AA131:AA133"/>
    <mergeCell ref="AB131:AB133"/>
    <mergeCell ref="AC131:AC133"/>
    <mergeCell ref="AD131:AD133"/>
    <mergeCell ref="AE131:AE133"/>
    <mergeCell ref="T131:T133"/>
    <mergeCell ref="U131:U133"/>
    <mergeCell ref="V134:V136"/>
    <mergeCell ref="W134:W136"/>
    <mergeCell ref="X134:X136"/>
    <mergeCell ref="Y134:Y136"/>
    <mergeCell ref="N134:N136"/>
    <mergeCell ref="O134:O136"/>
    <mergeCell ref="P134:P136"/>
    <mergeCell ref="Q134:Q136"/>
    <mergeCell ref="R134:R136"/>
    <mergeCell ref="S134:S136"/>
    <mergeCell ref="BG134:BG136"/>
    <mergeCell ref="B137:B139"/>
    <mergeCell ref="C137:C139"/>
    <mergeCell ref="D137:D139"/>
    <mergeCell ref="E137:E139"/>
    <mergeCell ref="F137:F139"/>
    <mergeCell ref="G137:G139"/>
    <mergeCell ref="AX134:AX136"/>
    <mergeCell ref="AY134:AY136"/>
    <mergeCell ref="AZ134:AZ136"/>
    <mergeCell ref="BA134:BA136"/>
    <mergeCell ref="BB134:BB136"/>
    <mergeCell ref="BC134:BC136"/>
    <mergeCell ref="AR134:AR136"/>
    <mergeCell ref="AS134:AS136"/>
    <mergeCell ref="AT134:AT136"/>
    <mergeCell ref="AU134:AU136"/>
    <mergeCell ref="AV134:AV136"/>
    <mergeCell ref="AW134:AW136"/>
    <mergeCell ref="AL134:AL136"/>
    <mergeCell ref="AM134:AM136"/>
    <mergeCell ref="AN134:AN136"/>
    <mergeCell ref="AO134:AO136"/>
    <mergeCell ref="AP134:AP136"/>
    <mergeCell ref="H137:H139"/>
    <mergeCell ref="I137:I139"/>
    <mergeCell ref="J137:J139"/>
    <mergeCell ref="K137:K139"/>
    <mergeCell ref="L137:L139"/>
    <mergeCell ref="M137:M139"/>
    <mergeCell ref="BD134:BD136"/>
    <mergeCell ref="BE134:BE136"/>
    <mergeCell ref="BF134:BF136"/>
    <mergeCell ref="AQ134:AQ136"/>
    <mergeCell ref="AF134:AF136"/>
    <mergeCell ref="AG134:AG136"/>
    <mergeCell ref="AH134:AH136"/>
    <mergeCell ref="AI134:AI136"/>
    <mergeCell ref="AJ134:AJ136"/>
    <mergeCell ref="AK134:AK136"/>
    <mergeCell ref="Z134:Z136"/>
    <mergeCell ref="AA134:AA136"/>
    <mergeCell ref="AB134:AB136"/>
    <mergeCell ref="AC134:AC136"/>
    <mergeCell ref="AD134:AD136"/>
    <mergeCell ref="AE134:AE136"/>
    <mergeCell ref="T134:T136"/>
    <mergeCell ref="U134:U136"/>
    <mergeCell ref="V137:V139"/>
    <mergeCell ref="W137:W139"/>
    <mergeCell ref="X137:X139"/>
    <mergeCell ref="Y137:Y139"/>
    <mergeCell ref="N137:N139"/>
    <mergeCell ref="O137:O139"/>
    <mergeCell ref="P137:P139"/>
    <mergeCell ref="Q137:Q139"/>
    <mergeCell ref="R137:R139"/>
    <mergeCell ref="S137:S139"/>
    <mergeCell ref="BG137:BG139"/>
    <mergeCell ref="B140:B148"/>
    <mergeCell ref="C140:C148"/>
    <mergeCell ref="D140:D148"/>
    <mergeCell ref="E140:E148"/>
    <mergeCell ref="F140:F148"/>
    <mergeCell ref="G140:G148"/>
    <mergeCell ref="AX137:AX139"/>
    <mergeCell ref="AY137:AY139"/>
    <mergeCell ref="AZ137:AZ139"/>
    <mergeCell ref="BA137:BA139"/>
    <mergeCell ref="BB137:BB139"/>
    <mergeCell ref="BC137:BC139"/>
    <mergeCell ref="AR137:AR139"/>
    <mergeCell ref="AS137:AS139"/>
    <mergeCell ref="AT137:AT139"/>
    <mergeCell ref="AU137:AU139"/>
    <mergeCell ref="AV137:AV139"/>
    <mergeCell ref="AW137:AW139"/>
    <mergeCell ref="AL137:AL139"/>
    <mergeCell ref="AM137:AM139"/>
    <mergeCell ref="AN137:AN139"/>
    <mergeCell ref="AO137:AO139"/>
    <mergeCell ref="AP137:AP139"/>
    <mergeCell ref="H140:H148"/>
    <mergeCell ref="I140:I148"/>
    <mergeCell ref="J140:J148"/>
    <mergeCell ref="K140:K148"/>
    <mergeCell ref="L140:L142"/>
    <mergeCell ref="M140:M142"/>
    <mergeCell ref="BD137:BD139"/>
    <mergeCell ref="BE137:BE139"/>
    <mergeCell ref="BF137:BF139"/>
    <mergeCell ref="AQ137:AQ139"/>
    <mergeCell ref="AF137:AF139"/>
    <mergeCell ref="AG137:AG139"/>
    <mergeCell ref="AH137:AH139"/>
    <mergeCell ref="AI137:AI139"/>
    <mergeCell ref="AJ137:AJ139"/>
    <mergeCell ref="AK137:AK139"/>
    <mergeCell ref="Z137:Z139"/>
    <mergeCell ref="AA137:AA139"/>
    <mergeCell ref="AB137:AB139"/>
    <mergeCell ref="AC137:AC139"/>
    <mergeCell ref="AD137:AD139"/>
    <mergeCell ref="AE137:AE139"/>
    <mergeCell ref="T137:T139"/>
    <mergeCell ref="U137:U139"/>
    <mergeCell ref="AE143:AE145"/>
    <mergeCell ref="AC146:AC148"/>
    <mergeCell ref="T140:T142"/>
    <mergeCell ref="U140:U142"/>
    <mergeCell ref="V140:V142"/>
    <mergeCell ref="W140:W142"/>
    <mergeCell ref="X140:X142"/>
    <mergeCell ref="Y140:Y142"/>
    <mergeCell ref="N140:N142"/>
    <mergeCell ref="O140:O142"/>
    <mergeCell ref="P140:P148"/>
    <mergeCell ref="Q140:Q148"/>
    <mergeCell ref="R140:R142"/>
    <mergeCell ref="S140:S142"/>
    <mergeCell ref="AF140:AF142"/>
    <mergeCell ref="AG140:AG142"/>
    <mergeCell ref="AH140:AH142"/>
    <mergeCell ref="AI140:AI142"/>
    <mergeCell ref="AJ140:AJ142"/>
    <mergeCell ref="AK140:AK148"/>
    <mergeCell ref="AF143:AF145"/>
    <mergeCell ref="AG143:AG145"/>
    <mergeCell ref="AH143:AH145"/>
    <mergeCell ref="AI143:AI145"/>
    <mergeCell ref="AS143:AS145"/>
    <mergeCell ref="AT143:AT145"/>
    <mergeCell ref="AU143:AU145"/>
    <mergeCell ref="AS146:AS148"/>
    <mergeCell ref="AL140:AL148"/>
    <mergeCell ref="AM140:AM148"/>
    <mergeCell ref="AN140:AN142"/>
    <mergeCell ref="AO140:AO142"/>
    <mergeCell ref="AP140:AP142"/>
    <mergeCell ref="AQ140:AQ142"/>
    <mergeCell ref="BD140:BD142"/>
    <mergeCell ref="BE140:BE142"/>
    <mergeCell ref="BF140:BF142"/>
    <mergeCell ref="BG140:BG148"/>
    <mergeCell ref="L143:L145"/>
    <mergeCell ref="M143:M145"/>
    <mergeCell ref="N143:N145"/>
    <mergeCell ref="O143:O145"/>
    <mergeCell ref="R143:R145"/>
    <mergeCell ref="S143:S145"/>
    <mergeCell ref="AX140:AX148"/>
    <mergeCell ref="AY140:AY142"/>
    <mergeCell ref="AZ140:AZ142"/>
    <mergeCell ref="BA140:BA142"/>
    <mergeCell ref="BB140:BB142"/>
    <mergeCell ref="BC140:BC142"/>
    <mergeCell ref="AY143:AY145"/>
    <mergeCell ref="AZ143:AZ145"/>
    <mergeCell ref="BA143:BA145"/>
    <mergeCell ref="BB143:BB145"/>
    <mergeCell ref="AR140:AR142"/>
    <mergeCell ref="AS140:AS142"/>
    <mergeCell ref="AT140:AT142"/>
    <mergeCell ref="AU140:AU142"/>
    <mergeCell ref="BC143:BC145"/>
    <mergeCell ref="BD143:BD145"/>
    <mergeCell ref="BE143:BE145"/>
    <mergeCell ref="BF143:BF145"/>
    <mergeCell ref="L146:L148"/>
    <mergeCell ref="M146:M148"/>
    <mergeCell ref="N146:N148"/>
    <mergeCell ref="O146:O148"/>
    <mergeCell ref="R146:R148"/>
    <mergeCell ref="S146:S148"/>
    <mergeCell ref="AJ143:AJ145"/>
    <mergeCell ref="AN143:AN145"/>
    <mergeCell ref="AO143:AO145"/>
    <mergeCell ref="AP143:AP145"/>
    <mergeCell ref="AQ143:AQ145"/>
    <mergeCell ref="AR143:AR145"/>
    <mergeCell ref="T143:T145"/>
    <mergeCell ref="U143:U145"/>
    <mergeCell ref="V143:V145"/>
    <mergeCell ref="W143:W145"/>
    <mergeCell ref="X143:X145"/>
    <mergeCell ref="Y143:Y145"/>
    <mergeCell ref="AV140:AV148"/>
    <mergeCell ref="AW140:AW148"/>
    <mergeCell ref="BF146:BF148"/>
    <mergeCell ref="B149:B151"/>
    <mergeCell ref="C149:C151"/>
    <mergeCell ref="D149:D151"/>
    <mergeCell ref="E149:E151"/>
    <mergeCell ref="F149:F151"/>
    <mergeCell ref="G149:G151"/>
    <mergeCell ref="AT146:AT148"/>
    <mergeCell ref="AU146:AU148"/>
    <mergeCell ref="AY146:AY148"/>
    <mergeCell ref="AZ146:AZ148"/>
    <mergeCell ref="BA146:BA148"/>
    <mergeCell ref="BB146:BB148"/>
    <mergeCell ref="AJ146:AJ148"/>
    <mergeCell ref="AN146:AN148"/>
    <mergeCell ref="AO146:AO148"/>
    <mergeCell ref="AP146:AP148"/>
    <mergeCell ref="AQ146:AQ148"/>
    <mergeCell ref="AR146:AR148"/>
    <mergeCell ref="AD146:AD148"/>
    <mergeCell ref="AE146:AE148"/>
    <mergeCell ref="AF146:AF148"/>
    <mergeCell ref="AG146:AG148"/>
    <mergeCell ref="AH146:AH148"/>
    <mergeCell ref="H149:H151"/>
    <mergeCell ref="I149:I151"/>
    <mergeCell ref="J149:J151"/>
    <mergeCell ref="K149:K151"/>
    <mergeCell ref="L149:L151"/>
    <mergeCell ref="M149:M151"/>
    <mergeCell ref="BC146:BC148"/>
    <mergeCell ref="BD146:BD148"/>
    <mergeCell ref="BE146:BE148"/>
    <mergeCell ref="AI146:AI148"/>
    <mergeCell ref="T146:T148"/>
    <mergeCell ref="U146:U148"/>
    <mergeCell ref="V146:V148"/>
    <mergeCell ref="W146:W148"/>
    <mergeCell ref="X146:X148"/>
    <mergeCell ref="Y146:Y148"/>
    <mergeCell ref="Z140:Z148"/>
    <mergeCell ref="AA140:AA148"/>
    <mergeCell ref="AB140:AB148"/>
    <mergeCell ref="AC140:AC142"/>
    <mergeCell ref="AD140:AD142"/>
    <mergeCell ref="AE140:AE142"/>
    <mergeCell ref="AC143:AC145"/>
    <mergeCell ref="AD143:AD145"/>
    <mergeCell ref="T149:T151"/>
    <mergeCell ref="U149:U151"/>
    <mergeCell ref="V149:V151"/>
    <mergeCell ref="W149:W151"/>
    <mergeCell ref="X149:X151"/>
    <mergeCell ref="Y149:Y151"/>
    <mergeCell ref="N149:N151"/>
    <mergeCell ref="O149:O151"/>
    <mergeCell ref="P149:P151"/>
    <mergeCell ref="Q149:Q151"/>
    <mergeCell ref="R149:R151"/>
    <mergeCell ref="S149:S151"/>
    <mergeCell ref="AF149:AF151"/>
    <mergeCell ref="AG149:AG151"/>
    <mergeCell ref="AH149:AH151"/>
    <mergeCell ref="AI149:AI151"/>
    <mergeCell ref="AJ149:AJ151"/>
    <mergeCell ref="AK149:AK151"/>
    <mergeCell ref="Z149:Z151"/>
    <mergeCell ref="AA149:AA151"/>
    <mergeCell ref="AB149:AB151"/>
    <mergeCell ref="AC149:AC151"/>
    <mergeCell ref="AD149:AD151"/>
    <mergeCell ref="AE149:AE151"/>
    <mergeCell ref="B2:M2"/>
    <mergeCell ref="BD149:BD151"/>
    <mergeCell ref="BE149:BE151"/>
    <mergeCell ref="BF149:BF151"/>
    <mergeCell ref="BG149:BG151"/>
    <mergeCell ref="H152:O152"/>
    <mergeCell ref="AX149:AX151"/>
    <mergeCell ref="AY149:AY151"/>
    <mergeCell ref="AZ149:AZ151"/>
    <mergeCell ref="BA149:BA151"/>
    <mergeCell ref="BB149:BB151"/>
    <mergeCell ref="BC149:BC151"/>
    <mergeCell ref="AR149:AR151"/>
    <mergeCell ref="AS149:AS151"/>
    <mergeCell ref="AT149:AT151"/>
    <mergeCell ref="AU149:AU151"/>
    <mergeCell ref="AV149:AV151"/>
    <mergeCell ref="AW149:AW151"/>
    <mergeCell ref="AL149:AL151"/>
    <mergeCell ref="AM149:AM151"/>
    <mergeCell ref="AN149:AN151"/>
    <mergeCell ref="AO149:AO151"/>
    <mergeCell ref="AP149:AP151"/>
    <mergeCell ref="AQ149:AQ151"/>
  </mergeCells>
  <dataValidations count="1">
    <dataValidation type="list" allowBlank="1" sqref="E4" xr:uid="{7E71F431-AEF5-4715-A7C4-0D7B34FD86F8}">
      <formula1>"Trimestre I,Trimestre II,Trimestre III,Trimestre IV"</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BA66A-9AC3-4059-A5B0-9B053B27725C}">
  <dimension ref="B1:AG37"/>
  <sheetViews>
    <sheetView showGridLines="0" zoomScale="80" zoomScaleNormal="80" workbookViewId="0"/>
  </sheetViews>
  <sheetFormatPr baseColWidth="10" defaultColWidth="0" defaultRowHeight="15" customHeight="1" zeroHeight="1"/>
  <cols>
    <col min="1" max="1" width="93.5703125" style="22" customWidth="1"/>
    <col min="2" max="2" width="9" style="22" bestFit="1" customWidth="1"/>
    <col min="3" max="3" width="57.140625" style="22" bestFit="1" customWidth="1"/>
    <col min="4" max="4" width="3.85546875" style="22" customWidth="1"/>
    <col min="5" max="5" width="10.85546875" style="22" hidden="1"/>
    <col min="6" max="6" width="54" style="22" hidden="1"/>
    <col min="7" max="7" width="10" style="22" hidden="1"/>
    <col min="8" max="8" width="8.28515625" style="23" hidden="1"/>
    <col min="9" max="9" width="8.85546875" style="24" hidden="1"/>
    <col min="10" max="10" width="55.5703125" style="22" hidden="1"/>
    <col min="11" max="11" width="23.140625" style="22" hidden="1"/>
    <col min="12" max="12" width="26.140625" style="22" hidden="1"/>
    <col min="13" max="13" width="39" style="22" hidden="1"/>
    <col min="14" max="14" width="29.42578125" style="22" hidden="1"/>
    <col min="15" max="15" width="20.5703125" style="22" hidden="1"/>
    <col min="16" max="16" width="22.85546875" style="22" hidden="1"/>
    <col min="17" max="17" width="33.5703125" style="22" hidden="1"/>
    <col min="18" max="18" width="17.85546875" style="22" hidden="1"/>
    <col min="19" max="19" width="21.5703125" style="22" hidden="1"/>
    <col min="20" max="20" width="22.5703125" style="22" hidden="1"/>
    <col min="21" max="21" width="34.42578125" style="22" hidden="1"/>
    <col min="22" max="22" width="23.85546875" style="22" hidden="1"/>
    <col min="23" max="23" width="15.5703125" style="22" hidden="1"/>
    <col min="24" max="24" width="7.7109375" style="22" hidden="1"/>
    <col min="25" max="25" width="16.28515625" style="22" hidden="1"/>
    <col min="26" max="26" width="15.42578125" style="22" hidden="1"/>
    <col min="27" max="27" width="35.7109375" style="22" hidden="1"/>
    <col min="28" max="28" width="21.28515625" style="22" hidden="1"/>
    <col min="29" max="29" width="45.7109375" style="22" hidden="1"/>
    <col min="30" max="30" width="50.7109375" style="22" hidden="1"/>
    <col min="31" max="31" width="21.5703125" style="22" hidden="1"/>
    <col min="32" max="32" width="35" style="22" hidden="1"/>
    <col min="33" max="33" width="11.7109375" style="22" hidden="1"/>
    <col min="34" max="16384" width="10.85546875" style="22" hidden="1"/>
  </cols>
  <sheetData>
    <row r="1" spans="2:9"/>
    <row r="2" spans="2:9">
      <c r="B2"/>
      <c r="C2"/>
    </row>
    <row r="3" spans="2:9">
      <c r="G3" s="171">
        <v>1</v>
      </c>
      <c r="I3" s="25">
        <f>100/32</f>
        <v>3.125</v>
      </c>
    </row>
    <row r="4" spans="2:9">
      <c r="F4" s="39" t="s">
        <v>5</v>
      </c>
      <c r="G4" s="40" t="s">
        <v>6</v>
      </c>
      <c r="H4" s="168" t="s">
        <v>7</v>
      </c>
      <c r="I4" s="24" t="s">
        <v>8</v>
      </c>
    </row>
    <row r="5" spans="2:9">
      <c r="F5" s="42" t="s">
        <v>9</v>
      </c>
      <c r="G5" s="43">
        <v>0.45</v>
      </c>
      <c r="H5" s="169">
        <f t="shared" ref="H5:H37" si="0">$G$3-G5</f>
        <v>0.55000000000000004</v>
      </c>
      <c r="I5" s="24">
        <f t="shared" ref="I5:I36" si="1">G5*$I$3/100</f>
        <v>1.40625E-2</v>
      </c>
    </row>
    <row r="6" spans="2:9">
      <c r="D6"/>
      <c r="F6" s="42" t="s">
        <v>10</v>
      </c>
      <c r="G6" s="43">
        <v>0.56000000000000005</v>
      </c>
      <c r="H6" s="169">
        <f t="shared" si="0"/>
        <v>0.43999999999999995</v>
      </c>
      <c r="I6" s="24">
        <f t="shared" si="1"/>
        <v>1.7500000000000002E-2</v>
      </c>
    </row>
    <row r="7" spans="2:9">
      <c r="B7" s="27" t="s">
        <v>5</v>
      </c>
      <c r="C7" s="26" t="s">
        <v>11</v>
      </c>
      <c r="D7"/>
      <c r="F7" s="42" t="s">
        <v>12</v>
      </c>
      <c r="G7" s="41">
        <v>0.81</v>
      </c>
      <c r="H7" s="169">
        <f t="shared" si="0"/>
        <v>0.18999999999999995</v>
      </c>
      <c r="I7" s="24">
        <f t="shared" si="1"/>
        <v>2.5312500000000002E-2</v>
      </c>
    </row>
    <row r="8" spans="2:9">
      <c r="B8" s="26"/>
      <c r="C8" s="26"/>
      <c r="D8"/>
      <c r="F8" s="42" t="s">
        <v>13</v>
      </c>
      <c r="G8" s="43">
        <v>0.48</v>
      </c>
      <c r="H8" s="169">
        <f t="shared" si="0"/>
        <v>0.52</v>
      </c>
      <c r="I8" s="24">
        <f t="shared" si="1"/>
        <v>1.4999999999999999E-2</v>
      </c>
    </row>
    <row r="9" spans="2:9">
      <c r="B9" s="27" t="s">
        <v>14</v>
      </c>
      <c r="C9" s="26"/>
      <c r="D9"/>
      <c r="F9" s="42" t="s">
        <v>15</v>
      </c>
      <c r="G9" s="43">
        <v>0.63</v>
      </c>
      <c r="H9" s="169">
        <f t="shared" si="0"/>
        <v>0.37</v>
      </c>
      <c r="I9" s="24">
        <f t="shared" si="1"/>
        <v>1.96875E-2</v>
      </c>
    </row>
    <row r="10" spans="2:9">
      <c r="B10" s="26" t="s">
        <v>16</v>
      </c>
      <c r="C10" s="28">
        <v>0.64312500000000017</v>
      </c>
      <c r="D10"/>
      <c r="F10" s="42" t="s">
        <v>17</v>
      </c>
      <c r="G10" s="43">
        <v>0.69</v>
      </c>
      <c r="H10" s="169">
        <f t="shared" si="0"/>
        <v>0.31000000000000005</v>
      </c>
      <c r="I10" s="24">
        <f t="shared" si="1"/>
        <v>2.1562499999999998E-2</v>
      </c>
    </row>
    <row r="11" spans="2:9">
      <c r="B11" s="26" t="s">
        <v>18</v>
      </c>
      <c r="C11" s="28">
        <v>0.35687499999999983</v>
      </c>
      <c r="D11"/>
      <c r="F11" s="42" t="s">
        <v>19</v>
      </c>
      <c r="G11" s="43">
        <v>0.65</v>
      </c>
      <c r="H11" s="169">
        <f t="shared" si="0"/>
        <v>0.35</v>
      </c>
      <c r="I11" s="24">
        <f t="shared" si="1"/>
        <v>2.0312500000000001E-2</v>
      </c>
    </row>
    <row r="12" spans="2:9">
      <c r="B12" s="26"/>
      <c r="C12" s="26"/>
      <c r="D12"/>
      <c r="F12" s="42" t="s">
        <v>20</v>
      </c>
      <c r="G12" s="43">
        <v>0.52</v>
      </c>
      <c r="H12" s="169">
        <f t="shared" si="0"/>
        <v>0.48</v>
      </c>
      <c r="I12" s="24">
        <f t="shared" si="1"/>
        <v>1.6250000000000001E-2</v>
      </c>
    </row>
    <row r="13" spans="2:9">
      <c r="B13" s="26"/>
      <c r="C13" s="26"/>
      <c r="D13"/>
      <c r="F13" s="42" t="s">
        <v>21</v>
      </c>
      <c r="G13" s="43">
        <v>0.56999999999999995</v>
      </c>
      <c r="H13" s="169">
        <f t="shared" si="0"/>
        <v>0.43000000000000005</v>
      </c>
      <c r="I13" s="24">
        <f t="shared" si="1"/>
        <v>1.7812499999999998E-2</v>
      </c>
    </row>
    <row r="14" spans="2:9">
      <c r="B14"/>
      <c r="C14"/>
      <c r="D14"/>
      <c r="F14" s="42" t="s">
        <v>22</v>
      </c>
      <c r="G14" s="43">
        <v>0.57999999999999996</v>
      </c>
      <c r="H14" s="169">
        <f t="shared" si="0"/>
        <v>0.42000000000000004</v>
      </c>
      <c r="I14" s="24">
        <f t="shared" si="1"/>
        <v>1.8124999999999999E-2</v>
      </c>
    </row>
    <row r="15" spans="2:9">
      <c r="B15"/>
      <c r="C15"/>
      <c r="D15"/>
      <c r="F15" s="44" t="s">
        <v>23</v>
      </c>
      <c r="G15" s="43">
        <v>0.64</v>
      </c>
      <c r="H15" s="169">
        <f t="shared" si="0"/>
        <v>0.36</v>
      </c>
      <c r="I15" s="24">
        <f t="shared" si="1"/>
        <v>0.02</v>
      </c>
    </row>
    <row r="16" spans="2:9">
      <c r="B16"/>
      <c r="C16"/>
      <c r="D16"/>
      <c r="F16" s="42" t="s">
        <v>24</v>
      </c>
      <c r="G16" s="43">
        <v>0.73</v>
      </c>
      <c r="H16" s="169">
        <f t="shared" si="0"/>
        <v>0.27</v>
      </c>
      <c r="I16" s="24">
        <f t="shared" si="1"/>
        <v>2.2812499999999999E-2</v>
      </c>
    </row>
    <row r="17" spans="2:9">
      <c r="B17"/>
      <c r="C17"/>
      <c r="D17"/>
      <c r="F17" s="42" t="s">
        <v>25</v>
      </c>
      <c r="G17" s="43">
        <v>0.75</v>
      </c>
      <c r="H17" s="169">
        <f t="shared" si="0"/>
        <v>0.25</v>
      </c>
      <c r="I17" s="24">
        <f t="shared" si="1"/>
        <v>2.34375E-2</v>
      </c>
    </row>
    <row r="18" spans="2:9">
      <c r="B18"/>
      <c r="C18"/>
      <c r="D18"/>
      <c r="F18" s="42" t="s">
        <v>26</v>
      </c>
      <c r="G18" s="43">
        <v>0.39</v>
      </c>
      <c r="H18" s="169">
        <f t="shared" si="0"/>
        <v>0.61</v>
      </c>
      <c r="I18" s="24">
        <f t="shared" si="1"/>
        <v>1.21875E-2</v>
      </c>
    </row>
    <row r="19" spans="2:9">
      <c r="B19"/>
      <c r="C19"/>
      <c r="D19"/>
      <c r="F19" s="42" t="s">
        <v>27</v>
      </c>
      <c r="G19" s="43">
        <v>0.7</v>
      </c>
      <c r="H19" s="169">
        <f t="shared" si="0"/>
        <v>0.30000000000000004</v>
      </c>
      <c r="I19" s="24">
        <f t="shared" si="1"/>
        <v>2.1874999999999999E-2</v>
      </c>
    </row>
    <row r="20" spans="2:9">
      <c r="B20"/>
      <c r="C20"/>
      <c r="D20"/>
      <c r="F20" s="42" t="s">
        <v>28</v>
      </c>
      <c r="G20" s="43">
        <v>0.69</v>
      </c>
      <c r="H20" s="169">
        <f t="shared" si="0"/>
        <v>0.31000000000000005</v>
      </c>
      <c r="I20" s="24">
        <f t="shared" si="1"/>
        <v>2.1562499999999998E-2</v>
      </c>
    </row>
    <row r="21" spans="2:9">
      <c r="B21"/>
      <c r="C21"/>
      <c r="D21"/>
      <c r="F21" s="42" t="s">
        <v>29</v>
      </c>
      <c r="G21" s="43">
        <v>0.46</v>
      </c>
      <c r="H21" s="169">
        <f t="shared" si="0"/>
        <v>0.54</v>
      </c>
      <c r="I21" s="24">
        <f t="shared" si="1"/>
        <v>1.4375000000000001E-2</v>
      </c>
    </row>
    <row r="22" spans="2:9">
      <c r="B22"/>
      <c r="C22"/>
      <c r="D22"/>
      <c r="F22" s="45" t="s">
        <v>30</v>
      </c>
      <c r="G22" s="43">
        <v>0.41</v>
      </c>
      <c r="H22" s="169">
        <f t="shared" si="0"/>
        <v>0.59000000000000008</v>
      </c>
      <c r="I22" s="24">
        <f t="shared" si="1"/>
        <v>1.2812499999999999E-2</v>
      </c>
    </row>
    <row r="23" spans="2:9">
      <c r="B23"/>
      <c r="C23"/>
      <c r="D23"/>
      <c r="F23" s="42" t="s">
        <v>31</v>
      </c>
      <c r="G23" s="43">
        <v>0.59</v>
      </c>
      <c r="H23" s="169">
        <f t="shared" si="0"/>
        <v>0.41000000000000003</v>
      </c>
      <c r="I23" s="24">
        <f t="shared" si="1"/>
        <v>1.8437499999999999E-2</v>
      </c>
    </row>
    <row r="24" spans="2:9">
      <c r="F24" s="42" t="s">
        <v>32</v>
      </c>
      <c r="G24" s="43">
        <v>0.72</v>
      </c>
      <c r="H24" s="169">
        <f t="shared" si="0"/>
        <v>0.28000000000000003</v>
      </c>
      <c r="I24" s="24">
        <f t="shared" si="1"/>
        <v>2.2499999999999999E-2</v>
      </c>
    </row>
    <row r="25" spans="2:9">
      <c r="F25" s="45" t="s">
        <v>33</v>
      </c>
      <c r="G25" s="43">
        <v>0.5</v>
      </c>
      <c r="H25" s="169">
        <f t="shared" si="0"/>
        <v>0.5</v>
      </c>
      <c r="I25" s="24">
        <f t="shared" si="1"/>
        <v>1.5625E-2</v>
      </c>
    </row>
    <row r="26" spans="2:9">
      <c r="F26" s="42" t="s">
        <v>34</v>
      </c>
      <c r="G26" s="43">
        <v>0.71</v>
      </c>
      <c r="H26" s="169">
        <f t="shared" si="0"/>
        <v>0.29000000000000004</v>
      </c>
      <c r="I26" s="24">
        <f t="shared" si="1"/>
        <v>2.2187499999999999E-2</v>
      </c>
    </row>
    <row r="27" spans="2:9">
      <c r="F27" s="42" t="s">
        <v>35</v>
      </c>
      <c r="G27" s="43">
        <v>0.48</v>
      </c>
      <c r="H27" s="169">
        <f t="shared" si="0"/>
        <v>0.52</v>
      </c>
      <c r="I27" s="24">
        <f t="shared" si="1"/>
        <v>1.4999999999999999E-2</v>
      </c>
    </row>
    <row r="28" spans="2:9">
      <c r="F28" s="42" t="s">
        <v>36</v>
      </c>
      <c r="G28" s="43">
        <v>0.85</v>
      </c>
      <c r="H28" s="169">
        <f t="shared" si="0"/>
        <v>0.15000000000000002</v>
      </c>
      <c r="I28" s="24">
        <f t="shared" si="1"/>
        <v>2.6562499999999999E-2</v>
      </c>
    </row>
    <row r="29" spans="2:9">
      <c r="F29" s="42" t="s">
        <v>37</v>
      </c>
      <c r="G29" s="43">
        <v>0.77</v>
      </c>
      <c r="H29" s="169">
        <f t="shared" si="0"/>
        <v>0.22999999999999998</v>
      </c>
      <c r="I29" s="24">
        <f t="shared" si="1"/>
        <v>2.4062500000000001E-2</v>
      </c>
    </row>
    <row r="30" spans="2:9">
      <c r="F30" s="42" t="s">
        <v>38</v>
      </c>
      <c r="G30" s="43">
        <v>0.68</v>
      </c>
      <c r="H30" s="169">
        <f t="shared" si="0"/>
        <v>0.31999999999999995</v>
      </c>
      <c r="I30" s="24">
        <f t="shared" si="1"/>
        <v>2.1250000000000002E-2</v>
      </c>
    </row>
    <row r="31" spans="2:9">
      <c r="F31" s="42" t="s">
        <v>39</v>
      </c>
      <c r="G31" s="43">
        <v>0.73</v>
      </c>
      <c r="H31" s="169">
        <f t="shared" si="0"/>
        <v>0.27</v>
      </c>
      <c r="I31" s="24">
        <f t="shared" si="1"/>
        <v>2.2812499999999999E-2</v>
      </c>
    </row>
    <row r="32" spans="2:9">
      <c r="F32" s="42" t="s">
        <v>40</v>
      </c>
      <c r="G32" s="43">
        <v>0.71</v>
      </c>
      <c r="H32" s="169">
        <f t="shared" si="0"/>
        <v>0.29000000000000004</v>
      </c>
      <c r="I32" s="24">
        <f t="shared" si="1"/>
        <v>2.2187499999999999E-2</v>
      </c>
    </row>
    <row r="33" spans="6:9">
      <c r="F33" s="42" t="s">
        <v>41</v>
      </c>
      <c r="G33" s="43">
        <v>0.71</v>
      </c>
      <c r="H33" s="169">
        <f t="shared" si="0"/>
        <v>0.29000000000000004</v>
      </c>
      <c r="I33" s="24">
        <f t="shared" si="1"/>
        <v>2.2187499999999999E-2</v>
      </c>
    </row>
    <row r="34" spans="6:9">
      <c r="F34" s="42" t="s">
        <v>42</v>
      </c>
      <c r="G34" s="43">
        <v>0.69</v>
      </c>
      <c r="H34" s="169">
        <f t="shared" si="0"/>
        <v>0.31000000000000005</v>
      </c>
      <c r="I34" s="24">
        <f t="shared" si="1"/>
        <v>2.1562499999999998E-2</v>
      </c>
    </row>
    <row r="35" spans="6:9">
      <c r="F35" s="42" t="s">
        <v>43</v>
      </c>
      <c r="G35" s="43">
        <v>0.73</v>
      </c>
      <c r="H35" s="169">
        <f t="shared" si="0"/>
        <v>0.27</v>
      </c>
      <c r="I35" s="24">
        <f t="shared" si="1"/>
        <v>2.2812499999999999E-2</v>
      </c>
    </row>
    <row r="36" spans="6:9">
      <c r="F36" s="42" t="s">
        <v>44</v>
      </c>
      <c r="G36" s="43">
        <v>1</v>
      </c>
      <c r="H36" s="169">
        <f t="shared" si="0"/>
        <v>0</v>
      </c>
      <c r="I36" s="24">
        <f t="shared" si="1"/>
        <v>3.125E-2</v>
      </c>
    </row>
    <row r="37" spans="6:9">
      <c r="F37" s="39" t="s">
        <v>11</v>
      </c>
      <c r="G37" s="172">
        <f>AVERAGE(G5:G36)</f>
        <v>0.64312500000000017</v>
      </c>
      <c r="H37" s="169">
        <f t="shared" si="0"/>
        <v>0.35687499999999983</v>
      </c>
      <c r="I37" s="170">
        <f>SUM(I5:I36)</f>
        <v>0.64312500000000017</v>
      </c>
    </row>
  </sheetData>
  <sheetProtection algorithmName="SHA-512" hashValue="SN/mIq3v2s77MowEdOr2PccXhwp5KFBF5+Cy8civnVGcrIFoI6CYYoj48mvzaguxcmKZYcm5I55mJx1vRY5oDQ==" saltValue="8PXHpWx2xU42evUedLeYwA==" spinCount="100000" sheet="1" objects="1" scenarios="1"/>
  <pageMargins left="0.7" right="0.7" top="0.75" bottom="0.75" header="0.3" footer="0.3"/>
  <pageSetup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7EBBF-A12B-4FA4-AF64-6AA2DB9D83D2}">
  <dimension ref="A1:BO138"/>
  <sheetViews>
    <sheetView showGridLines="0" showRowColHeaders="0" zoomScale="70" zoomScaleNormal="70" workbookViewId="0">
      <selection activeCell="AT23" sqref="AT23:AT25"/>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ol min="60" max="61" width="9.140625" hidden="1"/>
    <col min="62" max="66" width="3" hidden="1"/>
    <col min="67" max="67" width="9.140625" hidden="1"/>
  </cols>
  <sheetData>
    <row r="1" spans="1:20" ht="12" customHeight="1"/>
    <row r="2" spans="1:20" ht="27" customHeight="1" thickBot="1">
      <c r="B2" s="68" t="s">
        <v>3038</v>
      </c>
      <c r="C2" s="68"/>
      <c r="D2" s="68"/>
      <c r="E2" s="68"/>
      <c r="F2" s="68"/>
      <c r="G2" s="68"/>
      <c r="H2" s="68"/>
      <c r="I2" s="68"/>
      <c r="J2" s="68"/>
      <c r="K2" s="68"/>
      <c r="L2" s="68"/>
      <c r="M2" s="68"/>
      <c r="N2" s="20">
        <f>+AV137</f>
        <v>0.73462900000000053</v>
      </c>
      <c r="O2" s="13"/>
      <c r="P2" s="13"/>
      <c r="Q2" s="13"/>
      <c r="R2" s="13"/>
      <c r="S2" s="13"/>
      <c r="T2" s="13"/>
    </row>
    <row r="4" spans="1:20">
      <c r="B4" s="50" t="s">
        <v>46</v>
      </c>
      <c r="C4" s="50"/>
      <c r="D4" s="50"/>
      <c r="E4" s="1" t="s">
        <v>47</v>
      </c>
    </row>
    <row r="6" spans="1:20" ht="14.45" customHeight="1">
      <c r="A6" s="132" t="s">
        <v>3039</v>
      </c>
    </row>
    <row r="7" spans="1:20" ht="14.45" customHeight="1">
      <c r="A7" s="133"/>
    </row>
    <row r="8" spans="1:20" ht="14.45" customHeight="1">
      <c r="A8" s="133"/>
    </row>
    <row r="9" spans="1:20" ht="14.45" customHeight="1">
      <c r="A9" s="133"/>
    </row>
    <row r="10" spans="1:20" ht="14.45" customHeight="1">
      <c r="A10" s="133"/>
    </row>
    <row r="11" spans="1:20" ht="14.45" customHeight="1">
      <c r="A11" s="133"/>
    </row>
    <row r="12" spans="1:20" ht="14.45" customHeight="1">
      <c r="A12" s="133"/>
    </row>
    <row r="13" spans="1:20" ht="14.45" customHeight="1">
      <c r="A13" s="133"/>
    </row>
    <row r="14" spans="1:20" ht="14.45" customHeight="1">
      <c r="A14" s="133"/>
    </row>
    <row r="15" spans="1:20" ht="14.45" customHeight="1">
      <c r="A15" s="133"/>
    </row>
    <row r="16" spans="1:20" ht="14.45" customHeight="1">
      <c r="A16" s="133"/>
    </row>
    <row r="17" spans="1:66" ht="14.45" customHeight="1">
      <c r="A17" s="133"/>
    </row>
    <row r="18" spans="1:66" ht="14.45" customHeight="1">
      <c r="A18" s="133"/>
    </row>
    <row r="19" spans="1:66" ht="30.95" customHeight="1">
      <c r="A19" s="133"/>
      <c r="B19" s="51" t="s">
        <v>3040</v>
      </c>
      <c r="C19" s="52"/>
      <c r="D19" s="52"/>
      <c r="E19" s="52"/>
      <c r="BL19" s="57" t="s">
        <v>50</v>
      </c>
      <c r="BM19" s="58"/>
      <c r="BN19" s="5"/>
    </row>
    <row r="20" spans="1:66" ht="14.45" customHeight="1">
      <c r="A20" s="133"/>
      <c r="BL20" s="4"/>
      <c r="BM20" s="5"/>
      <c r="BN20" s="5"/>
    </row>
    <row r="21" spans="1:66" ht="27" customHeight="1">
      <c r="A21" s="133"/>
      <c r="B21" s="53" t="s">
        <v>51</v>
      </c>
      <c r="C21" s="53"/>
      <c r="D21" s="53"/>
      <c r="E21" s="53" t="s">
        <v>52</v>
      </c>
      <c r="F21" s="53"/>
      <c r="G21" s="53"/>
      <c r="H21" s="53" t="s">
        <v>2846</v>
      </c>
      <c r="I21" s="53" t="s">
        <v>2847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2846</v>
      </c>
      <c r="BM21" s="57" t="s">
        <v>64</v>
      </c>
      <c r="BN21" s="5"/>
    </row>
    <row r="22" spans="1:66" ht="47.25"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80</v>
      </c>
      <c r="C23" s="59" t="s">
        <v>81</v>
      </c>
      <c r="D23" s="59" t="s">
        <v>81</v>
      </c>
      <c r="E23" s="59" t="s">
        <v>179</v>
      </c>
      <c r="F23" s="59" t="s">
        <v>81</v>
      </c>
      <c r="G23" s="59" t="s">
        <v>81</v>
      </c>
      <c r="H23" s="59">
        <v>1</v>
      </c>
      <c r="I23" s="56">
        <v>3.4000000000000002E-2</v>
      </c>
      <c r="J23" s="59" t="s">
        <v>83</v>
      </c>
      <c r="K23" s="63" t="s">
        <v>3041</v>
      </c>
      <c r="L23" s="59" t="s">
        <v>3042</v>
      </c>
      <c r="M23" s="59" t="s">
        <v>3043</v>
      </c>
      <c r="N23" s="56">
        <v>1</v>
      </c>
      <c r="O23" s="59" t="s">
        <v>87</v>
      </c>
      <c r="P23" s="56" t="s">
        <v>3044</v>
      </c>
      <c r="Q23" s="56" t="s">
        <v>3045</v>
      </c>
      <c r="R23" s="55">
        <v>1525</v>
      </c>
      <c r="S23" s="55">
        <v>1525</v>
      </c>
      <c r="T23" s="56">
        <v>1</v>
      </c>
      <c r="U23" s="55">
        <v>1525</v>
      </c>
      <c r="V23" s="55">
        <v>1525</v>
      </c>
      <c r="W23" s="56">
        <v>1</v>
      </c>
      <c r="X23" s="56">
        <v>1</v>
      </c>
      <c r="Y23" s="56">
        <v>0</v>
      </c>
      <c r="Z23" s="60">
        <v>0.625</v>
      </c>
      <c r="AA23" s="56" t="s">
        <v>3046</v>
      </c>
      <c r="AB23" s="56" t="s">
        <v>3047</v>
      </c>
      <c r="AC23" s="55">
        <v>769</v>
      </c>
      <c r="AD23" s="55">
        <v>769</v>
      </c>
      <c r="AE23" s="56">
        <v>1</v>
      </c>
      <c r="AF23" s="55">
        <v>2294</v>
      </c>
      <c r="AG23" s="55">
        <v>2294</v>
      </c>
      <c r="AH23" s="56">
        <v>0.5</v>
      </c>
      <c r="AI23" s="56">
        <v>0.5</v>
      </c>
      <c r="AJ23" s="56">
        <v>0</v>
      </c>
      <c r="AK23" s="60">
        <v>0.5</v>
      </c>
      <c r="AL23" s="129" t="s">
        <v>3048</v>
      </c>
      <c r="AM23" s="129" t="s">
        <v>3049</v>
      </c>
      <c r="AN23" s="160">
        <v>1408</v>
      </c>
      <c r="AO23" s="160">
        <v>1408</v>
      </c>
      <c r="AP23" s="130">
        <v>1</v>
      </c>
      <c r="AQ23" s="160">
        <v>3702</v>
      </c>
      <c r="AR23" s="160">
        <v>1408</v>
      </c>
      <c r="AS23" s="130">
        <v>2.6293000000000002</v>
      </c>
      <c r="AT23" s="130">
        <v>2.6293000000000002</v>
      </c>
      <c r="AU23" s="130">
        <v>0</v>
      </c>
      <c r="AV23" s="131">
        <v>0.875</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0.875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123"/>
      <c r="AM24" s="123"/>
      <c r="AN24" s="123"/>
      <c r="AO24" s="123"/>
      <c r="AP24" s="123"/>
      <c r="AQ24" s="123"/>
      <c r="AR24" s="123"/>
      <c r="AS24" s="123"/>
      <c r="AT24" s="123"/>
      <c r="AU24" s="123"/>
      <c r="AV24" s="127"/>
      <c r="AW24" s="56"/>
      <c r="AX24" s="56"/>
      <c r="AY24" s="55"/>
      <c r="AZ24" s="55"/>
      <c r="BA24" s="56"/>
      <c r="BB24" s="55"/>
      <c r="BC24" s="55"/>
      <c r="BD24" s="56"/>
      <c r="BE24" s="56"/>
      <c r="BF24" s="56"/>
      <c r="BG24" s="60"/>
      <c r="BL24" s="4">
        <f>H29</f>
        <v>2</v>
      </c>
      <c r="BM24" s="5">
        <f>IF(E4="Trimestre I",Z29,IF(E4="Trimestre II",AK29,IF(E4="Trimestre III",AV29,IF(E4="Trimestre IV",BG29))))</f>
        <v>0.67100000000000004</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123"/>
      <c r="AM25" s="123"/>
      <c r="AN25" s="124"/>
      <c r="AO25" s="124"/>
      <c r="AP25" s="124"/>
      <c r="AQ25" s="124"/>
      <c r="AR25" s="124"/>
      <c r="AS25" s="124"/>
      <c r="AT25" s="124"/>
      <c r="AU25" s="124"/>
      <c r="AV25" s="127"/>
      <c r="AW25" s="56"/>
      <c r="AX25" s="56"/>
      <c r="AY25" s="55"/>
      <c r="AZ25" s="55"/>
      <c r="BA25" s="56"/>
      <c r="BB25" s="55"/>
      <c r="BC25" s="55"/>
      <c r="BD25" s="56"/>
      <c r="BE25" s="56"/>
      <c r="BF25" s="56"/>
      <c r="BG25" s="60"/>
      <c r="BL25" s="4">
        <f>H35</f>
        <v>3</v>
      </c>
      <c r="BM25" s="5">
        <f>IF(E4="Trimestre I",Z35,IF(E4="Trimestre II",AK35,IF(E4="Trimestre III",AV35,IF(E4="Trimestre IV",BG35))))</f>
        <v>1</v>
      </c>
      <c r="BN25" s="5"/>
    </row>
    <row r="26" spans="1:66">
      <c r="B26" s="62"/>
      <c r="C26" s="62"/>
      <c r="D26" s="62"/>
      <c r="E26" s="62"/>
      <c r="F26" s="62"/>
      <c r="G26" s="62"/>
      <c r="H26" s="59"/>
      <c r="I26" s="56"/>
      <c r="J26" s="59"/>
      <c r="K26" s="63"/>
      <c r="L26" s="59" t="s">
        <v>3050</v>
      </c>
      <c r="M26" s="59" t="s">
        <v>3051</v>
      </c>
      <c r="N26" s="56">
        <v>1</v>
      </c>
      <c r="O26" s="59" t="s">
        <v>87</v>
      </c>
      <c r="P26" s="56"/>
      <c r="Q26" s="56"/>
      <c r="R26" s="55">
        <v>3090</v>
      </c>
      <c r="S26" s="55">
        <v>3090</v>
      </c>
      <c r="T26" s="56">
        <v>1</v>
      </c>
      <c r="U26" s="55">
        <v>3090</v>
      </c>
      <c r="V26" s="55">
        <v>3090</v>
      </c>
      <c r="W26" s="56">
        <v>0.25</v>
      </c>
      <c r="X26" s="56">
        <v>0.25</v>
      </c>
      <c r="Y26" s="56">
        <v>0</v>
      </c>
      <c r="Z26" s="60"/>
      <c r="AA26" s="56"/>
      <c r="AB26" s="56"/>
      <c r="AC26" s="55">
        <v>2338</v>
      </c>
      <c r="AD26" s="55">
        <v>2338</v>
      </c>
      <c r="AE26" s="56">
        <v>1</v>
      </c>
      <c r="AF26" s="55">
        <v>5428</v>
      </c>
      <c r="AG26" s="55">
        <v>5428</v>
      </c>
      <c r="AH26" s="56">
        <v>0.5</v>
      </c>
      <c r="AI26" s="56">
        <v>0.5</v>
      </c>
      <c r="AJ26" s="56">
        <v>0</v>
      </c>
      <c r="AK26" s="60"/>
      <c r="AL26" s="123"/>
      <c r="AM26" s="123"/>
      <c r="AN26" s="144">
        <v>2891</v>
      </c>
      <c r="AO26" s="144">
        <v>2891</v>
      </c>
      <c r="AP26" s="125">
        <v>1</v>
      </c>
      <c r="AQ26" s="144">
        <v>8319</v>
      </c>
      <c r="AR26" s="144">
        <v>8319</v>
      </c>
      <c r="AS26" s="125">
        <v>0.75</v>
      </c>
      <c r="AT26" s="125">
        <v>0.75</v>
      </c>
      <c r="AU26" s="125">
        <v>0.25</v>
      </c>
      <c r="AV26" s="127"/>
      <c r="AW26" s="56" t="s">
        <v>94</v>
      </c>
      <c r="AX26" s="56" t="s">
        <v>94</v>
      </c>
      <c r="AY26" s="55">
        <v>0</v>
      </c>
      <c r="AZ26" s="55">
        <v>0</v>
      </c>
      <c r="BA26" s="56">
        <v>0</v>
      </c>
      <c r="BB26" s="55">
        <v>0</v>
      </c>
      <c r="BC26" s="55">
        <v>0</v>
      </c>
      <c r="BD26" s="56">
        <v>0</v>
      </c>
      <c r="BE26" s="56">
        <v>0</v>
      </c>
      <c r="BF26" s="56">
        <v>0</v>
      </c>
      <c r="BG26" s="60"/>
      <c r="BL26" s="4">
        <f>H38</f>
        <v>4</v>
      </c>
      <c r="BM26" s="5">
        <f>IF(E4="Trimestre I",Z38,IF(E4="Trimestre II",AK38,IF(E4="Trimestre III",AV38,IF(E4="Trimestre IV",BG38))))</f>
        <v>0.875</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123"/>
      <c r="AM27" s="123"/>
      <c r="AN27" s="123"/>
      <c r="AO27" s="123"/>
      <c r="AP27" s="123"/>
      <c r="AQ27" s="123"/>
      <c r="AR27" s="123"/>
      <c r="AS27" s="123"/>
      <c r="AT27" s="123"/>
      <c r="AU27" s="123"/>
      <c r="AV27" s="127"/>
      <c r="AW27" s="56"/>
      <c r="AX27" s="56"/>
      <c r="AY27" s="55"/>
      <c r="AZ27" s="55"/>
      <c r="BA27" s="56"/>
      <c r="BB27" s="55"/>
      <c r="BC27" s="55"/>
      <c r="BD27" s="56"/>
      <c r="BE27" s="56"/>
      <c r="BF27" s="56"/>
      <c r="BG27" s="60"/>
      <c r="BL27" s="4">
        <f>H44</f>
        <v>5</v>
      </c>
      <c r="BM27" s="5">
        <f>IF(E4="Trimestre I",Z44,IF(E4="Trimestre II",AK44,IF(E4="Trimestre III",AV44,IF(E4="Trimestre IV",BG44))))</f>
        <v>1</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124"/>
      <c r="AM28" s="124"/>
      <c r="AN28" s="124"/>
      <c r="AO28" s="124"/>
      <c r="AP28" s="124"/>
      <c r="AQ28" s="124"/>
      <c r="AR28" s="124"/>
      <c r="AS28" s="124"/>
      <c r="AT28" s="124"/>
      <c r="AU28" s="124"/>
      <c r="AV28" s="128"/>
      <c r="AW28" s="56"/>
      <c r="AX28" s="56"/>
      <c r="AY28" s="55"/>
      <c r="AZ28" s="55"/>
      <c r="BA28" s="56"/>
      <c r="BB28" s="55"/>
      <c r="BC28" s="55"/>
      <c r="BD28" s="56"/>
      <c r="BE28" s="56"/>
      <c r="BF28" s="56"/>
      <c r="BG28" s="60"/>
      <c r="BL28" s="4">
        <f>H47</f>
        <v>6</v>
      </c>
      <c r="BM28" s="5">
        <f>IF(E4="Trimestre I",Z47,IF(E4="Trimestre II",AK47,IF(E4="Trimestre III",AV47,IF(E4="Trimestre IV",BG47))))</f>
        <v>1</v>
      </c>
      <c r="BN28" s="5"/>
    </row>
    <row r="29" spans="1:66" ht="135" customHeight="1">
      <c r="B29" s="64" t="s">
        <v>80</v>
      </c>
      <c r="C29" s="65" t="s">
        <v>81</v>
      </c>
      <c r="D29" s="65" t="s">
        <v>81</v>
      </c>
      <c r="E29" s="65" t="s">
        <v>179</v>
      </c>
      <c r="F29" s="65" t="s">
        <v>81</v>
      </c>
      <c r="G29" s="65" t="s">
        <v>81</v>
      </c>
      <c r="H29" s="59">
        <v>2</v>
      </c>
      <c r="I29" s="56">
        <v>3.4000000000000002E-2</v>
      </c>
      <c r="J29" s="59" t="s">
        <v>83</v>
      </c>
      <c r="K29" s="63" t="s">
        <v>3052</v>
      </c>
      <c r="L29" s="59" t="s">
        <v>3053</v>
      </c>
      <c r="M29" s="59" t="s">
        <v>3054</v>
      </c>
      <c r="N29" s="56">
        <v>1</v>
      </c>
      <c r="O29" s="59" t="s">
        <v>87</v>
      </c>
      <c r="P29" s="56" t="s">
        <v>3055</v>
      </c>
      <c r="Q29" s="56" t="s">
        <v>3056</v>
      </c>
      <c r="R29" s="55">
        <v>1003</v>
      </c>
      <c r="S29" s="55">
        <v>1003</v>
      </c>
      <c r="T29" s="56">
        <v>1</v>
      </c>
      <c r="U29" s="55">
        <v>1003</v>
      </c>
      <c r="V29" s="55">
        <v>1003</v>
      </c>
      <c r="W29" s="56">
        <v>1</v>
      </c>
      <c r="X29" s="56">
        <v>1</v>
      </c>
      <c r="Y29" s="56">
        <v>0</v>
      </c>
      <c r="Z29" s="60">
        <v>0.53100000000000003</v>
      </c>
      <c r="AA29" s="56" t="s">
        <v>3057</v>
      </c>
      <c r="AB29" s="56" t="s">
        <v>3058</v>
      </c>
      <c r="AC29" s="55">
        <v>440</v>
      </c>
      <c r="AD29" s="55">
        <v>440</v>
      </c>
      <c r="AE29" s="56">
        <v>1</v>
      </c>
      <c r="AF29" s="55">
        <v>1443</v>
      </c>
      <c r="AG29" s="55">
        <v>1443</v>
      </c>
      <c r="AH29" s="56">
        <v>0.5</v>
      </c>
      <c r="AI29" s="56">
        <v>0.5</v>
      </c>
      <c r="AJ29" s="56">
        <v>0</v>
      </c>
      <c r="AK29" s="60">
        <v>0.32700000000000001</v>
      </c>
      <c r="AL29" s="123" t="s">
        <v>3059</v>
      </c>
      <c r="AM29" s="123" t="s">
        <v>3060</v>
      </c>
      <c r="AN29" s="123">
        <v>207</v>
      </c>
      <c r="AO29" s="123">
        <v>207</v>
      </c>
      <c r="AP29" s="125">
        <v>1</v>
      </c>
      <c r="AQ29" s="144">
        <v>1650</v>
      </c>
      <c r="AR29" s="123">
        <v>207</v>
      </c>
      <c r="AS29" s="125">
        <v>7.9710000000000001</v>
      </c>
      <c r="AT29" s="125">
        <v>7.9710000000000001</v>
      </c>
      <c r="AU29" s="125">
        <v>0</v>
      </c>
      <c r="AV29" s="126">
        <v>0.67100000000000004</v>
      </c>
      <c r="AW29" s="56" t="s">
        <v>94</v>
      </c>
      <c r="AX29" s="56" t="s">
        <v>94</v>
      </c>
      <c r="AY29" s="55">
        <v>0</v>
      </c>
      <c r="AZ29" s="55">
        <v>0</v>
      </c>
      <c r="BA29" s="56">
        <v>0</v>
      </c>
      <c r="BB29" s="55">
        <v>0</v>
      </c>
      <c r="BC29" s="55">
        <v>0</v>
      </c>
      <c r="BD29" s="56">
        <v>0</v>
      </c>
      <c r="BE29" s="56">
        <v>0</v>
      </c>
      <c r="BF29" s="56">
        <v>0</v>
      </c>
      <c r="BG29" s="60">
        <v>0</v>
      </c>
      <c r="BL29" s="4">
        <f>H50</f>
        <v>7</v>
      </c>
      <c r="BM29" s="5">
        <f>IF(E4="Trimestre I",Z50,IF(E4="Trimestre II",AK50,IF(E4="Trimestre III",AV50,IF(E4="Trimestre IV",BG50))))</f>
        <v>1</v>
      </c>
      <c r="BN29" s="5"/>
    </row>
    <row r="30" spans="1:66">
      <c r="B30" s="64"/>
      <c r="C30" s="65"/>
      <c r="D30" s="65"/>
      <c r="E30" s="65"/>
      <c r="F30" s="65"/>
      <c r="G30" s="65"/>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123"/>
      <c r="AM30" s="123"/>
      <c r="AN30" s="123"/>
      <c r="AO30" s="123"/>
      <c r="AP30" s="123"/>
      <c r="AQ30" s="123"/>
      <c r="AR30" s="123"/>
      <c r="AS30" s="123"/>
      <c r="AT30" s="123"/>
      <c r="AU30" s="123"/>
      <c r="AV30" s="127"/>
      <c r="AW30" s="56"/>
      <c r="AX30" s="56"/>
      <c r="AY30" s="55"/>
      <c r="AZ30" s="55"/>
      <c r="BA30" s="56"/>
      <c r="BB30" s="55"/>
      <c r="BC30" s="55"/>
      <c r="BD30" s="56"/>
      <c r="BE30" s="56"/>
      <c r="BF30" s="56"/>
      <c r="BG30" s="60"/>
      <c r="BL30" s="4">
        <f>H53</f>
        <v>8</v>
      </c>
      <c r="BM30" s="5">
        <f>IF(E4="Trimestre I",Z53,IF(E4="Trimestre II",AK53,IF(E4="Trimestre III",AV53,IF(E4="Trimestre IV",BG53))))</f>
        <v>1</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123"/>
      <c r="AM31" s="123"/>
      <c r="AN31" s="124"/>
      <c r="AO31" s="124"/>
      <c r="AP31" s="124"/>
      <c r="AQ31" s="124"/>
      <c r="AR31" s="124"/>
      <c r="AS31" s="124"/>
      <c r="AT31" s="124"/>
      <c r="AU31" s="124"/>
      <c r="AV31" s="127"/>
      <c r="AW31" s="56"/>
      <c r="AX31" s="56"/>
      <c r="AY31" s="55"/>
      <c r="AZ31" s="55"/>
      <c r="BA31" s="56"/>
      <c r="BB31" s="55"/>
      <c r="BC31" s="55"/>
      <c r="BD31" s="56"/>
      <c r="BE31" s="56"/>
      <c r="BF31" s="56"/>
      <c r="BG31" s="60"/>
      <c r="BL31" s="4">
        <f>H56</f>
        <v>9</v>
      </c>
      <c r="BM31" s="5">
        <f>IF(E4="Trimestre I",Z56,IF(E4="Trimestre II",AK56,IF(E4="Trimestre III",AV56,IF(E4="Trimestre IV",BG56))))</f>
        <v>1</v>
      </c>
      <c r="BN31" s="5"/>
    </row>
    <row r="32" spans="1:66">
      <c r="B32" s="62"/>
      <c r="C32" s="62"/>
      <c r="D32" s="62"/>
      <c r="E32" s="62"/>
      <c r="F32" s="62"/>
      <c r="G32" s="62"/>
      <c r="H32" s="59"/>
      <c r="I32" s="56"/>
      <c r="J32" s="59"/>
      <c r="K32" s="63"/>
      <c r="L32" s="59" t="s">
        <v>3061</v>
      </c>
      <c r="M32" s="59" t="s">
        <v>3062</v>
      </c>
      <c r="N32" s="56">
        <v>1</v>
      </c>
      <c r="O32" s="59" t="s">
        <v>87</v>
      </c>
      <c r="P32" s="56"/>
      <c r="Q32" s="56"/>
      <c r="R32" s="55">
        <v>10694392462</v>
      </c>
      <c r="S32" s="55">
        <v>42508495250</v>
      </c>
      <c r="T32" s="56">
        <v>0.25159999999999999</v>
      </c>
      <c r="U32" s="55">
        <v>10694392462</v>
      </c>
      <c r="V32" s="55">
        <v>42508495250</v>
      </c>
      <c r="W32" s="56">
        <v>6.289561885867978E-2</v>
      </c>
      <c r="X32" s="56">
        <v>6.289561885867978E-2</v>
      </c>
      <c r="Y32" s="56">
        <v>0.74839999999999995</v>
      </c>
      <c r="Z32" s="60"/>
      <c r="AA32" s="56"/>
      <c r="AB32" s="56"/>
      <c r="AC32" s="55">
        <v>15724897276</v>
      </c>
      <c r="AD32" s="55">
        <v>42508495250</v>
      </c>
      <c r="AE32" s="56">
        <v>0.36990000000000001</v>
      </c>
      <c r="AF32" s="55">
        <v>26419289738</v>
      </c>
      <c r="AG32" s="55">
        <v>85016990500</v>
      </c>
      <c r="AH32" s="56">
        <v>0.15537652875397889</v>
      </c>
      <c r="AI32" s="56">
        <v>0.15537652875397889</v>
      </c>
      <c r="AJ32" s="56">
        <v>0.68920000000000003</v>
      </c>
      <c r="AK32" s="60"/>
      <c r="AL32" s="123"/>
      <c r="AM32" s="123"/>
      <c r="AN32" s="123" t="s">
        <v>3063</v>
      </c>
      <c r="AO32" s="123" t="s">
        <v>3063</v>
      </c>
      <c r="AP32" s="125">
        <v>0.74850000000000005</v>
      </c>
      <c r="AQ32" s="123" t="s">
        <v>3063</v>
      </c>
      <c r="AR32" s="123" t="s">
        <v>3063</v>
      </c>
      <c r="AS32" s="125">
        <v>0.34250000000000003</v>
      </c>
      <c r="AT32" s="125">
        <v>0.34250000000000003</v>
      </c>
      <c r="AU32" s="125">
        <v>0.65749999999999997</v>
      </c>
      <c r="AV32" s="127"/>
      <c r="AW32" s="56" t="s">
        <v>94</v>
      </c>
      <c r="AX32" s="56" t="s">
        <v>94</v>
      </c>
      <c r="AY32" s="55">
        <v>0</v>
      </c>
      <c r="AZ32" s="55">
        <v>0</v>
      </c>
      <c r="BA32" s="56">
        <v>0</v>
      </c>
      <c r="BB32" s="55">
        <v>0</v>
      </c>
      <c r="BC32" s="55">
        <v>0</v>
      </c>
      <c r="BD32" s="56">
        <v>0</v>
      </c>
      <c r="BE32" s="56">
        <v>0</v>
      </c>
      <c r="BF32" s="56">
        <v>0</v>
      </c>
      <c r="BG32" s="60"/>
      <c r="BL32" s="4">
        <f>H59</f>
        <v>10</v>
      </c>
      <c r="BM32" s="5">
        <f>IF(E4="Trimestre I",Z59,IF(E4="Trimestre II",AK59,IF(E4="Trimestre III",AV59,IF(E4="Trimestre IV",BG59))))</f>
        <v>1</v>
      </c>
      <c r="BN32" s="5"/>
    </row>
    <row r="33" spans="2:66">
      <c r="B33" s="62"/>
      <c r="C33" s="62"/>
      <c r="D33" s="62"/>
      <c r="E33" s="62"/>
      <c r="F33" s="62"/>
      <c r="G33" s="6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123"/>
      <c r="AM33" s="123"/>
      <c r="AN33" s="123"/>
      <c r="AO33" s="123"/>
      <c r="AP33" s="123"/>
      <c r="AQ33" s="123"/>
      <c r="AR33" s="123"/>
      <c r="AS33" s="123"/>
      <c r="AT33" s="123"/>
      <c r="AU33" s="123"/>
      <c r="AV33" s="127"/>
      <c r="AW33" s="56"/>
      <c r="AX33" s="56"/>
      <c r="AY33" s="55"/>
      <c r="AZ33" s="55"/>
      <c r="BA33" s="56"/>
      <c r="BB33" s="55"/>
      <c r="BC33" s="55"/>
      <c r="BD33" s="56"/>
      <c r="BE33" s="56"/>
      <c r="BF33" s="56"/>
      <c r="BG33" s="60"/>
      <c r="BL33" s="4">
        <f>H62</f>
        <v>11</v>
      </c>
      <c r="BM33" s="5">
        <f>IF(E4="Trimestre I",Z62,IF(E4="Trimestre II",AK62,IF(E4="Trimestre III",AV62,IF(E4="Trimestre IV",BG62))))</f>
        <v>1</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124"/>
      <c r="AM34" s="124"/>
      <c r="AN34" s="124"/>
      <c r="AO34" s="124"/>
      <c r="AP34" s="124"/>
      <c r="AQ34" s="124"/>
      <c r="AR34" s="124"/>
      <c r="AS34" s="124"/>
      <c r="AT34" s="124"/>
      <c r="AU34" s="124"/>
      <c r="AV34" s="128"/>
      <c r="AW34" s="56"/>
      <c r="AX34" s="56"/>
      <c r="AY34" s="55"/>
      <c r="AZ34" s="55"/>
      <c r="BA34" s="56"/>
      <c r="BB34" s="55"/>
      <c r="BC34" s="55"/>
      <c r="BD34" s="56"/>
      <c r="BE34" s="56"/>
      <c r="BF34" s="56"/>
      <c r="BG34" s="60"/>
      <c r="BL34" s="4">
        <f>H65</f>
        <v>12</v>
      </c>
      <c r="BM34" s="5">
        <f>IF(E4="Trimestre I",Z65,IF(E4="Trimestre II",AK65,IF(E4="Trimestre III",AV65,IF(E4="Trimestre IV",BG65))))</f>
        <v>1.4E-2</v>
      </c>
      <c r="BN34" s="5"/>
    </row>
    <row r="35" spans="2:66" ht="135" customHeight="1">
      <c r="B35" s="62" t="s">
        <v>80</v>
      </c>
      <c r="C35" s="59" t="s">
        <v>81</v>
      </c>
      <c r="D35" s="59" t="s">
        <v>81</v>
      </c>
      <c r="E35" s="59" t="s">
        <v>179</v>
      </c>
      <c r="F35" s="59" t="s">
        <v>81</v>
      </c>
      <c r="G35" s="59" t="s">
        <v>81</v>
      </c>
      <c r="H35" s="59">
        <v>3</v>
      </c>
      <c r="I35" s="56">
        <v>3.4000000000000002E-2</v>
      </c>
      <c r="J35" s="59" t="s">
        <v>83</v>
      </c>
      <c r="K35" s="63" t="s">
        <v>3064</v>
      </c>
      <c r="L35" s="59" t="s">
        <v>3065</v>
      </c>
      <c r="M35" s="59" t="s">
        <v>3066</v>
      </c>
      <c r="N35" s="56">
        <v>1</v>
      </c>
      <c r="O35" s="59" t="s">
        <v>87</v>
      </c>
      <c r="P35" s="56" t="s">
        <v>3067</v>
      </c>
      <c r="Q35" s="56" t="s">
        <v>3056</v>
      </c>
      <c r="R35" s="55">
        <v>6</v>
      </c>
      <c r="S35" s="55">
        <v>6</v>
      </c>
      <c r="T35" s="56">
        <v>1</v>
      </c>
      <c r="U35" s="55">
        <v>6</v>
      </c>
      <c r="V35" s="55">
        <v>6</v>
      </c>
      <c r="W35" s="56">
        <v>1</v>
      </c>
      <c r="X35" s="56">
        <v>1</v>
      </c>
      <c r="Y35" s="56">
        <v>0</v>
      </c>
      <c r="Z35" s="60">
        <v>1</v>
      </c>
      <c r="AA35" s="56" t="s">
        <v>3068</v>
      </c>
      <c r="AB35" s="56" t="s">
        <v>3069</v>
      </c>
      <c r="AC35" s="55">
        <v>16</v>
      </c>
      <c r="AD35" s="55">
        <v>16</v>
      </c>
      <c r="AE35" s="56">
        <v>1</v>
      </c>
      <c r="AF35" s="55">
        <v>22</v>
      </c>
      <c r="AG35" s="55">
        <v>22</v>
      </c>
      <c r="AH35" s="56">
        <v>0.5</v>
      </c>
      <c r="AI35" s="56">
        <v>0.5</v>
      </c>
      <c r="AJ35" s="56">
        <v>0</v>
      </c>
      <c r="AK35" s="60">
        <v>0.5</v>
      </c>
      <c r="AL35" s="123" t="s">
        <v>3070</v>
      </c>
      <c r="AM35" s="123" t="s">
        <v>3071</v>
      </c>
      <c r="AN35" s="123">
        <v>16</v>
      </c>
      <c r="AO35" s="123">
        <v>16</v>
      </c>
      <c r="AP35" s="125">
        <v>1</v>
      </c>
      <c r="AQ35" s="123">
        <v>38</v>
      </c>
      <c r="AR35" s="123">
        <v>16</v>
      </c>
      <c r="AS35" s="125">
        <v>2.375</v>
      </c>
      <c r="AT35" s="125">
        <v>2.375</v>
      </c>
      <c r="AU35" s="125">
        <v>0</v>
      </c>
      <c r="AV35" s="126">
        <v>1</v>
      </c>
      <c r="AW35" s="56" t="s">
        <v>94</v>
      </c>
      <c r="AX35" s="56" t="s">
        <v>94</v>
      </c>
      <c r="AY35" s="55">
        <v>0</v>
      </c>
      <c r="AZ35" s="55">
        <v>0</v>
      </c>
      <c r="BA35" s="56">
        <v>0</v>
      </c>
      <c r="BB35" s="55">
        <v>0</v>
      </c>
      <c r="BC35" s="55">
        <v>0</v>
      </c>
      <c r="BD35" s="56">
        <v>0</v>
      </c>
      <c r="BE35" s="56">
        <v>0</v>
      </c>
      <c r="BF35" s="56">
        <v>0</v>
      </c>
      <c r="BG35" s="60">
        <v>0</v>
      </c>
      <c r="BL35" s="4">
        <f>H68</f>
        <v>13</v>
      </c>
      <c r="BM35" s="5">
        <f>IF(E4="Trimestre I",Z68,IF(E4="Trimestre II",AK68,IF(E4="Trimestre III",AV68,IF(E4="Trimestre IV",BG68))))</f>
        <v>1</v>
      </c>
      <c r="BN35" s="5"/>
    </row>
    <row r="36" spans="2:66">
      <c r="B36" s="62"/>
      <c r="C36" s="59"/>
      <c r="D36" s="59"/>
      <c r="E36" s="59"/>
      <c r="F36" s="59"/>
      <c r="G36" s="59"/>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123"/>
      <c r="AM36" s="123"/>
      <c r="AN36" s="123"/>
      <c r="AO36" s="123"/>
      <c r="AP36" s="123"/>
      <c r="AQ36" s="123"/>
      <c r="AR36" s="123"/>
      <c r="AS36" s="123"/>
      <c r="AT36" s="123"/>
      <c r="AU36" s="123"/>
      <c r="AV36" s="127"/>
      <c r="AW36" s="56"/>
      <c r="AX36" s="56"/>
      <c r="AY36" s="55"/>
      <c r="AZ36" s="55"/>
      <c r="BA36" s="56"/>
      <c r="BB36" s="55"/>
      <c r="BC36" s="55"/>
      <c r="BD36" s="56"/>
      <c r="BE36" s="56"/>
      <c r="BF36" s="56"/>
      <c r="BG36" s="60"/>
      <c r="BL36" s="4">
        <f>H71</f>
        <v>14</v>
      </c>
      <c r="BM36" s="5">
        <f>IF(E4="Trimestre I",Z71,IF(E4="Trimestre II",AK71,IF(E4="Trimestre III",AV71,IF(E4="Trimestre IV",BG71))))</f>
        <v>1</v>
      </c>
      <c r="BN36" s="5"/>
    </row>
    <row r="37" spans="2:66">
      <c r="B37" s="62"/>
      <c r="C37" s="59"/>
      <c r="D37" s="59"/>
      <c r="E37" s="59"/>
      <c r="F37" s="59"/>
      <c r="G37" s="59"/>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124"/>
      <c r="AM37" s="124"/>
      <c r="AN37" s="124"/>
      <c r="AO37" s="124"/>
      <c r="AP37" s="124"/>
      <c r="AQ37" s="124"/>
      <c r="AR37" s="124"/>
      <c r="AS37" s="124"/>
      <c r="AT37" s="124"/>
      <c r="AU37" s="124"/>
      <c r="AV37" s="128"/>
      <c r="AW37" s="56"/>
      <c r="AX37" s="56"/>
      <c r="AY37" s="55"/>
      <c r="AZ37" s="55"/>
      <c r="BA37" s="56"/>
      <c r="BB37" s="55"/>
      <c r="BC37" s="55"/>
      <c r="BD37" s="56"/>
      <c r="BE37" s="56"/>
      <c r="BF37" s="56"/>
      <c r="BG37" s="60"/>
      <c r="BL37" s="4">
        <f>H77</f>
        <v>15</v>
      </c>
      <c r="BM37" s="5">
        <f>IF(E4="Trimestre I",Z77,IF(E4="Trimestre II",AK77,IF(E4="Trimestre III",AV77,IF(E4="Trimestre IV",BG77))))</f>
        <v>1</v>
      </c>
      <c r="BN37" s="5"/>
    </row>
    <row r="38" spans="2:66" ht="135" customHeight="1">
      <c r="B38" s="64" t="s">
        <v>80</v>
      </c>
      <c r="C38" s="65" t="s">
        <v>81</v>
      </c>
      <c r="D38" s="65" t="s">
        <v>81</v>
      </c>
      <c r="E38" s="65" t="s">
        <v>179</v>
      </c>
      <c r="F38" s="65" t="s">
        <v>81</v>
      </c>
      <c r="G38" s="65" t="s">
        <v>81</v>
      </c>
      <c r="H38" s="59">
        <v>4</v>
      </c>
      <c r="I38" s="56">
        <v>3.4000000000000002E-2</v>
      </c>
      <c r="J38" s="59" t="s">
        <v>83</v>
      </c>
      <c r="K38" s="63" t="s">
        <v>3072</v>
      </c>
      <c r="L38" s="59" t="s">
        <v>3073</v>
      </c>
      <c r="M38" s="59" t="s">
        <v>3074</v>
      </c>
      <c r="N38" s="56">
        <v>1</v>
      </c>
      <c r="O38" s="59" t="s">
        <v>87</v>
      </c>
      <c r="P38" s="56" t="s">
        <v>3075</v>
      </c>
      <c r="Q38" s="56" t="s">
        <v>3076</v>
      </c>
      <c r="R38" s="55">
        <v>4</v>
      </c>
      <c r="S38" s="55">
        <v>4</v>
      </c>
      <c r="T38" s="56">
        <v>1</v>
      </c>
      <c r="U38" s="55">
        <v>4</v>
      </c>
      <c r="V38" s="55">
        <v>4</v>
      </c>
      <c r="W38" s="56">
        <v>1</v>
      </c>
      <c r="X38" s="56">
        <v>1</v>
      </c>
      <c r="Y38" s="56">
        <v>0</v>
      </c>
      <c r="Z38" s="60">
        <v>0.625</v>
      </c>
      <c r="AA38" s="56" t="s">
        <v>3077</v>
      </c>
      <c r="AB38" s="56" t="s">
        <v>3078</v>
      </c>
      <c r="AC38" s="55">
        <v>4</v>
      </c>
      <c r="AD38" s="55">
        <v>4</v>
      </c>
      <c r="AE38" s="56">
        <v>1</v>
      </c>
      <c r="AF38" s="55">
        <v>8</v>
      </c>
      <c r="AG38" s="55">
        <v>8</v>
      </c>
      <c r="AH38" s="56">
        <v>0.5</v>
      </c>
      <c r="AI38" s="56">
        <v>0.5</v>
      </c>
      <c r="AJ38" s="56">
        <v>0</v>
      </c>
      <c r="AK38" s="60">
        <v>0.5</v>
      </c>
      <c r="AL38" s="123" t="s">
        <v>3079</v>
      </c>
      <c r="AM38" s="123" t="s">
        <v>3080</v>
      </c>
      <c r="AN38" s="123">
        <v>5</v>
      </c>
      <c r="AO38" s="123">
        <v>5</v>
      </c>
      <c r="AP38" s="125">
        <v>1</v>
      </c>
      <c r="AQ38" s="123">
        <v>13</v>
      </c>
      <c r="AR38" s="123">
        <v>5</v>
      </c>
      <c r="AS38" s="125">
        <v>2.6</v>
      </c>
      <c r="AT38" s="125">
        <v>2.6</v>
      </c>
      <c r="AU38" s="125">
        <v>0</v>
      </c>
      <c r="AV38" s="126">
        <v>0.875</v>
      </c>
      <c r="AW38" s="56" t="s">
        <v>94</v>
      </c>
      <c r="AX38" s="56" t="s">
        <v>94</v>
      </c>
      <c r="AY38" s="55">
        <v>0</v>
      </c>
      <c r="AZ38" s="55">
        <v>0</v>
      </c>
      <c r="BA38" s="56">
        <v>0</v>
      </c>
      <c r="BB38" s="55">
        <v>0</v>
      </c>
      <c r="BC38" s="55">
        <v>0</v>
      </c>
      <c r="BD38" s="56">
        <v>0</v>
      </c>
      <c r="BE38" s="56">
        <v>0</v>
      </c>
      <c r="BF38" s="56">
        <v>0</v>
      </c>
      <c r="BG38" s="60">
        <v>0</v>
      </c>
      <c r="BL38" s="4">
        <f>H80</f>
        <v>16</v>
      </c>
      <c r="BM38" s="5">
        <f>IF(E4="Trimestre I",Z80,IF(E4="Trimestre II",AK80,IF(E4="Trimestre III",AV80,IF(E4="Trimestre IV",BG80))))</f>
        <v>1</v>
      </c>
      <c r="BN38" s="5"/>
    </row>
    <row r="39" spans="2:66">
      <c r="B39" s="64"/>
      <c r="C39" s="65"/>
      <c r="D39" s="65"/>
      <c r="E39" s="65"/>
      <c r="F39" s="65"/>
      <c r="G39" s="65"/>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123"/>
      <c r="AM39" s="123"/>
      <c r="AN39" s="123"/>
      <c r="AO39" s="123"/>
      <c r="AP39" s="123"/>
      <c r="AQ39" s="123"/>
      <c r="AR39" s="123"/>
      <c r="AS39" s="123"/>
      <c r="AT39" s="123"/>
      <c r="AU39" s="123"/>
      <c r="AV39" s="127"/>
      <c r="AW39" s="56"/>
      <c r="AX39" s="56"/>
      <c r="AY39" s="55"/>
      <c r="AZ39" s="55"/>
      <c r="BA39" s="56"/>
      <c r="BB39" s="55"/>
      <c r="BC39" s="55"/>
      <c r="BD39" s="56"/>
      <c r="BE39" s="56"/>
      <c r="BF39" s="56"/>
      <c r="BG39" s="60"/>
      <c r="BL39" s="4">
        <f>H83</f>
        <v>17</v>
      </c>
      <c r="BM39" s="5">
        <f>IF(E4="Trimestre I",Z83,IF(E4="Trimestre II",AK83,IF(E4="Trimestre III",AV83,IF(E4="Trimestre IV",BG83))))</f>
        <v>8.9999999999999993E-3</v>
      </c>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123"/>
      <c r="AM40" s="123"/>
      <c r="AN40" s="124"/>
      <c r="AO40" s="124"/>
      <c r="AP40" s="124"/>
      <c r="AQ40" s="124"/>
      <c r="AR40" s="124"/>
      <c r="AS40" s="124"/>
      <c r="AT40" s="124"/>
      <c r="AU40" s="124"/>
      <c r="AV40" s="127"/>
      <c r="AW40" s="56"/>
      <c r="AX40" s="56"/>
      <c r="AY40" s="55"/>
      <c r="AZ40" s="55"/>
      <c r="BA40" s="56"/>
      <c r="BB40" s="55"/>
      <c r="BC40" s="55"/>
      <c r="BD40" s="56"/>
      <c r="BE40" s="56"/>
      <c r="BF40" s="56"/>
      <c r="BG40" s="60"/>
      <c r="BL40" s="4">
        <f>H86</f>
        <v>18</v>
      </c>
      <c r="BM40" s="5">
        <f>IF(E4="Trimestre I",Z86,IF(E4="Trimestre II",AK86,IF(E4="Trimestre III",AV86,IF(E4="Trimestre IV",BG86))))</f>
        <v>1</v>
      </c>
      <c r="BN40" s="5"/>
    </row>
    <row r="41" spans="2:66">
      <c r="B41" s="62"/>
      <c r="C41" s="62"/>
      <c r="D41" s="62"/>
      <c r="E41" s="62"/>
      <c r="F41" s="62"/>
      <c r="G41" s="62"/>
      <c r="H41" s="59"/>
      <c r="I41" s="56"/>
      <c r="J41" s="59"/>
      <c r="K41" s="63"/>
      <c r="L41" s="59" t="s">
        <v>3081</v>
      </c>
      <c r="M41" s="59" t="s">
        <v>3082</v>
      </c>
      <c r="N41" s="56">
        <v>1</v>
      </c>
      <c r="O41" s="59" t="s">
        <v>87</v>
      </c>
      <c r="P41" s="56"/>
      <c r="Q41" s="56"/>
      <c r="R41" s="55">
        <v>4</v>
      </c>
      <c r="S41" s="55">
        <v>4</v>
      </c>
      <c r="T41" s="56">
        <v>1</v>
      </c>
      <c r="U41" s="55">
        <v>4</v>
      </c>
      <c r="V41" s="55">
        <v>4</v>
      </c>
      <c r="W41" s="56">
        <v>0.25</v>
      </c>
      <c r="X41" s="56">
        <v>0.25</v>
      </c>
      <c r="Y41" s="56">
        <v>0</v>
      </c>
      <c r="Z41" s="60"/>
      <c r="AA41" s="56"/>
      <c r="AB41" s="56"/>
      <c r="AC41" s="55">
        <v>4</v>
      </c>
      <c r="AD41" s="55">
        <v>4</v>
      </c>
      <c r="AE41" s="56">
        <v>1</v>
      </c>
      <c r="AF41" s="55">
        <v>8</v>
      </c>
      <c r="AG41" s="55">
        <v>8</v>
      </c>
      <c r="AH41" s="56">
        <v>0.5</v>
      </c>
      <c r="AI41" s="56">
        <v>0.5</v>
      </c>
      <c r="AJ41" s="56">
        <v>0</v>
      </c>
      <c r="AK41" s="60"/>
      <c r="AL41" s="123"/>
      <c r="AM41" s="123"/>
      <c r="AN41" s="123">
        <v>5</v>
      </c>
      <c r="AO41" s="123">
        <v>5</v>
      </c>
      <c r="AP41" s="125">
        <v>1</v>
      </c>
      <c r="AQ41" s="123">
        <v>13</v>
      </c>
      <c r="AR41" s="123">
        <v>13</v>
      </c>
      <c r="AS41" s="125">
        <v>0.75</v>
      </c>
      <c r="AT41" s="125">
        <v>0.75</v>
      </c>
      <c r="AU41" s="125">
        <v>0.25</v>
      </c>
      <c r="AV41" s="127"/>
      <c r="AW41" s="56" t="s">
        <v>94</v>
      </c>
      <c r="AX41" s="56" t="s">
        <v>94</v>
      </c>
      <c r="AY41" s="55">
        <v>0</v>
      </c>
      <c r="AZ41" s="55">
        <v>0</v>
      </c>
      <c r="BA41" s="56">
        <v>0</v>
      </c>
      <c r="BB41" s="55">
        <v>0</v>
      </c>
      <c r="BC41" s="55">
        <v>0</v>
      </c>
      <c r="BD41" s="56">
        <v>0</v>
      </c>
      <c r="BE41" s="56">
        <v>0</v>
      </c>
      <c r="BF41" s="56">
        <v>0</v>
      </c>
      <c r="BG41" s="60"/>
      <c r="BL41" s="4">
        <f>H89</f>
        <v>19</v>
      </c>
      <c r="BM41" s="5">
        <f>IF(E4="Trimestre I",Z89,IF(E4="Trimestre II",AK89,IF(E4="Trimestre III",AV89,IF(E4="Trimestre IV",BG89))))</f>
        <v>0.25</v>
      </c>
      <c r="BN41" s="5"/>
    </row>
    <row r="42" spans="2:66">
      <c r="B42" s="62"/>
      <c r="C42" s="62"/>
      <c r="D42" s="62"/>
      <c r="E42" s="62"/>
      <c r="F42" s="62"/>
      <c r="G42" s="62"/>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123"/>
      <c r="AM42" s="123"/>
      <c r="AN42" s="123"/>
      <c r="AO42" s="123"/>
      <c r="AP42" s="123"/>
      <c r="AQ42" s="123"/>
      <c r="AR42" s="123"/>
      <c r="AS42" s="123"/>
      <c r="AT42" s="123"/>
      <c r="AU42" s="123"/>
      <c r="AV42" s="127"/>
      <c r="AW42" s="56"/>
      <c r="AX42" s="56"/>
      <c r="AY42" s="55"/>
      <c r="AZ42" s="55"/>
      <c r="BA42" s="56"/>
      <c r="BB42" s="55"/>
      <c r="BC42" s="55"/>
      <c r="BD42" s="56"/>
      <c r="BE42" s="56"/>
      <c r="BF42" s="56"/>
      <c r="BG42" s="60"/>
      <c r="BL42" s="4">
        <f>H92</f>
        <v>20</v>
      </c>
      <c r="BM42" s="5">
        <f>IF(E4="Trimestre I",Z92,IF(E4="Trimestre II",AK92,IF(E4="Trimestre III",AV92,IF(E4="Trimestre IV",BG92))))</f>
        <v>0.75</v>
      </c>
      <c r="BN42" s="5"/>
    </row>
    <row r="43" spans="2:66">
      <c r="B43" s="62"/>
      <c r="C43" s="62"/>
      <c r="D43" s="62"/>
      <c r="E43" s="62"/>
      <c r="F43" s="62"/>
      <c r="G43" s="62"/>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124"/>
      <c r="AM43" s="124"/>
      <c r="AN43" s="124"/>
      <c r="AO43" s="124"/>
      <c r="AP43" s="124"/>
      <c r="AQ43" s="124"/>
      <c r="AR43" s="124"/>
      <c r="AS43" s="124"/>
      <c r="AT43" s="124"/>
      <c r="AU43" s="124"/>
      <c r="AV43" s="128"/>
      <c r="AW43" s="56"/>
      <c r="AX43" s="56"/>
      <c r="AY43" s="55"/>
      <c r="AZ43" s="55"/>
      <c r="BA43" s="56"/>
      <c r="BB43" s="55"/>
      <c r="BC43" s="55"/>
      <c r="BD43" s="56"/>
      <c r="BE43" s="56"/>
      <c r="BF43" s="56"/>
      <c r="BG43" s="60"/>
      <c r="BL43" s="4">
        <f>H95</f>
        <v>21</v>
      </c>
      <c r="BM43" s="5">
        <f>IF(E4="Trimestre I",Z95,IF(E4="Trimestre II",AK95,IF(E4="Trimestre III",AV95,IF(E4="Trimestre IV",BG95))))</f>
        <v>0.125</v>
      </c>
      <c r="BN43" s="5"/>
    </row>
    <row r="44" spans="2:66" ht="135" customHeight="1">
      <c r="B44" s="62" t="s">
        <v>80</v>
      </c>
      <c r="C44" s="59" t="s">
        <v>81</v>
      </c>
      <c r="D44" s="59" t="s">
        <v>81</v>
      </c>
      <c r="E44" s="59" t="s">
        <v>179</v>
      </c>
      <c r="F44" s="59" t="s">
        <v>81</v>
      </c>
      <c r="G44" s="59" t="s">
        <v>81</v>
      </c>
      <c r="H44" s="59">
        <v>5</v>
      </c>
      <c r="I44" s="56">
        <v>3.4000000000000002E-2</v>
      </c>
      <c r="J44" s="59" t="s">
        <v>83</v>
      </c>
      <c r="K44" s="63" t="s">
        <v>3083</v>
      </c>
      <c r="L44" s="59" t="s">
        <v>3084</v>
      </c>
      <c r="M44" s="59" t="s">
        <v>3085</v>
      </c>
      <c r="N44" s="56">
        <v>1</v>
      </c>
      <c r="O44" s="59" t="s">
        <v>87</v>
      </c>
      <c r="P44" s="56" t="s">
        <v>3086</v>
      </c>
      <c r="Q44" s="56" t="s">
        <v>3087</v>
      </c>
      <c r="R44" s="55">
        <v>2029</v>
      </c>
      <c r="S44" s="55">
        <v>2167</v>
      </c>
      <c r="T44" s="56">
        <v>0.93630000000000002</v>
      </c>
      <c r="U44" s="55">
        <v>2029</v>
      </c>
      <c r="V44" s="55">
        <v>2167</v>
      </c>
      <c r="W44" s="56">
        <v>0.93630000000000002</v>
      </c>
      <c r="X44" s="56">
        <v>0.93630000000000002</v>
      </c>
      <c r="Y44" s="56">
        <v>6.3700000000000007E-2</v>
      </c>
      <c r="Z44" s="60">
        <v>0.93600000000000005</v>
      </c>
      <c r="AA44" s="56" t="s">
        <v>3088</v>
      </c>
      <c r="AB44" s="56" t="s">
        <v>3089</v>
      </c>
      <c r="AC44" s="55">
        <v>1654</v>
      </c>
      <c r="AD44" s="55">
        <v>1764</v>
      </c>
      <c r="AE44" s="56">
        <v>0.93759999999999999</v>
      </c>
      <c r="AF44" s="55">
        <v>3683</v>
      </c>
      <c r="AG44" s="55">
        <v>3931</v>
      </c>
      <c r="AH44" s="56">
        <v>0.46845586364792674</v>
      </c>
      <c r="AI44" s="56">
        <v>0.46845586364792668</v>
      </c>
      <c r="AJ44" s="56">
        <v>6.3100000000000003E-2</v>
      </c>
      <c r="AK44" s="60">
        <v>0.46800000000000003</v>
      </c>
      <c r="AL44" s="123" t="s">
        <v>3090</v>
      </c>
      <c r="AM44" s="123" t="s">
        <v>3091</v>
      </c>
      <c r="AN44" s="144">
        <v>1989</v>
      </c>
      <c r="AO44" s="144">
        <v>2107</v>
      </c>
      <c r="AP44" s="125">
        <v>0.94399999999999995</v>
      </c>
      <c r="AQ44" s="144">
        <v>5672</v>
      </c>
      <c r="AR44" s="144">
        <v>2107</v>
      </c>
      <c r="AS44" s="125">
        <v>2.6920000000000002</v>
      </c>
      <c r="AT44" s="125">
        <v>2.6920000000000002</v>
      </c>
      <c r="AU44" s="125">
        <v>0</v>
      </c>
      <c r="AV44" s="126">
        <v>1</v>
      </c>
      <c r="AW44" s="56" t="s">
        <v>94</v>
      </c>
      <c r="AX44" s="56" t="s">
        <v>94</v>
      </c>
      <c r="AY44" s="55">
        <v>0</v>
      </c>
      <c r="AZ44" s="55">
        <v>0</v>
      </c>
      <c r="BA44" s="56">
        <v>0</v>
      </c>
      <c r="BB44" s="55">
        <v>0</v>
      </c>
      <c r="BC44" s="55">
        <v>0</v>
      </c>
      <c r="BD44" s="56">
        <v>0</v>
      </c>
      <c r="BE44" s="56">
        <v>0</v>
      </c>
      <c r="BF44" s="56">
        <v>0</v>
      </c>
      <c r="BG44" s="60">
        <v>0</v>
      </c>
      <c r="BL44" s="4">
        <f>H98</f>
        <v>22</v>
      </c>
      <c r="BM44" s="5">
        <f>IF(E4="Trimestre I",Z98,IF(E4="Trimestre II",AK98,IF(E4="Trimestre III",AV98,IF(E4="Trimestre IV",BG98))))</f>
        <v>0.75</v>
      </c>
      <c r="BN44" s="5"/>
    </row>
    <row r="45" spans="2:66">
      <c r="B45" s="62"/>
      <c r="C45" s="59"/>
      <c r="D45" s="59"/>
      <c r="E45" s="59"/>
      <c r="F45" s="59"/>
      <c r="G45" s="59"/>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123"/>
      <c r="AM45" s="123"/>
      <c r="AN45" s="123"/>
      <c r="AO45" s="123"/>
      <c r="AP45" s="123"/>
      <c r="AQ45" s="123"/>
      <c r="AR45" s="123"/>
      <c r="AS45" s="123"/>
      <c r="AT45" s="123"/>
      <c r="AU45" s="123"/>
      <c r="AV45" s="127"/>
      <c r="AW45" s="56"/>
      <c r="AX45" s="56"/>
      <c r="AY45" s="55"/>
      <c r="AZ45" s="55"/>
      <c r="BA45" s="56"/>
      <c r="BB45" s="55"/>
      <c r="BC45" s="55"/>
      <c r="BD45" s="56"/>
      <c r="BE45" s="56"/>
      <c r="BF45" s="56"/>
      <c r="BG45" s="60"/>
      <c r="BL45" s="4">
        <f>H101</f>
        <v>23</v>
      </c>
      <c r="BM45" s="5">
        <f>IF(E4="Trimestre I",Z101,IF(E4="Trimestre II",AK101,IF(E4="Trimestre III",AV101,IF(E4="Trimestre IV",BG101))))</f>
        <v>0.125</v>
      </c>
      <c r="BN45" s="5"/>
    </row>
    <row r="46" spans="2:66">
      <c r="B46" s="62"/>
      <c r="C46" s="59"/>
      <c r="D46" s="59"/>
      <c r="E46" s="59"/>
      <c r="F46" s="59"/>
      <c r="G46" s="59"/>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124"/>
      <c r="AM46" s="124"/>
      <c r="AN46" s="124"/>
      <c r="AO46" s="124"/>
      <c r="AP46" s="124"/>
      <c r="AQ46" s="124"/>
      <c r="AR46" s="124"/>
      <c r="AS46" s="124"/>
      <c r="AT46" s="124"/>
      <c r="AU46" s="124"/>
      <c r="AV46" s="128"/>
      <c r="AW46" s="56"/>
      <c r="AX46" s="56"/>
      <c r="AY46" s="55"/>
      <c r="AZ46" s="55"/>
      <c r="BA46" s="56"/>
      <c r="BB46" s="55"/>
      <c r="BC46" s="55"/>
      <c r="BD46" s="56"/>
      <c r="BE46" s="56"/>
      <c r="BF46" s="56"/>
      <c r="BG46" s="60"/>
      <c r="BL46" s="4">
        <f>H104</f>
        <v>24</v>
      </c>
      <c r="BM46" s="5">
        <f>IF(E4="Trimestre I",Z104,IF(E4="Trimestre II",AK104,IF(E4="Trimestre III",AV104,IF(E4="Trimestre IV",BG104))))</f>
        <v>0.68700000000000006</v>
      </c>
      <c r="BN46" s="5"/>
    </row>
    <row r="47" spans="2:66" ht="135" customHeight="1">
      <c r="B47" s="64" t="s">
        <v>80</v>
      </c>
      <c r="C47" s="65" t="s">
        <v>81</v>
      </c>
      <c r="D47" s="65" t="s">
        <v>81</v>
      </c>
      <c r="E47" s="65" t="s">
        <v>179</v>
      </c>
      <c r="F47" s="65" t="s">
        <v>81</v>
      </c>
      <c r="G47" s="65" t="s">
        <v>81</v>
      </c>
      <c r="H47" s="59">
        <v>6</v>
      </c>
      <c r="I47" s="56">
        <v>3.4000000000000002E-2</v>
      </c>
      <c r="J47" s="59" t="s">
        <v>83</v>
      </c>
      <c r="K47" s="63" t="s">
        <v>3092</v>
      </c>
      <c r="L47" s="59" t="s">
        <v>3093</v>
      </c>
      <c r="M47" s="59" t="s">
        <v>3094</v>
      </c>
      <c r="N47" s="56">
        <v>1</v>
      </c>
      <c r="O47" s="59" t="s">
        <v>87</v>
      </c>
      <c r="P47" s="56" t="s">
        <v>3095</v>
      </c>
      <c r="Q47" s="56" t="s">
        <v>3096</v>
      </c>
      <c r="R47" s="55">
        <v>3005</v>
      </c>
      <c r="S47" s="55">
        <v>3005</v>
      </c>
      <c r="T47" s="56">
        <v>1</v>
      </c>
      <c r="U47" s="55">
        <v>3005</v>
      </c>
      <c r="V47" s="55">
        <v>3005</v>
      </c>
      <c r="W47" s="56">
        <v>1</v>
      </c>
      <c r="X47" s="56">
        <v>1</v>
      </c>
      <c r="Y47" s="56">
        <v>0</v>
      </c>
      <c r="Z47" s="60">
        <v>1</v>
      </c>
      <c r="AA47" s="56" t="s">
        <v>3097</v>
      </c>
      <c r="AB47" s="56" t="s">
        <v>3096</v>
      </c>
      <c r="AC47" s="55">
        <v>3050</v>
      </c>
      <c r="AD47" s="55">
        <v>3050</v>
      </c>
      <c r="AE47" s="56">
        <v>1</v>
      </c>
      <c r="AF47" s="55">
        <v>6055</v>
      </c>
      <c r="AG47" s="55">
        <v>6055</v>
      </c>
      <c r="AH47" s="56">
        <v>0.5</v>
      </c>
      <c r="AI47" s="56">
        <v>0.5</v>
      </c>
      <c r="AJ47" s="56">
        <v>0</v>
      </c>
      <c r="AK47" s="60">
        <v>0.5</v>
      </c>
      <c r="AL47" s="123" t="s">
        <v>3098</v>
      </c>
      <c r="AM47" s="123" t="s">
        <v>3099</v>
      </c>
      <c r="AN47" s="144">
        <v>3967</v>
      </c>
      <c r="AO47" s="144">
        <v>3967</v>
      </c>
      <c r="AP47" s="125">
        <v>1</v>
      </c>
      <c r="AQ47" s="144">
        <v>10022</v>
      </c>
      <c r="AR47" s="144">
        <v>3967</v>
      </c>
      <c r="AS47" s="125">
        <v>2.5263</v>
      </c>
      <c r="AT47" s="125">
        <v>2.5263</v>
      </c>
      <c r="AU47" s="125">
        <v>0</v>
      </c>
      <c r="AV47" s="126">
        <v>1</v>
      </c>
      <c r="AW47" s="56" t="s">
        <v>94</v>
      </c>
      <c r="AX47" s="56" t="s">
        <v>94</v>
      </c>
      <c r="AY47" s="55">
        <v>0</v>
      </c>
      <c r="AZ47" s="55">
        <v>0</v>
      </c>
      <c r="BA47" s="56">
        <v>0</v>
      </c>
      <c r="BB47" s="55">
        <v>0</v>
      </c>
      <c r="BC47" s="55">
        <v>0</v>
      </c>
      <c r="BD47" s="56">
        <v>0</v>
      </c>
      <c r="BE47" s="56">
        <v>0</v>
      </c>
      <c r="BF47" s="56">
        <v>0</v>
      </c>
      <c r="BG47" s="60">
        <v>0</v>
      </c>
      <c r="BL47" s="4">
        <f>H110</f>
        <v>25</v>
      </c>
      <c r="BM47" s="5">
        <f>IF(E4="Trimestre I",Z110,IF(E4="Trimestre II",AK110,IF(E4="Trimestre III",AV110,IF(E4="Trimestre IV",BG110))))</f>
        <v>0.122</v>
      </c>
      <c r="BN47" s="5"/>
    </row>
    <row r="48" spans="2:66">
      <c r="B48" s="64"/>
      <c r="C48" s="65"/>
      <c r="D48" s="65"/>
      <c r="E48" s="65"/>
      <c r="F48" s="65"/>
      <c r="G48" s="65"/>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123"/>
      <c r="AM48" s="123"/>
      <c r="AN48" s="123"/>
      <c r="AO48" s="123"/>
      <c r="AP48" s="123"/>
      <c r="AQ48" s="123"/>
      <c r="AR48" s="123"/>
      <c r="AS48" s="123"/>
      <c r="AT48" s="123"/>
      <c r="AU48" s="123"/>
      <c r="AV48" s="127"/>
      <c r="AW48" s="56"/>
      <c r="AX48" s="56"/>
      <c r="AY48" s="55"/>
      <c r="AZ48" s="55"/>
      <c r="BA48" s="56"/>
      <c r="BB48" s="55"/>
      <c r="BC48" s="55"/>
      <c r="BD48" s="56"/>
      <c r="BE48" s="56"/>
      <c r="BF48" s="56"/>
      <c r="BG48" s="60"/>
      <c r="BL48" s="4">
        <f>H116</f>
        <v>26</v>
      </c>
      <c r="BM48" s="5">
        <f>IF(E4="Trimestre I",Z116,IF(E4="Trimestre II",AK116,IF(E4="Trimestre III",AV116,IF(E4="Trimestre IV",BG116))))</f>
        <v>0.75</v>
      </c>
      <c r="BN48" s="5"/>
    </row>
    <row r="49" spans="2:66">
      <c r="B49" s="64"/>
      <c r="C49" s="65"/>
      <c r="D49" s="65"/>
      <c r="E49" s="65"/>
      <c r="F49" s="65"/>
      <c r="G49" s="65"/>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124"/>
      <c r="AM49" s="124"/>
      <c r="AN49" s="124"/>
      <c r="AO49" s="124"/>
      <c r="AP49" s="124"/>
      <c r="AQ49" s="124"/>
      <c r="AR49" s="124"/>
      <c r="AS49" s="124"/>
      <c r="AT49" s="124"/>
      <c r="AU49" s="124"/>
      <c r="AV49" s="128"/>
      <c r="AW49" s="56"/>
      <c r="AX49" s="56"/>
      <c r="AY49" s="55"/>
      <c r="AZ49" s="55"/>
      <c r="BA49" s="56"/>
      <c r="BB49" s="55"/>
      <c r="BC49" s="55"/>
      <c r="BD49" s="56"/>
      <c r="BE49" s="56"/>
      <c r="BF49" s="56"/>
      <c r="BG49" s="60"/>
      <c r="BL49" s="4">
        <f>H119</f>
        <v>27</v>
      </c>
      <c r="BM49" s="5">
        <f>IF(E4="Trimestre I",Z119,IF(E4="Trimestre II",AK119,IF(E4="Trimestre III",AV119,IF(E4="Trimestre IV",BG119))))</f>
        <v>1</v>
      </c>
      <c r="BN49" s="5"/>
    </row>
    <row r="50" spans="2:66" ht="135" customHeight="1">
      <c r="B50" s="62" t="s">
        <v>80</v>
      </c>
      <c r="C50" s="59" t="s">
        <v>81</v>
      </c>
      <c r="D50" s="59" t="s">
        <v>81</v>
      </c>
      <c r="E50" s="59" t="s">
        <v>179</v>
      </c>
      <c r="F50" s="59" t="s">
        <v>81</v>
      </c>
      <c r="G50" s="59" t="s">
        <v>81</v>
      </c>
      <c r="H50" s="59">
        <v>7</v>
      </c>
      <c r="I50" s="56">
        <v>3.4000000000000002E-2</v>
      </c>
      <c r="J50" s="59" t="s">
        <v>83</v>
      </c>
      <c r="K50" s="63" t="s">
        <v>3100</v>
      </c>
      <c r="L50" s="59" t="s">
        <v>3101</v>
      </c>
      <c r="M50" s="59" t="s">
        <v>3102</v>
      </c>
      <c r="N50" s="56">
        <v>1</v>
      </c>
      <c r="O50" s="59" t="s">
        <v>87</v>
      </c>
      <c r="P50" s="56" t="s">
        <v>3103</v>
      </c>
      <c r="Q50" s="56" t="s">
        <v>3104</v>
      </c>
      <c r="R50" s="55">
        <v>57342590417</v>
      </c>
      <c r="S50" s="55">
        <v>58361191000</v>
      </c>
      <c r="T50" s="56">
        <v>0.98250000000000004</v>
      </c>
      <c r="U50" s="55">
        <v>57342590417</v>
      </c>
      <c r="V50" s="55">
        <v>58361191000</v>
      </c>
      <c r="W50" s="56">
        <v>0.98250000000000004</v>
      </c>
      <c r="X50" s="56">
        <v>0.98250000000000004</v>
      </c>
      <c r="Y50" s="56">
        <v>1.7500000000000002E-2</v>
      </c>
      <c r="Z50" s="60">
        <v>0.98199999999999998</v>
      </c>
      <c r="AA50" s="56" t="s">
        <v>3105</v>
      </c>
      <c r="AB50" s="56" t="s">
        <v>3106</v>
      </c>
      <c r="AC50" s="55">
        <v>98699089640</v>
      </c>
      <c r="AD50" s="55">
        <v>99238730000</v>
      </c>
      <c r="AE50" s="56">
        <v>0.99460000000000004</v>
      </c>
      <c r="AF50" s="55">
        <v>156041680057</v>
      </c>
      <c r="AG50" s="55">
        <v>157599921000</v>
      </c>
      <c r="AH50" s="56">
        <v>0.49505633970780988</v>
      </c>
      <c r="AI50" s="56">
        <v>0.49505633970780988</v>
      </c>
      <c r="AJ50" s="56">
        <v>9.9000000000000008E-3</v>
      </c>
      <c r="AK50" s="60">
        <v>0.495</v>
      </c>
      <c r="AL50" s="123" t="s">
        <v>3107</v>
      </c>
      <c r="AM50" s="123" t="s">
        <v>3106</v>
      </c>
      <c r="AN50" s="123" t="s">
        <v>3063</v>
      </c>
      <c r="AO50" s="123" t="s">
        <v>3063</v>
      </c>
      <c r="AP50" s="125">
        <v>1</v>
      </c>
      <c r="AQ50" s="123" t="s">
        <v>3063</v>
      </c>
      <c r="AR50" s="123" t="s">
        <v>3063</v>
      </c>
      <c r="AS50" s="125">
        <v>2.5636999999999999</v>
      </c>
      <c r="AT50" s="125">
        <v>2.5636999999999999</v>
      </c>
      <c r="AU50" s="125">
        <v>0</v>
      </c>
      <c r="AV50" s="126">
        <v>1</v>
      </c>
      <c r="AW50" s="56" t="s">
        <v>94</v>
      </c>
      <c r="AX50" s="56" t="s">
        <v>94</v>
      </c>
      <c r="AY50" s="55">
        <v>0</v>
      </c>
      <c r="AZ50" s="55">
        <v>0</v>
      </c>
      <c r="BA50" s="56">
        <v>0</v>
      </c>
      <c r="BB50" s="55">
        <v>0</v>
      </c>
      <c r="BC50" s="55">
        <v>0</v>
      </c>
      <c r="BD50" s="56">
        <v>0</v>
      </c>
      <c r="BE50" s="56">
        <v>0</v>
      </c>
      <c r="BF50" s="56">
        <v>0</v>
      </c>
      <c r="BG50" s="60">
        <v>0</v>
      </c>
      <c r="BL50" s="4">
        <f>H122</f>
        <v>28</v>
      </c>
      <c r="BM50" s="5">
        <f>IF(E4="Trimestre I",Z122,IF(E4="Trimestre II",AK122,IF(E4="Trimestre III",AV122,IF(E4="Trimestre IV",BG122))))</f>
        <v>0.223</v>
      </c>
      <c r="BN50" s="5"/>
    </row>
    <row r="51" spans="2:66">
      <c r="B51" s="62"/>
      <c r="C51" s="59"/>
      <c r="D51" s="59"/>
      <c r="E51" s="59"/>
      <c r="F51" s="59"/>
      <c r="G51" s="59"/>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123"/>
      <c r="AM51" s="123"/>
      <c r="AN51" s="123"/>
      <c r="AO51" s="123"/>
      <c r="AP51" s="123"/>
      <c r="AQ51" s="123"/>
      <c r="AR51" s="123"/>
      <c r="AS51" s="123"/>
      <c r="AT51" s="123"/>
      <c r="AU51" s="123"/>
      <c r="AV51" s="127"/>
      <c r="AW51" s="56"/>
      <c r="AX51" s="56"/>
      <c r="AY51" s="55"/>
      <c r="AZ51" s="55"/>
      <c r="BA51" s="56"/>
      <c r="BB51" s="55"/>
      <c r="BC51" s="55"/>
      <c r="BD51" s="56"/>
      <c r="BE51" s="56"/>
      <c r="BF51" s="56"/>
      <c r="BG51" s="60"/>
      <c r="BL51" s="4">
        <f>H125</f>
        <v>29</v>
      </c>
      <c r="BM51" s="5">
        <f>IF(E4="Trimestre I",Z125,IF(E4="Trimestre II",AK125,IF(E4="Trimestre III",AV125,IF(E4="Trimestre IV",BG125))))</f>
        <v>0.75</v>
      </c>
      <c r="BN51" s="5"/>
    </row>
    <row r="52" spans="2:66">
      <c r="B52" s="62"/>
      <c r="C52" s="59"/>
      <c r="D52" s="59"/>
      <c r="E52" s="59"/>
      <c r="F52" s="59"/>
      <c r="G52" s="59"/>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124"/>
      <c r="AM52" s="124"/>
      <c r="AN52" s="124"/>
      <c r="AO52" s="124"/>
      <c r="AP52" s="124"/>
      <c r="AQ52" s="124"/>
      <c r="AR52" s="124"/>
      <c r="AS52" s="124"/>
      <c r="AT52" s="124"/>
      <c r="AU52" s="124"/>
      <c r="AV52" s="128"/>
      <c r="AW52" s="56"/>
      <c r="AX52" s="56"/>
      <c r="AY52" s="55"/>
      <c r="AZ52" s="55"/>
      <c r="BA52" s="56"/>
      <c r="BB52" s="55"/>
      <c r="BC52" s="55"/>
      <c r="BD52" s="56"/>
      <c r="BE52" s="56"/>
      <c r="BF52" s="56"/>
      <c r="BG52" s="60"/>
      <c r="BL52" s="4">
        <f>H134</f>
        <v>30</v>
      </c>
      <c r="BM52" s="5">
        <f>IF(E4="Trimestre I",Z134,IF(E4="Trimestre II",AK134,IF(E4="Trimestre III",AV134,IF(E4="Trimestre IV",BG134))))</f>
        <v>1</v>
      </c>
      <c r="BN52" s="5"/>
    </row>
    <row r="53" spans="2:66" ht="135" customHeight="1">
      <c r="B53" s="64" t="s">
        <v>80</v>
      </c>
      <c r="C53" s="65" t="s">
        <v>81</v>
      </c>
      <c r="D53" s="65" t="s">
        <v>81</v>
      </c>
      <c r="E53" s="65" t="s">
        <v>179</v>
      </c>
      <c r="F53" s="65" t="s">
        <v>81</v>
      </c>
      <c r="G53" s="65" t="s">
        <v>81</v>
      </c>
      <c r="H53" s="59">
        <v>8</v>
      </c>
      <c r="I53" s="56">
        <v>3.4000000000000002E-2</v>
      </c>
      <c r="J53" s="59" t="s">
        <v>83</v>
      </c>
      <c r="K53" s="63" t="s">
        <v>3108</v>
      </c>
      <c r="L53" s="59" t="s">
        <v>3109</v>
      </c>
      <c r="M53" s="59" t="s">
        <v>3110</v>
      </c>
      <c r="N53" s="56">
        <v>1</v>
      </c>
      <c r="O53" s="59" t="s">
        <v>87</v>
      </c>
      <c r="P53" s="56" t="s">
        <v>3111</v>
      </c>
      <c r="Q53" s="56" t="s">
        <v>3112</v>
      </c>
      <c r="R53" s="55">
        <v>21</v>
      </c>
      <c r="S53" s="55">
        <v>21</v>
      </c>
      <c r="T53" s="56">
        <v>1</v>
      </c>
      <c r="U53" s="55">
        <v>21</v>
      </c>
      <c r="V53" s="55">
        <v>21</v>
      </c>
      <c r="W53" s="56">
        <v>1</v>
      </c>
      <c r="X53" s="56">
        <v>1</v>
      </c>
      <c r="Y53" s="56">
        <v>0</v>
      </c>
      <c r="Z53" s="60">
        <v>1</v>
      </c>
      <c r="AA53" s="56" t="s">
        <v>3111</v>
      </c>
      <c r="AB53" s="56" t="s">
        <v>3113</v>
      </c>
      <c r="AC53" s="55">
        <v>40</v>
      </c>
      <c r="AD53" s="55">
        <v>40</v>
      </c>
      <c r="AE53" s="56">
        <v>1</v>
      </c>
      <c r="AF53" s="55">
        <v>61</v>
      </c>
      <c r="AG53" s="55">
        <v>61</v>
      </c>
      <c r="AH53" s="56">
        <v>0.5</v>
      </c>
      <c r="AI53" s="56">
        <v>0.5</v>
      </c>
      <c r="AJ53" s="56">
        <v>0</v>
      </c>
      <c r="AK53" s="60">
        <v>0.5</v>
      </c>
      <c r="AL53" s="123" t="s">
        <v>3114</v>
      </c>
      <c r="AM53" s="123" t="s">
        <v>3112</v>
      </c>
      <c r="AN53" s="123">
        <v>21</v>
      </c>
      <c r="AO53" s="123">
        <v>21</v>
      </c>
      <c r="AP53" s="125">
        <v>1</v>
      </c>
      <c r="AQ53" s="123">
        <v>82</v>
      </c>
      <c r="AR53" s="123">
        <v>21</v>
      </c>
      <c r="AS53" s="125">
        <v>3.9047999999999998</v>
      </c>
      <c r="AT53" s="125">
        <v>3.9047999999999998</v>
      </c>
      <c r="AU53" s="125">
        <v>0</v>
      </c>
      <c r="AV53" s="126">
        <v>1</v>
      </c>
      <c r="AW53" s="56" t="s">
        <v>94</v>
      </c>
      <c r="AX53" s="56" t="s">
        <v>94</v>
      </c>
      <c r="AY53" s="55">
        <v>0</v>
      </c>
      <c r="AZ53" s="55">
        <v>0</v>
      </c>
      <c r="BA53" s="56">
        <v>0</v>
      </c>
      <c r="BB53" s="55">
        <v>0</v>
      </c>
      <c r="BC53" s="55">
        <v>0</v>
      </c>
      <c r="BD53" s="56">
        <v>0</v>
      </c>
      <c r="BE53" s="56">
        <v>0</v>
      </c>
      <c r="BF53" s="56">
        <v>0</v>
      </c>
      <c r="BG53" s="60">
        <v>0</v>
      </c>
      <c r="BL53" s="4"/>
      <c r="BM53" s="5"/>
      <c r="BN53" s="5"/>
    </row>
    <row r="54" spans="2:66">
      <c r="B54" s="64"/>
      <c r="C54" s="65"/>
      <c r="D54" s="65"/>
      <c r="E54" s="65"/>
      <c r="F54" s="65"/>
      <c r="G54" s="65"/>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123"/>
      <c r="AM54" s="123"/>
      <c r="AN54" s="123"/>
      <c r="AO54" s="123"/>
      <c r="AP54" s="123"/>
      <c r="AQ54" s="123"/>
      <c r="AR54" s="123"/>
      <c r="AS54" s="123"/>
      <c r="AT54" s="123"/>
      <c r="AU54" s="123"/>
      <c r="AV54" s="127"/>
      <c r="AW54" s="56"/>
      <c r="AX54" s="56"/>
      <c r="AY54" s="55"/>
      <c r="AZ54" s="55"/>
      <c r="BA54" s="56"/>
      <c r="BB54" s="55"/>
      <c r="BC54" s="55"/>
      <c r="BD54" s="56"/>
      <c r="BE54" s="56"/>
      <c r="BF54" s="56"/>
      <c r="BG54" s="60"/>
      <c r="BL54" s="4"/>
      <c r="BM54" s="5"/>
      <c r="BN54" s="5"/>
    </row>
    <row r="55" spans="2:66">
      <c r="B55" s="64"/>
      <c r="C55" s="65"/>
      <c r="D55" s="65"/>
      <c r="E55" s="65"/>
      <c r="F55" s="65"/>
      <c r="G55" s="65"/>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124"/>
      <c r="AM55" s="124"/>
      <c r="AN55" s="124"/>
      <c r="AO55" s="124"/>
      <c r="AP55" s="124"/>
      <c r="AQ55" s="124"/>
      <c r="AR55" s="124"/>
      <c r="AS55" s="124"/>
      <c r="AT55" s="124"/>
      <c r="AU55" s="124"/>
      <c r="AV55" s="128"/>
      <c r="AW55" s="56"/>
      <c r="AX55" s="56"/>
      <c r="AY55" s="55"/>
      <c r="AZ55" s="55"/>
      <c r="BA55" s="56"/>
      <c r="BB55" s="55"/>
      <c r="BC55" s="55"/>
      <c r="BD55" s="56"/>
      <c r="BE55" s="56"/>
      <c r="BF55" s="56"/>
      <c r="BG55" s="60"/>
      <c r="BL55" s="4"/>
      <c r="BM55" s="5"/>
      <c r="BN55" s="5"/>
    </row>
    <row r="56" spans="2:66" ht="135" customHeight="1">
      <c r="B56" s="62" t="s">
        <v>80</v>
      </c>
      <c r="C56" s="59" t="s">
        <v>81</v>
      </c>
      <c r="D56" s="59" t="s">
        <v>81</v>
      </c>
      <c r="E56" s="59" t="s">
        <v>179</v>
      </c>
      <c r="F56" s="59" t="s">
        <v>81</v>
      </c>
      <c r="G56" s="59" t="s">
        <v>81</v>
      </c>
      <c r="H56" s="59">
        <v>9</v>
      </c>
      <c r="I56" s="56">
        <v>3.4000000000000002E-2</v>
      </c>
      <c r="J56" s="59" t="s">
        <v>83</v>
      </c>
      <c r="K56" s="63" t="s">
        <v>3115</v>
      </c>
      <c r="L56" s="59" t="s">
        <v>3116</v>
      </c>
      <c r="M56" s="59" t="s">
        <v>3117</v>
      </c>
      <c r="N56" s="56">
        <v>1</v>
      </c>
      <c r="O56" s="59" t="s">
        <v>87</v>
      </c>
      <c r="P56" s="56" t="s">
        <v>3118</v>
      </c>
      <c r="Q56" s="56" t="s">
        <v>3119</v>
      </c>
      <c r="R56" s="55">
        <v>6890</v>
      </c>
      <c r="S56" s="55">
        <v>6890</v>
      </c>
      <c r="T56" s="56">
        <v>1</v>
      </c>
      <c r="U56" s="55">
        <v>6890</v>
      </c>
      <c r="V56" s="55">
        <v>6890</v>
      </c>
      <c r="W56" s="56">
        <v>1</v>
      </c>
      <c r="X56" s="56">
        <v>1</v>
      </c>
      <c r="Y56" s="56">
        <v>0</v>
      </c>
      <c r="Z56" s="60">
        <v>1</v>
      </c>
      <c r="AA56" s="56" t="s">
        <v>3120</v>
      </c>
      <c r="AB56" s="56" t="s">
        <v>3119</v>
      </c>
      <c r="AC56" s="55">
        <v>10085</v>
      </c>
      <c r="AD56" s="55">
        <v>10085</v>
      </c>
      <c r="AE56" s="56">
        <v>1</v>
      </c>
      <c r="AF56" s="55">
        <v>16975</v>
      </c>
      <c r="AG56" s="55">
        <v>16975</v>
      </c>
      <c r="AH56" s="56">
        <v>0.5</v>
      </c>
      <c r="AI56" s="56">
        <v>0.5</v>
      </c>
      <c r="AJ56" s="56">
        <v>0</v>
      </c>
      <c r="AK56" s="60">
        <v>0.5</v>
      </c>
      <c r="AL56" s="123" t="s">
        <v>3121</v>
      </c>
      <c r="AM56" s="123" t="s">
        <v>3122</v>
      </c>
      <c r="AN56" s="144">
        <v>8380</v>
      </c>
      <c r="AO56" s="144">
        <v>8380</v>
      </c>
      <c r="AP56" s="125">
        <v>1</v>
      </c>
      <c r="AQ56" s="144">
        <v>25355</v>
      </c>
      <c r="AR56" s="144">
        <v>8380</v>
      </c>
      <c r="AS56" s="125">
        <v>3.0257000000000001</v>
      </c>
      <c r="AT56" s="125">
        <v>3.0257000000000001</v>
      </c>
      <c r="AU56" s="125">
        <v>0</v>
      </c>
      <c r="AV56" s="126">
        <v>1</v>
      </c>
      <c r="AW56" s="56" t="s">
        <v>94</v>
      </c>
      <c r="AX56" s="56" t="s">
        <v>94</v>
      </c>
      <c r="AY56" s="55">
        <v>0</v>
      </c>
      <c r="AZ56" s="55">
        <v>0</v>
      </c>
      <c r="BA56" s="56">
        <v>0</v>
      </c>
      <c r="BB56" s="55">
        <v>0</v>
      </c>
      <c r="BC56" s="55">
        <v>0</v>
      </c>
      <c r="BD56" s="56">
        <v>0</v>
      </c>
      <c r="BE56" s="56">
        <v>0</v>
      </c>
      <c r="BF56" s="56">
        <v>0</v>
      </c>
      <c r="BG56" s="60">
        <v>0</v>
      </c>
      <c r="BL56" s="4"/>
      <c r="BM56" s="5"/>
      <c r="BN56" s="5"/>
    </row>
    <row r="57" spans="2:66">
      <c r="B57" s="62"/>
      <c r="C57" s="59"/>
      <c r="D57" s="59"/>
      <c r="E57" s="59"/>
      <c r="F57" s="59"/>
      <c r="G57" s="59"/>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123"/>
      <c r="AM57" s="123"/>
      <c r="AN57" s="123"/>
      <c r="AO57" s="123"/>
      <c r="AP57" s="123"/>
      <c r="AQ57" s="123"/>
      <c r="AR57" s="123"/>
      <c r="AS57" s="123"/>
      <c r="AT57" s="123"/>
      <c r="AU57" s="123"/>
      <c r="AV57" s="127"/>
      <c r="AW57" s="56"/>
      <c r="AX57" s="56"/>
      <c r="AY57" s="55"/>
      <c r="AZ57" s="55"/>
      <c r="BA57" s="56"/>
      <c r="BB57" s="55"/>
      <c r="BC57" s="55"/>
      <c r="BD57" s="56"/>
      <c r="BE57" s="56"/>
      <c r="BF57" s="56"/>
      <c r="BG57" s="60"/>
      <c r="BL57" s="4"/>
      <c r="BM57" s="5"/>
      <c r="BN57" s="5"/>
    </row>
    <row r="58" spans="2:66">
      <c r="B58" s="62"/>
      <c r="C58" s="59"/>
      <c r="D58" s="59"/>
      <c r="E58" s="59"/>
      <c r="F58" s="59"/>
      <c r="G58" s="59"/>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124"/>
      <c r="AM58" s="124"/>
      <c r="AN58" s="124"/>
      <c r="AO58" s="124"/>
      <c r="AP58" s="124"/>
      <c r="AQ58" s="124"/>
      <c r="AR58" s="124"/>
      <c r="AS58" s="124"/>
      <c r="AT58" s="124"/>
      <c r="AU58" s="124"/>
      <c r="AV58" s="128"/>
      <c r="AW58" s="56"/>
      <c r="AX58" s="56"/>
      <c r="AY58" s="55"/>
      <c r="AZ58" s="55"/>
      <c r="BA58" s="56"/>
      <c r="BB58" s="55"/>
      <c r="BC58" s="55"/>
      <c r="BD58" s="56"/>
      <c r="BE58" s="56"/>
      <c r="BF58" s="56"/>
      <c r="BG58" s="60"/>
      <c r="BL58" s="4"/>
      <c r="BM58" s="5"/>
      <c r="BN58" s="5"/>
    </row>
    <row r="59" spans="2:66" ht="135" customHeight="1">
      <c r="B59" s="64" t="s">
        <v>80</v>
      </c>
      <c r="C59" s="65" t="s">
        <v>81</v>
      </c>
      <c r="D59" s="65" t="s">
        <v>81</v>
      </c>
      <c r="E59" s="65" t="s">
        <v>179</v>
      </c>
      <c r="F59" s="65" t="s">
        <v>81</v>
      </c>
      <c r="G59" s="65" t="s">
        <v>81</v>
      </c>
      <c r="H59" s="59">
        <v>10</v>
      </c>
      <c r="I59" s="56">
        <v>3.4000000000000002E-2</v>
      </c>
      <c r="J59" s="59" t="s">
        <v>83</v>
      </c>
      <c r="K59" s="63" t="s">
        <v>3123</v>
      </c>
      <c r="L59" s="59" t="s">
        <v>3124</v>
      </c>
      <c r="M59" s="59" t="s">
        <v>3125</v>
      </c>
      <c r="N59" s="56">
        <v>1</v>
      </c>
      <c r="O59" s="59" t="s">
        <v>87</v>
      </c>
      <c r="P59" s="56" t="s">
        <v>3126</v>
      </c>
      <c r="Q59" s="56" t="s">
        <v>3127</v>
      </c>
      <c r="R59" s="55">
        <v>49</v>
      </c>
      <c r="S59" s="55">
        <v>49</v>
      </c>
      <c r="T59" s="56">
        <v>1</v>
      </c>
      <c r="U59" s="55">
        <v>49</v>
      </c>
      <c r="V59" s="55">
        <v>49</v>
      </c>
      <c r="W59" s="56">
        <v>1</v>
      </c>
      <c r="X59" s="56">
        <v>1</v>
      </c>
      <c r="Y59" s="56">
        <v>0</v>
      </c>
      <c r="Z59" s="60">
        <v>1</v>
      </c>
      <c r="AA59" s="56" t="s">
        <v>3128</v>
      </c>
      <c r="AB59" s="56" t="s">
        <v>3129</v>
      </c>
      <c r="AC59" s="55">
        <v>594</v>
      </c>
      <c r="AD59" s="55">
        <v>594</v>
      </c>
      <c r="AE59" s="56">
        <v>1</v>
      </c>
      <c r="AF59" s="55">
        <v>643</v>
      </c>
      <c r="AG59" s="55">
        <v>643</v>
      </c>
      <c r="AH59" s="56">
        <v>0.5</v>
      </c>
      <c r="AI59" s="56">
        <v>0.5</v>
      </c>
      <c r="AJ59" s="56">
        <v>0</v>
      </c>
      <c r="AK59" s="60">
        <v>0.5</v>
      </c>
      <c r="AL59" s="123" t="s">
        <v>3130</v>
      </c>
      <c r="AM59" s="123" t="s">
        <v>3131</v>
      </c>
      <c r="AN59" s="123">
        <v>342</v>
      </c>
      <c r="AO59" s="123">
        <v>342</v>
      </c>
      <c r="AP59" s="125">
        <v>1</v>
      </c>
      <c r="AQ59" s="123">
        <v>985</v>
      </c>
      <c r="AR59" s="123">
        <v>342</v>
      </c>
      <c r="AS59" s="125">
        <v>2.8801000000000001</v>
      </c>
      <c r="AT59" s="125">
        <v>2.8801000000000001</v>
      </c>
      <c r="AU59" s="125">
        <v>0</v>
      </c>
      <c r="AV59" s="126">
        <v>1</v>
      </c>
      <c r="AW59" s="56" t="s">
        <v>94</v>
      </c>
      <c r="AX59" s="56" t="s">
        <v>94</v>
      </c>
      <c r="AY59" s="55">
        <v>0</v>
      </c>
      <c r="AZ59" s="55">
        <v>0</v>
      </c>
      <c r="BA59" s="56">
        <v>0</v>
      </c>
      <c r="BB59" s="55">
        <v>0</v>
      </c>
      <c r="BC59" s="55">
        <v>0</v>
      </c>
      <c r="BD59" s="56">
        <v>0</v>
      </c>
      <c r="BE59" s="56">
        <v>0</v>
      </c>
      <c r="BF59" s="56">
        <v>0</v>
      </c>
      <c r="BG59" s="60">
        <v>0</v>
      </c>
      <c r="BL59" s="4"/>
      <c r="BM59" s="5"/>
      <c r="BN59" s="5"/>
    </row>
    <row r="60" spans="2:66">
      <c r="B60" s="64"/>
      <c r="C60" s="65"/>
      <c r="D60" s="65"/>
      <c r="E60" s="65"/>
      <c r="F60" s="65"/>
      <c r="G60" s="65"/>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123"/>
      <c r="AM60" s="123"/>
      <c r="AN60" s="123"/>
      <c r="AO60" s="123"/>
      <c r="AP60" s="123"/>
      <c r="AQ60" s="123"/>
      <c r="AR60" s="123"/>
      <c r="AS60" s="123"/>
      <c r="AT60" s="123"/>
      <c r="AU60" s="123"/>
      <c r="AV60" s="127"/>
      <c r="AW60" s="56"/>
      <c r="AX60" s="56"/>
      <c r="AY60" s="55"/>
      <c r="AZ60" s="55"/>
      <c r="BA60" s="56"/>
      <c r="BB60" s="55"/>
      <c r="BC60" s="55"/>
      <c r="BD60" s="56"/>
      <c r="BE60" s="56"/>
      <c r="BF60" s="56"/>
      <c r="BG60" s="60"/>
      <c r="BL60" s="4"/>
      <c r="BM60" s="5"/>
      <c r="BN60" s="5"/>
    </row>
    <row r="61" spans="2:66">
      <c r="B61" s="64"/>
      <c r="C61" s="65"/>
      <c r="D61" s="65"/>
      <c r="E61" s="65"/>
      <c r="F61" s="65"/>
      <c r="G61" s="65"/>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124"/>
      <c r="AM61" s="124"/>
      <c r="AN61" s="124"/>
      <c r="AO61" s="124"/>
      <c r="AP61" s="124"/>
      <c r="AQ61" s="124"/>
      <c r="AR61" s="124"/>
      <c r="AS61" s="124"/>
      <c r="AT61" s="124"/>
      <c r="AU61" s="124"/>
      <c r="AV61" s="128"/>
      <c r="AW61" s="56"/>
      <c r="AX61" s="56"/>
      <c r="AY61" s="55"/>
      <c r="AZ61" s="55"/>
      <c r="BA61" s="56"/>
      <c r="BB61" s="55"/>
      <c r="BC61" s="55"/>
      <c r="BD61" s="56"/>
      <c r="BE61" s="56"/>
      <c r="BF61" s="56"/>
      <c r="BG61" s="60"/>
      <c r="BL61" s="4"/>
      <c r="BM61" s="5"/>
      <c r="BN61" s="5"/>
    </row>
    <row r="62" spans="2:66" ht="135" customHeight="1">
      <c r="B62" s="62" t="s">
        <v>80</v>
      </c>
      <c r="C62" s="59" t="s">
        <v>81</v>
      </c>
      <c r="D62" s="59" t="s">
        <v>81</v>
      </c>
      <c r="E62" s="59" t="s">
        <v>81</v>
      </c>
      <c r="F62" s="59" t="s">
        <v>80</v>
      </c>
      <c r="G62" s="59" t="s">
        <v>81</v>
      </c>
      <c r="H62" s="59">
        <v>11</v>
      </c>
      <c r="I62" s="56">
        <v>3.3000000000000002E-2</v>
      </c>
      <c r="J62" s="59" t="s">
        <v>83</v>
      </c>
      <c r="K62" s="63" t="s">
        <v>3132</v>
      </c>
      <c r="L62" s="59" t="s">
        <v>3133</v>
      </c>
      <c r="M62" s="59" t="s">
        <v>3134</v>
      </c>
      <c r="N62" s="56">
        <v>1</v>
      </c>
      <c r="O62" s="59" t="s">
        <v>87</v>
      </c>
      <c r="P62" s="56" t="s">
        <v>3135</v>
      </c>
      <c r="Q62" s="56" t="s">
        <v>3136</v>
      </c>
      <c r="R62" s="55">
        <v>5048613574</v>
      </c>
      <c r="S62" s="55">
        <v>5048613574</v>
      </c>
      <c r="T62" s="56">
        <v>1</v>
      </c>
      <c r="U62" s="55">
        <v>5048613574</v>
      </c>
      <c r="V62" s="55">
        <v>5048613574</v>
      </c>
      <c r="W62" s="56">
        <v>1</v>
      </c>
      <c r="X62" s="56">
        <v>1</v>
      </c>
      <c r="Y62" s="56">
        <v>0</v>
      </c>
      <c r="Z62" s="60">
        <v>1</v>
      </c>
      <c r="AA62" s="56" t="s">
        <v>3137</v>
      </c>
      <c r="AB62" s="56" t="s">
        <v>3136</v>
      </c>
      <c r="AC62" s="55">
        <v>2326261003</v>
      </c>
      <c r="AD62" s="55">
        <v>2326261003</v>
      </c>
      <c r="AE62" s="56">
        <v>1</v>
      </c>
      <c r="AF62" s="55">
        <v>7374874577</v>
      </c>
      <c r="AG62" s="55">
        <v>7374874577</v>
      </c>
      <c r="AH62" s="56">
        <v>0.5</v>
      </c>
      <c r="AI62" s="56">
        <v>0.5</v>
      </c>
      <c r="AJ62" s="56">
        <v>0</v>
      </c>
      <c r="AK62" s="60">
        <v>0.5</v>
      </c>
      <c r="AL62" s="123" t="s">
        <v>3138</v>
      </c>
      <c r="AM62" s="123" t="s">
        <v>3136</v>
      </c>
      <c r="AN62" s="123" t="s">
        <v>3063</v>
      </c>
      <c r="AO62" s="123" t="s">
        <v>3063</v>
      </c>
      <c r="AP62" s="125">
        <v>1</v>
      </c>
      <c r="AQ62" s="123" t="s">
        <v>3063</v>
      </c>
      <c r="AR62" s="123" t="s">
        <v>3063</v>
      </c>
      <c r="AS62" s="125">
        <v>2.1802000000000001</v>
      </c>
      <c r="AT62" s="125">
        <v>2.1802000000000001</v>
      </c>
      <c r="AU62" s="125">
        <v>0</v>
      </c>
      <c r="AV62" s="126">
        <v>1</v>
      </c>
      <c r="AW62" s="56" t="s">
        <v>94</v>
      </c>
      <c r="AX62" s="56" t="s">
        <v>94</v>
      </c>
      <c r="AY62" s="55">
        <v>0</v>
      </c>
      <c r="AZ62" s="55">
        <v>0</v>
      </c>
      <c r="BA62" s="56">
        <v>0</v>
      </c>
      <c r="BB62" s="55">
        <v>0</v>
      </c>
      <c r="BC62" s="55">
        <v>0</v>
      </c>
      <c r="BD62" s="56">
        <v>0</v>
      </c>
      <c r="BE62" s="56">
        <v>0</v>
      </c>
      <c r="BF62" s="56">
        <v>0</v>
      </c>
      <c r="BG62" s="60">
        <v>0</v>
      </c>
      <c r="BL62" s="4"/>
      <c r="BM62" s="5"/>
      <c r="BN62" s="5"/>
    </row>
    <row r="63" spans="2:66">
      <c r="B63" s="62"/>
      <c r="C63" s="59"/>
      <c r="D63" s="59"/>
      <c r="E63" s="59"/>
      <c r="F63" s="59"/>
      <c r="G63" s="59"/>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123"/>
      <c r="AM63" s="123"/>
      <c r="AN63" s="123"/>
      <c r="AO63" s="123"/>
      <c r="AP63" s="123"/>
      <c r="AQ63" s="123"/>
      <c r="AR63" s="123"/>
      <c r="AS63" s="123"/>
      <c r="AT63" s="123"/>
      <c r="AU63" s="123"/>
      <c r="AV63" s="127"/>
      <c r="AW63" s="56"/>
      <c r="AX63" s="56"/>
      <c r="AY63" s="55"/>
      <c r="AZ63" s="55"/>
      <c r="BA63" s="56"/>
      <c r="BB63" s="55"/>
      <c r="BC63" s="55"/>
      <c r="BD63" s="56"/>
      <c r="BE63" s="56"/>
      <c r="BF63" s="56"/>
      <c r="BG63" s="60"/>
      <c r="BL63" s="4"/>
      <c r="BM63" s="5"/>
      <c r="BN63" s="5"/>
    </row>
    <row r="64" spans="2:66">
      <c r="B64" s="62"/>
      <c r="C64" s="59"/>
      <c r="D64" s="59"/>
      <c r="E64" s="59"/>
      <c r="F64" s="59"/>
      <c r="G64" s="59"/>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124"/>
      <c r="AM64" s="124"/>
      <c r="AN64" s="124"/>
      <c r="AO64" s="124"/>
      <c r="AP64" s="124"/>
      <c r="AQ64" s="124"/>
      <c r="AR64" s="124"/>
      <c r="AS64" s="124"/>
      <c r="AT64" s="124"/>
      <c r="AU64" s="124"/>
      <c r="AV64" s="128"/>
      <c r="AW64" s="56"/>
      <c r="AX64" s="56"/>
      <c r="AY64" s="55"/>
      <c r="AZ64" s="55"/>
      <c r="BA64" s="56"/>
      <c r="BB64" s="55"/>
      <c r="BC64" s="55"/>
      <c r="BD64" s="56"/>
      <c r="BE64" s="56"/>
      <c r="BF64" s="56"/>
      <c r="BG64" s="60"/>
      <c r="BL64" s="4"/>
      <c r="BM64" s="5"/>
      <c r="BN64" s="5"/>
    </row>
    <row r="65" spans="2:66" ht="135" customHeight="1">
      <c r="B65" s="64" t="s">
        <v>80</v>
      </c>
      <c r="C65" s="65" t="s">
        <v>81</v>
      </c>
      <c r="D65" s="65" t="s">
        <v>81</v>
      </c>
      <c r="E65" s="65" t="s">
        <v>179</v>
      </c>
      <c r="F65" s="65" t="s">
        <v>81</v>
      </c>
      <c r="G65" s="65" t="s">
        <v>81</v>
      </c>
      <c r="H65" s="59">
        <v>12</v>
      </c>
      <c r="I65" s="56">
        <v>3.3000000000000002E-2</v>
      </c>
      <c r="J65" s="59" t="s">
        <v>83</v>
      </c>
      <c r="K65" s="63" t="s">
        <v>3139</v>
      </c>
      <c r="L65" s="59" t="s">
        <v>3140</v>
      </c>
      <c r="M65" s="59" t="s">
        <v>3141</v>
      </c>
      <c r="N65" s="61">
        <v>58</v>
      </c>
      <c r="O65" s="59" t="s">
        <v>111</v>
      </c>
      <c r="P65" s="56" t="s">
        <v>3142</v>
      </c>
      <c r="Q65" s="56" t="s">
        <v>3143</v>
      </c>
      <c r="R65" s="55">
        <v>14</v>
      </c>
      <c r="S65" s="55">
        <v>58</v>
      </c>
      <c r="T65" s="61">
        <v>0</v>
      </c>
      <c r="U65" s="55">
        <v>14</v>
      </c>
      <c r="V65" s="55">
        <v>58</v>
      </c>
      <c r="W65" s="61">
        <v>0.24</v>
      </c>
      <c r="X65" s="56">
        <v>4.0000000000000001E-3</v>
      </c>
      <c r="Y65" s="61">
        <v>57.76</v>
      </c>
      <c r="Z65" s="60">
        <v>4.0000000000000001E-3</v>
      </c>
      <c r="AA65" s="56" t="s">
        <v>3144</v>
      </c>
      <c r="AB65" s="56" t="s">
        <v>3145</v>
      </c>
      <c r="AC65" s="55">
        <v>17</v>
      </c>
      <c r="AD65" s="55">
        <v>58</v>
      </c>
      <c r="AE65" s="61">
        <v>0</v>
      </c>
      <c r="AF65" s="55">
        <v>31</v>
      </c>
      <c r="AG65" s="55">
        <v>58</v>
      </c>
      <c r="AH65" s="61">
        <v>0.53</v>
      </c>
      <c r="AI65" s="56">
        <v>8.9999999999999993E-3</v>
      </c>
      <c r="AJ65" s="61">
        <v>57.47</v>
      </c>
      <c r="AK65" s="60">
        <v>8.9999999999999993E-3</v>
      </c>
      <c r="AL65" s="123" t="s">
        <v>3146</v>
      </c>
      <c r="AM65" s="123" t="s">
        <v>3147</v>
      </c>
      <c r="AN65" s="123">
        <v>15</v>
      </c>
      <c r="AO65" s="123">
        <v>58</v>
      </c>
      <c r="AP65" s="123">
        <v>0</v>
      </c>
      <c r="AQ65" s="123">
        <v>46</v>
      </c>
      <c r="AR65" s="123">
        <v>58</v>
      </c>
      <c r="AS65" s="123">
        <v>1</v>
      </c>
      <c r="AT65" s="125">
        <v>1.4E-2</v>
      </c>
      <c r="AU65" s="123">
        <v>57</v>
      </c>
      <c r="AV65" s="126">
        <v>1.4E-2</v>
      </c>
      <c r="AW65" s="56" t="s">
        <v>94</v>
      </c>
      <c r="AX65" s="56" t="s">
        <v>94</v>
      </c>
      <c r="AY65" s="55">
        <v>0</v>
      </c>
      <c r="AZ65" s="55">
        <v>0</v>
      </c>
      <c r="BA65" s="61">
        <v>0</v>
      </c>
      <c r="BB65" s="55">
        <v>0</v>
      </c>
      <c r="BC65" s="55">
        <v>0</v>
      </c>
      <c r="BD65" s="61">
        <v>0</v>
      </c>
      <c r="BE65" s="56">
        <v>0</v>
      </c>
      <c r="BF65" s="61">
        <v>0</v>
      </c>
      <c r="BG65" s="60">
        <v>0</v>
      </c>
      <c r="BL65" s="4"/>
      <c r="BM65" s="5"/>
      <c r="BN65" s="5"/>
    </row>
    <row r="66" spans="2:66">
      <c r="B66" s="64"/>
      <c r="C66" s="65"/>
      <c r="D66" s="65"/>
      <c r="E66" s="65"/>
      <c r="F66" s="65"/>
      <c r="G66" s="65"/>
      <c r="H66" s="59"/>
      <c r="I66" s="56"/>
      <c r="J66" s="59"/>
      <c r="K66" s="63"/>
      <c r="L66" s="59"/>
      <c r="M66" s="59"/>
      <c r="N66" s="61"/>
      <c r="O66" s="59"/>
      <c r="P66" s="56"/>
      <c r="Q66" s="56"/>
      <c r="R66" s="55"/>
      <c r="S66" s="55"/>
      <c r="T66" s="61"/>
      <c r="U66" s="55"/>
      <c r="V66" s="55"/>
      <c r="W66" s="61"/>
      <c r="X66" s="56"/>
      <c r="Y66" s="61"/>
      <c r="Z66" s="60"/>
      <c r="AA66" s="56"/>
      <c r="AB66" s="56"/>
      <c r="AC66" s="55"/>
      <c r="AD66" s="55"/>
      <c r="AE66" s="61"/>
      <c r="AF66" s="55"/>
      <c r="AG66" s="55"/>
      <c r="AH66" s="61"/>
      <c r="AI66" s="56"/>
      <c r="AJ66" s="61"/>
      <c r="AK66" s="60"/>
      <c r="AL66" s="123"/>
      <c r="AM66" s="123"/>
      <c r="AN66" s="123"/>
      <c r="AO66" s="123"/>
      <c r="AP66" s="123"/>
      <c r="AQ66" s="123"/>
      <c r="AR66" s="123"/>
      <c r="AS66" s="123"/>
      <c r="AT66" s="123"/>
      <c r="AU66" s="123"/>
      <c r="AV66" s="127"/>
      <c r="AW66" s="56"/>
      <c r="AX66" s="56"/>
      <c r="AY66" s="55"/>
      <c r="AZ66" s="55"/>
      <c r="BA66" s="61"/>
      <c r="BB66" s="55"/>
      <c r="BC66" s="55"/>
      <c r="BD66" s="61"/>
      <c r="BE66" s="56"/>
      <c r="BF66" s="61"/>
      <c r="BG66" s="60"/>
      <c r="BL66" s="4"/>
      <c r="BM66" s="5"/>
      <c r="BN66" s="5"/>
    </row>
    <row r="67" spans="2:66">
      <c r="B67" s="64"/>
      <c r="C67" s="65"/>
      <c r="D67" s="65"/>
      <c r="E67" s="65"/>
      <c r="F67" s="65"/>
      <c r="G67" s="65"/>
      <c r="H67" s="59"/>
      <c r="I67" s="56"/>
      <c r="J67" s="59"/>
      <c r="K67" s="63"/>
      <c r="L67" s="59"/>
      <c r="M67" s="59"/>
      <c r="N67" s="61"/>
      <c r="O67" s="59"/>
      <c r="P67" s="56"/>
      <c r="Q67" s="56"/>
      <c r="R67" s="55"/>
      <c r="S67" s="55"/>
      <c r="T67" s="61"/>
      <c r="U67" s="55"/>
      <c r="V67" s="55"/>
      <c r="W67" s="61"/>
      <c r="X67" s="56"/>
      <c r="Y67" s="61"/>
      <c r="Z67" s="60"/>
      <c r="AA67" s="56"/>
      <c r="AB67" s="56"/>
      <c r="AC67" s="55"/>
      <c r="AD67" s="55"/>
      <c r="AE67" s="61"/>
      <c r="AF67" s="55"/>
      <c r="AG67" s="55"/>
      <c r="AH67" s="61"/>
      <c r="AI67" s="56"/>
      <c r="AJ67" s="61"/>
      <c r="AK67" s="60"/>
      <c r="AL67" s="124"/>
      <c r="AM67" s="124"/>
      <c r="AN67" s="124"/>
      <c r="AO67" s="124"/>
      <c r="AP67" s="124"/>
      <c r="AQ67" s="124"/>
      <c r="AR67" s="124"/>
      <c r="AS67" s="124"/>
      <c r="AT67" s="124"/>
      <c r="AU67" s="124"/>
      <c r="AV67" s="128"/>
      <c r="AW67" s="56"/>
      <c r="AX67" s="56"/>
      <c r="AY67" s="55"/>
      <c r="AZ67" s="55"/>
      <c r="BA67" s="61"/>
      <c r="BB67" s="55"/>
      <c r="BC67" s="55"/>
      <c r="BD67" s="61"/>
      <c r="BE67" s="56"/>
      <c r="BF67" s="61"/>
      <c r="BG67" s="60"/>
      <c r="BL67" s="4"/>
      <c r="BM67" s="5"/>
      <c r="BN67" s="5"/>
    </row>
    <row r="68" spans="2:66" ht="135" customHeight="1">
      <c r="B68" s="62" t="s">
        <v>80</v>
      </c>
      <c r="C68" s="59" t="s">
        <v>81</v>
      </c>
      <c r="D68" s="59" t="s">
        <v>81</v>
      </c>
      <c r="E68" s="59" t="s">
        <v>179</v>
      </c>
      <c r="F68" s="59" t="s">
        <v>81</v>
      </c>
      <c r="G68" s="59" t="s">
        <v>81</v>
      </c>
      <c r="H68" s="59">
        <v>13</v>
      </c>
      <c r="I68" s="56">
        <v>3.3000000000000002E-2</v>
      </c>
      <c r="J68" s="59" t="s">
        <v>83</v>
      </c>
      <c r="K68" s="63" t="s">
        <v>3148</v>
      </c>
      <c r="L68" s="59" t="s">
        <v>3149</v>
      </c>
      <c r="M68" s="59" t="s">
        <v>3150</v>
      </c>
      <c r="N68" s="56">
        <v>1</v>
      </c>
      <c r="O68" s="59" t="s">
        <v>87</v>
      </c>
      <c r="P68" s="56" t="s">
        <v>3151</v>
      </c>
      <c r="Q68" s="56" t="s">
        <v>3119</v>
      </c>
      <c r="R68" s="55">
        <v>6890</v>
      </c>
      <c r="S68" s="55">
        <v>6890</v>
      </c>
      <c r="T68" s="56">
        <v>1</v>
      </c>
      <c r="U68" s="55">
        <v>6890</v>
      </c>
      <c r="V68" s="55">
        <v>6890</v>
      </c>
      <c r="W68" s="56">
        <v>1</v>
      </c>
      <c r="X68" s="56">
        <v>1</v>
      </c>
      <c r="Y68" s="56">
        <v>0</v>
      </c>
      <c r="Z68" s="60">
        <v>1</v>
      </c>
      <c r="AA68" s="56" t="s">
        <v>3152</v>
      </c>
      <c r="AB68" s="56" t="s">
        <v>3119</v>
      </c>
      <c r="AC68" s="55">
        <v>10085</v>
      </c>
      <c r="AD68" s="55">
        <v>10085</v>
      </c>
      <c r="AE68" s="56">
        <v>1</v>
      </c>
      <c r="AF68" s="55">
        <v>16975</v>
      </c>
      <c r="AG68" s="55">
        <v>16975</v>
      </c>
      <c r="AH68" s="56">
        <v>0.5</v>
      </c>
      <c r="AI68" s="56">
        <v>0.5</v>
      </c>
      <c r="AJ68" s="56">
        <v>0</v>
      </c>
      <c r="AK68" s="60">
        <v>0.5</v>
      </c>
      <c r="AL68" s="123" t="s">
        <v>3121</v>
      </c>
      <c r="AM68" s="123" t="s">
        <v>3122</v>
      </c>
      <c r="AN68" s="144">
        <v>8380</v>
      </c>
      <c r="AO68" s="144">
        <v>8380</v>
      </c>
      <c r="AP68" s="125">
        <v>1</v>
      </c>
      <c r="AQ68" s="144">
        <v>25355</v>
      </c>
      <c r="AR68" s="144">
        <v>8380</v>
      </c>
      <c r="AS68" s="125">
        <v>3.0257000000000001</v>
      </c>
      <c r="AT68" s="125">
        <v>3.0257000000000001</v>
      </c>
      <c r="AU68" s="125">
        <v>0</v>
      </c>
      <c r="AV68" s="126">
        <v>1</v>
      </c>
      <c r="AW68" s="56" t="s">
        <v>94</v>
      </c>
      <c r="AX68" s="56" t="s">
        <v>94</v>
      </c>
      <c r="AY68" s="55">
        <v>0</v>
      </c>
      <c r="AZ68" s="55">
        <v>0</v>
      </c>
      <c r="BA68" s="56">
        <v>0</v>
      </c>
      <c r="BB68" s="55">
        <v>0</v>
      </c>
      <c r="BC68" s="55">
        <v>0</v>
      </c>
      <c r="BD68" s="56">
        <v>0</v>
      </c>
      <c r="BE68" s="56">
        <v>0</v>
      </c>
      <c r="BF68" s="56">
        <v>0</v>
      </c>
      <c r="BG68" s="60">
        <v>0</v>
      </c>
      <c r="BL68" s="4"/>
      <c r="BM68" s="5"/>
      <c r="BN68" s="5"/>
    </row>
    <row r="69" spans="2:66">
      <c r="B69" s="62"/>
      <c r="C69" s="59"/>
      <c r="D69" s="59"/>
      <c r="E69" s="59"/>
      <c r="F69" s="59"/>
      <c r="G69" s="59"/>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123"/>
      <c r="AM69" s="123"/>
      <c r="AN69" s="123"/>
      <c r="AO69" s="123"/>
      <c r="AP69" s="123"/>
      <c r="AQ69" s="123"/>
      <c r="AR69" s="123"/>
      <c r="AS69" s="123"/>
      <c r="AT69" s="123"/>
      <c r="AU69" s="123"/>
      <c r="AV69" s="127"/>
      <c r="AW69" s="56"/>
      <c r="AX69" s="56"/>
      <c r="AY69" s="55"/>
      <c r="AZ69" s="55"/>
      <c r="BA69" s="56"/>
      <c r="BB69" s="55"/>
      <c r="BC69" s="55"/>
      <c r="BD69" s="56"/>
      <c r="BE69" s="56"/>
      <c r="BF69" s="56"/>
      <c r="BG69" s="60"/>
      <c r="BL69" s="4"/>
      <c r="BM69" s="5"/>
      <c r="BN69" s="5"/>
    </row>
    <row r="70" spans="2:66">
      <c r="B70" s="62"/>
      <c r="C70" s="59"/>
      <c r="D70" s="59"/>
      <c r="E70" s="59"/>
      <c r="F70" s="59"/>
      <c r="G70" s="59"/>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124"/>
      <c r="AM70" s="124"/>
      <c r="AN70" s="124"/>
      <c r="AO70" s="124"/>
      <c r="AP70" s="124"/>
      <c r="AQ70" s="124"/>
      <c r="AR70" s="124"/>
      <c r="AS70" s="124"/>
      <c r="AT70" s="124"/>
      <c r="AU70" s="124"/>
      <c r="AV70" s="128"/>
      <c r="AW70" s="56"/>
      <c r="AX70" s="56"/>
      <c r="AY70" s="55"/>
      <c r="AZ70" s="55"/>
      <c r="BA70" s="56"/>
      <c r="BB70" s="55"/>
      <c r="BC70" s="55"/>
      <c r="BD70" s="56"/>
      <c r="BE70" s="56"/>
      <c r="BF70" s="56"/>
      <c r="BG70" s="60"/>
      <c r="BL70" s="4"/>
      <c r="BM70" s="5"/>
      <c r="BN70" s="5"/>
    </row>
    <row r="71" spans="2:66" ht="135" customHeight="1">
      <c r="B71" s="64" t="s">
        <v>80</v>
      </c>
      <c r="C71" s="65" t="s">
        <v>81</v>
      </c>
      <c r="D71" s="65" t="s">
        <v>81</v>
      </c>
      <c r="E71" s="65" t="s">
        <v>81</v>
      </c>
      <c r="F71" s="65" t="s">
        <v>80</v>
      </c>
      <c r="G71" s="65" t="s">
        <v>81</v>
      </c>
      <c r="H71" s="59">
        <v>14</v>
      </c>
      <c r="I71" s="56">
        <v>3.3000000000000002E-2</v>
      </c>
      <c r="J71" s="59" t="s">
        <v>83</v>
      </c>
      <c r="K71" s="63" t="s">
        <v>3153</v>
      </c>
      <c r="L71" s="59" t="s">
        <v>3154</v>
      </c>
      <c r="M71" s="59" t="s">
        <v>3155</v>
      </c>
      <c r="N71" s="56">
        <v>1</v>
      </c>
      <c r="O71" s="59" t="s">
        <v>87</v>
      </c>
      <c r="P71" s="56" t="s">
        <v>3156</v>
      </c>
      <c r="Q71" s="56" t="s">
        <v>3157</v>
      </c>
      <c r="R71" s="55">
        <v>60</v>
      </c>
      <c r="S71" s="55">
        <v>60</v>
      </c>
      <c r="T71" s="56">
        <v>1</v>
      </c>
      <c r="U71" s="55">
        <v>60</v>
      </c>
      <c r="V71" s="55">
        <v>60</v>
      </c>
      <c r="W71" s="56">
        <v>1</v>
      </c>
      <c r="X71" s="56">
        <v>1</v>
      </c>
      <c r="Y71" s="56">
        <v>0</v>
      </c>
      <c r="Z71" s="60">
        <v>1</v>
      </c>
      <c r="AA71" s="56" t="s">
        <v>3158</v>
      </c>
      <c r="AB71" s="56" t="s">
        <v>3157</v>
      </c>
      <c r="AC71" s="55">
        <v>61</v>
      </c>
      <c r="AD71" s="55">
        <v>61</v>
      </c>
      <c r="AE71" s="56">
        <v>1</v>
      </c>
      <c r="AF71" s="55">
        <v>121</v>
      </c>
      <c r="AG71" s="55">
        <v>121</v>
      </c>
      <c r="AH71" s="56">
        <v>0.5</v>
      </c>
      <c r="AI71" s="56">
        <v>0.5</v>
      </c>
      <c r="AJ71" s="56">
        <v>0</v>
      </c>
      <c r="AK71" s="60">
        <v>0.5</v>
      </c>
      <c r="AL71" s="123" t="s">
        <v>3158</v>
      </c>
      <c r="AM71" s="123" t="s">
        <v>3159</v>
      </c>
      <c r="AN71" s="123">
        <v>63</v>
      </c>
      <c r="AO71" s="123">
        <v>63</v>
      </c>
      <c r="AP71" s="125">
        <v>1</v>
      </c>
      <c r="AQ71" s="123">
        <v>184</v>
      </c>
      <c r="AR71" s="123">
        <v>63</v>
      </c>
      <c r="AS71" s="125">
        <v>2.9205999999999999</v>
      </c>
      <c r="AT71" s="125">
        <v>2.9205999999999999</v>
      </c>
      <c r="AU71" s="125">
        <v>0</v>
      </c>
      <c r="AV71" s="126">
        <v>1</v>
      </c>
      <c r="AW71" s="56" t="s">
        <v>94</v>
      </c>
      <c r="AX71" s="56" t="s">
        <v>94</v>
      </c>
      <c r="AY71" s="55">
        <v>0</v>
      </c>
      <c r="AZ71" s="55">
        <v>0</v>
      </c>
      <c r="BA71" s="56">
        <v>0</v>
      </c>
      <c r="BB71" s="55">
        <v>0</v>
      </c>
      <c r="BC71" s="55">
        <v>0</v>
      </c>
      <c r="BD71" s="56">
        <v>0</v>
      </c>
      <c r="BE71" s="56">
        <v>0</v>
      </c>
      <c r="BF71" s="56">
        <v>0</v>
      </c>
      <c r="BG71" s="60">
        <v>0</v>
      </c>
      <c r="BL71" s="4"/>
      <c r="BM71" s="5"/>
      <c r="BN71" s="5"/>
    </row>
    <row r="72" spans="2:66">
      <c r="B72" s="64"/>
      <c r="C72" s="65"/>
      <c r="D72" s="65"/>
      <c r="E72" s="65"/>
      <c r="F72" s="65"/>
      <c r="G72" s="65"/>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123"/>
      <c r="AM72" s="123"/>
      <c r="AN72" s="123"/>
      <c r="AO72" s="123"/>
      <c r="AP72" s="123"/>
      <c r="AQ72" s="123"/>
      <c r="AR72" s="123"/>
      <c r="AS72" s="123"/>
      <c r="AT72" s="123"/>
      <c r="AU72" s="123"/>
      <c r="AV72" s="127"/>
      <c r="AW72" s="56"/>
      <c r="AX72" s="56"/>
      <c r="AY72" s="55"/>
      <c r="AZ72" s="55"/>
      <c r="BA72" s="56"/>
      <c r="BB72" s="55"/>
      <c r="BC72" s="55"/>
      <c r="BD72" s="56"/>
      <c r="BE72" s="56"/>
      <c r="BF72" s="56"/>
      <c r="BG72" s="60"/>
      <c r="BL72" s="4"/>
      <c r="BM72" s="5"/>
      <c r="BN72" s="5"/>
    </row>
    <row r="73" spans="2:66">
      <c r="B73" s="64"/>
      <c r="C73" s="65"/>
      <c r="D73" s="65"/>
      <c r="E73" s="65"/>
      <c r="F73" s="65"/>
      <c r="G73" s="65"/>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123"/>
      <c r="AM73" s="123"/>
      <c r="AN73" s="123"/>
      <c r="AO73" s="123"/>
      <c r="AP73" s="123"/>
      <c r="AQ73" s="123"/>
      <c r="AR73" s="123"/>
      <c r="AS73" s="123"/>
      <c r="AT73" s="123"/>
      <c r="AU73" s="123"/>
      <c r="AV73" s="127"/>
      <c r="AW73" s="56"/>
      <c r="AX73" s="56"/>
      <c r="AY73" s="55"/>
      <c r="AZ73" s="55"/>
      <c r="BA73" s="56"/>
      <c r="BB73" s="55"/>
      <c r="BC73" s="55"/>
      <c r="BD73" s="56"/>
      <c r="BE73" s="56"/>
      <c r="BF73" s="56"/>
      <c r="BG73" s="60"/>
      <c r="BL73" s="4"/>
      <c r="BM73" s="5"/>
      <c r="BN73" s="5"/>
    </row>
    <row r="74" spans="2:66">
      <c r="B74" s="64" t="s">
        <v>81</v>
      </c>
      <c r="C74" s="65" t="s">
        <v>706</v>
      </c>
      <c r="D74" s="65" t="s">
        <v>81</v>
      </c>
      <c r="E74" s="65"/>
      <c r="F74" s="65"/>
      <c r="G74" s="65"/>
      <c r="H74" s="59"/>
      <c r="I74" s="56"/>
      <c r="J74" s="59"/>
      <c r="K74" s="63"/>
      <c r="L74" s="59"/>
      <c r="M74" s="59"/>
      <c r="N74" s="56"/>
      <c r="O74" s="59"/>
      <c r="P74" s="56"/>
      <c r="Q74" s="56"/>
      <c r="R74" s="55"/>
      <c r="S74" s="55"/>
      <c r="T74" s="56"/>
      <c r="U74" s="55"/>
      <c r="V74" s="55"/>
      <c r="W74" s="56"/>
      <c r="X74" s="56"/>
      <c r="Y74" s="56"/>
      <c r="Z74" s="60"/>
      <c r="AA74" s="56"/>
      <c r="AB74" s="56"/>
      <c r="AC74" s="55"/>
      <c r="AD74" s="55"/>
      <c r="AE74" s="56"/>
      <c r="AF74" s="55"/>
      <c r="AG74" s="55"/>
      <c r="AH74" s="56"/>
      <c r="AI74" s="56"/>
      <c r="AJ74" s="56"/>
      <c r="AK74" s="60"/>
      <c r="AL74" s="123"/>
      <c r="AM74" s="123"/>
      <c r="AN74" s="123"/>
      <c r="AO74" s="123"/>
      <c r="AP74" s="123"/>
      <c r="AQ74" s="123"/>
      <c r="AR74" s="123"/>
      <c r="AS74" s="123"/>
      <c r="AT74" s="123"/>
      <c r="AU74" s="123"/>
      <c r="AV74" s="127"/>
      <c r="AW74" s="56"/>
      <c r="AX74" s="56"/>
      <c r="AY74" s="55"/>
      <c r="AZ74" s="55"/>
      <c r="BA74" s="56"/>
      <c r="BB74" s="55"/>
      <c r="BC74" s="55"/>
      <c r="BD74" s="56"/>
      <c r="BE74" s="56"/>
      <c r="BF74" s="56"/>
      <c r="BG74" s="60"/>
      <c r="BL74" s="4"/>
      <c r="BM74" s="5"/>
      <c r="BN74" s="5"/>
    </row>
    <row r="75" spans="2:66">
      <c r="B75" s="64"/>
      <c r="C75" s="65"/>
      <c r="D75" s="65"/>
      <c r="E75" s="65"/>
      <c r="F75" s="65"/>
      <c r="G75" s="65"/>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123"/>
      <c r="AM75" s="123"/>
      <c r="AN75" s="123"/>
      <c r="AO75" s="123"/>
      <c r="AP75" s="123"/>
      <c r="AQ75" s="123"/>
      <c r="AR75" s="123"/>
      <c r="AS75" s="123"/>
      <c r="AT75" s="123"/>
      <c r="AU75" s="123"/>
      <c r="AV75" s="127"/>
      <c r="AW75" s="56"/>
      <c r="AX75" s="56"/>
      <c r="AY75" s="55"/>
      <c r="AZ75" s="55"/>
      <c r="BA75" s="56"/>
      <c r="BB75" s="55"/>
      <c r="BC75" s="55"/>
      <c r="BD75" s="56"/>
      <c r="BE75" s="56"/>
      <c r="BF75" s="56"/>
      <c r="BG75" s="60"/>
      <c r="BL75" s="4"/>
      <c r="BM75" s="5"/>
      <c r="BN75" s="5"/>
    </row>
    <row r="76" spans="2:66">
      <c r="B76" s="64"/>
      <c r="C76" s="65"/>
      <c r="D76" s="65"/>
      <c r="E76" s="65"/>
      <c r="F76" s="65"/>
      <c r="G76" s="65"/>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124"/>
      <c r="AM76" s="124"/>
      <c r="AN76" s="124"/>
      <c r="AO76" s="124"/>
      <c r="AP76" s="124"/>
      <c r="AQ76" s="124"/>
      <c r="AR76" s="124"/>
      <c r="AS76" s="124"/>
      <c r="AT76" s="124"/>
      <c r="AU76" s="124"/>
      <c r="AV76" s="128"/>
      <c r="AW76" s="56"/>
      <c r="AX76" s="56"/>
      <c r="AY76" s="55"/>
      <c r="AZ76" s="55"/>
      <c r="BA76" s="56"/>
      <c r="BB76" s="55"/>
      <c r="BC76" s="55"/>
      <c r="BD76" s="56"/>
      <c r="BE76" s="56"/>
      <c r="BF76" s="56"/>
      <c r="BG76" s="60"/>
      <c r="BL76" s="4"/>
      <c r="BM76" s="5"/>
      <c r="BN76" s="5"/>
    </row>
    <row r="77" spans="2:66" ht="135" customHeight="1">
      <c r="B77" s="62" t="s">
        <v>80</v>
      </c>
      <c r="C77" s="59" t="s">
        <v>81</v>
      </c>
      <c r="D77" s="59" t="s">
        <v>81</v>
      </c>
      <c r="E77" s="59" t="s">
        <v>81</v>
      </c>
      <c r="F77" s="59" t="s">
        <v>80</v>
      </c>
      <c r="G77" s="59" t="s">
        <v>81</v>
      </c>
      <c r="H77" s="59">
        <v>15</v>
      </c>
      <c r="I77" s="56">
        <v>3.3000000000000002E-2</v>
      </c>
      <c r="J77" s="59" t="s">
        <v>83</v>
      </c>
      <c r="K77" s="63" t="s">
        <v>3160</v>
      </c>
      <c r="L77" s="59" t="s">
        <v>3161</v>
      </c>
      <c r="M77" s="59" t="s">
        <v>3162</v>
      </c>
      <c r="N77" s="56">
        <v>1</v>
      </c>
      <c r="O77" s="59" t="s">
        <v>87</v>
      </c>
      <c r="P77" s="56" t="s">
        <v>3163</v>
      </c>
      <c r="Q77" s="56" t="s">
        <v>3164</v>
      </c>
      <c r="R77" s="55">
        <v>6812</v>
      </c>
      <c r="S77" s="55">
        <v>6812</v>
      </c>
      <c r="T77" s="56">
        <v>1</v>
      </c>
      <c r="U77" s="55">
        <v>6812</v>
      </c>
      <c r="V77" s="55">
        <v>6812</v>
      </c>
      <c r="W77" s="56">
        <v>1</v>
      </c>
      <c r="X77" s="56">
        <v>1</v>
      </c>
      <c r="Y77" s="56">
        <v>0</v>
      </c>
      <c r="Z77" s="60">
        <v>1</v>
      </c>
      <c r="AA77" s="56" t="s">
        <v>3165</v>
      </c>
      <c r="AB77" s="56" t="s">
        <v>3164</v>
      </c>
      <c r="AC77" s="55">
        <v>10726</v>
      </c>
      <c r="AD77" s="55">
        <v>10726</v>
      </c>
      <c r="AE77" s="56">
        <v>1</v>
      </c>
      <c r="AF77" s="55">
        <v>17538</v>
      </c>
      <c r="AG77" s="55">
        <v>17538</v>
      </c>
      <c r="AH77" s="56">
        <v>0.5</v>
      </c>
      <c r="AI77" s="56">
        <v>0.5</v>
      </c>
      <c r="AJ77" s="56">
        <v>0</v>
      </c>
      <c r="AK77" s="60">
        <v>0.5</v>
      </c>
      <c r="AL77" s="123" t="s">
        <v>3165</v>
      </c>
      <c r="AM77" s="123" t="s">
        <v>3164</v>
      </c>
      <c r="AN77" s="144">
        <v>9210</v>
      </c>
      <c r="AO77" s="144">
        <v>9210</v>
      </c>
      <c r="AP77" s="125">
        <v>1</v>
      </c>
      <c r="AQ77" s="144">
        <v>26748</v>
      </c>
      <c r="AR77" s="144">
        <v>9210</v>
      </c>
      <c r="AS77" s="125">
        <v>2.9041999999999999</v>
      </c>
      <c r="AT77" s="125">
        <v>2.9041999999999999</v>
      </c>
      <c r="AU77" s="125">
        <v>0</v>
      </c>
      <c r="AV77" s="126">
        <v>1</v>
      </c>
      <c r="AW77" s="56" t="s">
        <v>94</v>
      </c>
      <c r="AX77" s="56" t="s">
        <v>94</v>
      </c>
      <c r="AY77" s="55">
        <v>0</v>
      </c>
      <c r="AZ77" s="55">
        <v>0</v>
      </c>
      <c r="BA77" s="56">
        <v>0</v>
      </c>
      <c r="BB77" s="55">
        <v>0</v>
      </c>
      <c r="BC77" s="55">
        <v>0</v>
      </c>
      <c r="BD77" s="56">
        <v>0</v>
      </c>
      <c r="BE77" s="56">
        <v>0</v>
      </c>
      <c r="BF77" s="56">
        <v>0</v>
      </c>
      <c r="BG77" s="60">
        <v>0</v>
      </c>
      <c r="BL77" s="4"/>
      <c r="BM77" s="5"/>
      <c r="BN77" s="5"/>
    </row>
    <row r="78" spans="2:66">
      <c r="B78" s="62"/>
      <c r="C78" s="59"/>
      <c r="D78" s="59"/>
      <c r="E78" s="59"/>
      <c r="F78" s="59"/>
      <c r="G78" s="59"/>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123"/>
      <c r="AM78" s="123"/>
      <c r="AN78" s="123"/>
      <c r="AO78" s="123"/>
      <c r="AP78" s="123"/>
      <c r="AQ78" s="123"/>
      <c r="AR78" s="123"/>
      <c r="AS78" s="123"/>
      <c r="AT78" s="123"/>
      <c r="AU78" s="123"/>
      <c r="AV78" s="127"/>
      <c r="AW78" s="56"/>
      <c r="AX78" s="56"/>
      <c r="AY78" s="55"/>
      <c r="AZ78" s="55"/>
      <c r="BA78" s="56"/>
      <c r="BB78" s="55"/>
      <c r="BC78" s="55"/>
      <c r="BD78" s="56"/>
      <c r="BE78" s="56"/>
      <c r="BF78" s="56"/>
      <c r="BG78" s="60"/>
      <c r="BL78" s="4"/>
      <c r="BM78" s="5"/>
      <c r="BN78" s="5"/>
    </row>
    <row r="79" spans="2:66">
      <c r="B79" s="62"/>
      <c r="C79" s="59"/>
      <c r="D79" s="59"/>
      <c r="E79" s="59"/>
      <c r="F79" s="59"/>
      <c r="G79" s="59"/>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124"/>
      <c r="AM79" s="124"/>
      <c r="AN79" s="124"/>
      <c r="AO79" s="124"/>
      <c r="AP79" s="124"/>
      <c r="AQ79" s="124"/>
      <c r="AR79" s="124"/>
      <c r="AS79" s="124"/>
      <c r="AT79" s="124"/>
      <c r="AU79" s="124"/>
      <c r="AV79" s="128"/>
      <c r="AW79" s="56"/>
      <c r="AX79" s="56"/>
      <c r="AY79" s="55"/>
      <c r="AZ79" s="55"/>
      <c r="BA79" s="56"/>
      <c r="BB79" s="55"/>
      <c r="BC79" s="55"/>
      <c r="BD79" s="56"/>
      <c r="BE79" s="56"/>
      <c r="BF79" s="56"/>
      <c r="BG79" s="60"/>
      <c r="BL79" s="4"/>
      <c r="BM79" s="5"/>
      <c r="BN79" s="5"/>
    </row>
    <row r="80" spans="2:66" ht="135" customHeight="1">
      <c r="B80" s="64" t="s">
        <v>80</v>
      </c>
      <c r="C80" s="65" t="s">
        <v>81</v>
      </c>
      <c r="D80" s="65" t="s">
        <v>81</v>
      </c>
      <c r="E80" s="65" t="s">
        <v>179</v>
      </c>
      <c r="F80" s="65" t="s">
        <v>81</v>
      </c>
      <c r="G80" s="65" t="s">
        <v>81</v>
      </c>
      <c r="H80" s="59">
        <v>16</v>
      </c>
      <c r="I80" s="56">
        <v>3.3000000000000002E-2</v>
      </c>
      <c r="J80" s="59" t="s">
        <v>83</v>
      </c>
      <c r="K80" s="63" t="s">
        <v>3166</v>
      </c>
      <c r="L80" s="59" t="s">
        <v>3167</v>
      </c>
      <c r="M80" s="59" t="s">
        <v>3168</v>
      </c>
      <c r="N80" s="56">
        <v>1</v>
      </c>
      <c r="O80" s="59" t="s">
        <v>87</v>
      </c>
      <c r="P80" s="56" t="s">
        <v>3169</v>
      </c>
      <c r="Q80" s="56" t="s">
        <v>3170</v>
      </c>
      <c r="R80" s="55">
        <v>270</v>
      </c>
      <c r="S80" s="55">
        <v>270</v>
      </c>
      <c r="T80" s="56">
        <v>1</v>
      </c>
      <c r="U80" s="55">
        <v>270</v>
      </c>
      <c r="V80" s="55">
        <v>270</v>
      </c>
      <c r="W80" s="56">
        <v>1</v>
      </c>
      <c r="X80" s="56">
        <v>1</v>
      </c>
      <c r="Y80" s="56">
        <v>0</v>
      </c>
      <c r="Z80" s="60">
        <v>1</v>
      </c>
      <c r="AA80" s="56" t="s">
        <v>3171</v>
      </c>
      <c r="AB80" s="56" t="s">
        <v>3172</v>
      </c>
      <c r="AC80" s="55">
        <v>101</v>
      </c>
      <c r="AD80" s="55">
        <v>101</v>
      </c>
      <c r="AE80" s="56">
        <v>1</v>
      </c>
      <c r="AF80" s="55">
        <v>371</v>
      </c>
      <c r="AG80" s="55">
        <v>371</v>
      </c>
      <c r="AH80" s="56">
        <v>0.5</v>
      </c>
      <c r="AI80" s="56">
        <v>0.5</v>
      </c>
      <c r="AJ80" s="56">
        <v>0</v>
      </c>
      <c r="AK80" s="60">
        <v>0.5</v>
      </c>
      <c r="AL80" s="123" t="s">
        <v>3173</v>
      </c>
      <c r="AM80" s="123" t="s">
        <v>3172</v>
      </c>
      <c r="AN80" s="123">
        <v>252</v>
      </c>
      <c r="AO80" s="123">
        <v>252</v>
      </c>
      <c r="AP80" s="125">
        <v>1</v>
      </c>
      <c r="AQ80" s="123">
        <v>623</v>
      </c>
      <c r="AR80" s="123">
        <v>252</v>
      </c>
      <c r="AS80" s="125">
        <v>2.4722</v>
      </c>
      <c r="AT80" s="125">
        <v>2.4722</v>
      </c>
      <c r="AU80" s="125">
        <v>0</v>
      </c>
      <c r="AV80" s="126">
        <v>1</v>
      </c>
      <c r="AW80" s="56" t="s">
        <v>94</v>
      </c>
      <c r="AX80" s="56" t="s">
        <v>94</v>
      </c>
      <c r="AY80" s="55">
        <v>0</v>
      </c>
      <c r="AZ80" s="55">
        <v>0</v>
      </c>
      <c r="BA80" s="56">
        <v>0</v>
      </c>
      <c r="BB80" s="55">
        <v>0</v>
      </c>
      <c r="BC80" s="55">
        <v>0</v>
      </c>
      <c r="BD80" s="56">
        <v>0</v>
      </c>
      <c r="BE80" s="56">
        <v>0</v>
      </c>
      <c r="BF80" s="56">
        <v>0</v>
      </c>
      <c r="BG80" s="60">
        <v>0</v>
      </c>
      <c r="BL80" s="4"/>
      <c r="BM80" s="5"/>
      <c r="BN80" s="5"/>
    </row>
    <row r="81" spans="2:66">
      <c r="B81" s="64"/>
      <c r="C81" s="65"/>
      <c r="D81" s="65"/>
      <c r="E81" s="65"/>
      <c r="F81" s="65"/>
      <c r="G81" s="65"/>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123"/>
      <c r="AM81" s="123"/>
      <c r="AN81" s="123"/>
      <c r="AO81" s="123"/>
      <c r="AP81" s="123"/>
      <c r="AQ81" s="123"/>
      <c r="AR81" s="123"/>
      <c r="AS81" s="123"/>
      <c r="AT81" s="123"/>
      <c r="AU81" s="123"/>
      <c r="AV81" s="127"/>
      <c r="AW81" s="56"/>
      <c r="AX81" s="56"/>
      <c r="AY81" s="55"/>
      <c r="AZ81" s="55"/>
      <c r="BA81" s="56"/>
      <c r="BB81" s="55"/>
      <c r="BC81" s="55"/>
      <c r="BD81" s="56"/>
      <c r="BE81" s="56"/>
      <c r="BF81" s="56"/>
      <c r="BG81" s="60"/>
      <c r="BL81" s="4"/>
      <c r="BM81" s="5"/>
      <c r="BN81" s="5"/>
    </row>
    <row r="82" spans="2:66">
      <c r="B82" s="64"/>
      <c r="C82" s="65"/>
      <c r="D82" s="65"/>
      <c r="E82" s="65"/>
      <c r="F82" s="65"/>
      <c r="G82" s="65"/>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124"/>
      <c r="AM82" s="124"/>
      <c r="AN82" s="124"/>
      <c r="AO82" s="124"/>
      <c r="AP82" s="124"/>
      <c r="AQ82" s="124"/>
      <c r="AR82" s="124"/>
      <c r="AS82" s="124"/>
      <c r="AT82" s="124"/>
      <c r="AU82" s="124"/>
      <c r="AV82" s="128"/>
      <c r="AW82" s="56"/>
      <c r="AX82" s="56"/>
      <c r="AY82" s="55"/>
      <c r="AZ82" s="55"/>
      <c r="BA82" s="56"/>
      <c r="BB82" s="55"/>
      <c r="BC82" s="55"/>
      <c r="BD82" s="56"/>
      <c r="BE82" s="56"/>
      <c r="BF82" s="56"/>
      <c r="BG82" s="60"/>
      <c r="BL82" s="4"/>
      <c r="BM82" s="5"/>
      <c r="BN82" s="5"/>
    </row>
    <row r="83" spans="2:66" ht="135" customHeight="1">
      <c r="B83" s="62" t="s">
        <v>80</v>
      </c>
      <c r="C83" s="59" t="s">
        <v>81</v>
      </c>
      <c r="D83" s="59" t="s">
        <v>81</v>
      </c>
      <c r="E83" s="59" t="s">
        <v>179</v>
      </c>
      <c r="F83" s="59" t="s">
        <v>81</v>
      </c>
      <c r="G83" s="59" t="s">
        <v>81</v>
      </c>
      <c r="H83" s="59">
        <v>17</v>
      </c>
      <c r="I83" s="56">
        <v>3.3000000000000002E-2</v>
      </c>
      <c r="J83" s="59" t="s">
        <v>83</v>
      </c>
      <c r="K83" s="63" t="s">
        <v>3174</v>
      </c>
      <c r="L83" s="59" t="s">
        <v>3175</v>
      </c>
      <c r="M83" s="59" t="s">
        <v>3176</v>
      </c>
      <c r="N83" s="61">
        <v>225</v>
      </c>
      <c r="O83" s="59" t="s">
        <v>111</v>
      </c>
      <c r="P83" s="56" t="s">
        <v>3177</v>
      </c>
      <c r="Q83" s="56" t="s">
        <v>3178</v>
      </c>
      <c r="R83" s="55">
        <v>48</v>
      </c>
      <c r="S83" s="55">
        <v>225</v>
      </c>
      <c r="T83" s="61">
        <v>0</v>
      </c>
      <c r="U83" s="55">
        <v>48</v>
      </c>
      <c r="V83" s="55">
        <v>225</v>
      </c>
      <c r="W83" s="61">
        <v>0.21</v>
      </c>
      <c r="X83" s="56">
        <v>1E-3</v>
      </c>
      <c r="Y83" s="61">
        <v>224.79</v>
      </c>
      <c r="Z83" s="60">
        <v>1E-3</v>
      </c>
      <c r="AA83" s="56" t="s">
        <v>3179</v>
      </c>
      <c r="AB83" s="56" t="s">
        <v>3180</v>
      </c>
      <c r="AC83" s="55">
        <v>202</v>
      </c>
      <c r="AD83" s="55">
        <v>225</v>
      </c>
      <c r="AE83" s="61">
        <v>1</v>
      </c>
      <c r="AF83" s="55">
        <v>250</v>
      </c>
      <c r="AG83" s="55">
        <v>225</v>
      </c>
      <c r="AH83" s="61">
        <v>1.1100000000000001</v>
      </c>
      <c r="AI83" s="56">
        <v>5.0000000000000001E-3</v>
      </c>
      <c r="AJ83" s="61">
        <v>223.89</v>
      </c>
      <c r="AK83" s="60">
        <v>5.0000000000000001E-3</v>
      </c>
      <c r="AL83" s="123" t="s">
        <v>3181</v>
      </c>
      <c r="AM83" s="123" t="s">
        <v>3178</v>
      </c>
      <c r="AN83" s="123">
        <v>200</v>
      </c>
      <c r="AO83" s="123">
        <v>225</v>
      </c>
      <c r="AP83" s="123">
        <v>1</v>
      </c>
      <c r="AQ83" s="123">
        <v>450</v>
      </c>
      <c r="AR83" s="123">
        <v>225</v>
      </c>
      <c r="AS83" s="123">
        <v>2</v>
      </c>
      <c r="AT83" s="125">
        <v>8.9999999999999993E-3</v>
      </c>
      <c r="AU83" s="123">
        <v>225</v>
      </c>
      <c r="AV83" s="126">
        <v>8.9999999999999993E-3</v>
      </c>
      <c r="AW83" s="56" t="s">
        <v>94</v>
      </c>
      <c r="AX83" s="56" t="s">
        <v>94</v>
      </c>
      <c r="AY83" s="55">
        <v>0</v>
      </c>
      <c r="AZ83" s="55">
        <v>0</v>
      </c>
      <c r="BA83" s="61">
        <v>0</v>
      </c>
      <c r="BB83" s="55">
        <v>0</v>
      </c>
      <c r="BC83" s="55">
        <v>0</v>
      </c>
      <c r="BD83" s="61">
        <v>0</v>
      </c>
      <c r="BE83" s="56">
        <v>0</v>
      </c>
      <c r="BF83" s="61">
        <v>0</v>
      </c>
      <c r="BG83" s="60">
        <v>0</v>
      </c>
      <c r="BL83" s="4"/>
      <c r="BM83" s="5"/>
      <c r="BN83" s="5"/>
    </row>
    <row r="84" spans="2:66">
      <c r="B84" s="62"/>
      <c r="C84" s="59"/>
      <c r="D84" s="59"/>
      <c r="E84" s="59"/>
      <c r="F84" s="59"/>
      <c r="G84" s="59"/>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123"/>
      <c r="AM84" s="123"/>
      <c r="AN84" s="123"/>
      <c r="AO84" s="123"/>
      <c r="AP84" s="123"/>
      <c r="AQ84" s="123"/>
      <c r="AR84" s="123"/>
      <c r="AS84" s="123"/>
      <c r="AT84" s="123"/>
      <c r="AU84" s="123"/>
      <c r="AV84" s="127"/>
      <c r="AW84" s="56"/>
      <c r="AX84" s="56"/>
      <c r="AY84" s="55"/>
      <c r="AZ84" s="55"/>
      <c r="BA84" s="61"/>
      <c r="BB84" s="55"/>
      <c r="BC84" s="55"/>
      <c r="BD84" s="61"/>
      <c r="BE84" s="56"/>
      <c r="BF84" s="61"/>
      <c r="BG84" s="60"/>
      <c r="BL84" s="4"/>
      <c r="BM84" s="5"/>
      <c r="BN84" s="5"/>
    </row>
    <row r="85" spans="2:66">
      <c r="B85" s="62"/>
      <c r="C85" s="59"/>
      <c r="D85" s="59"/>
      <c r="E85" s="59"/>
      <c r="F85" s="59"/>
      <c r="G85" s="59"/>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124"/>
      <c r="AM85" s="124"/>
      <c r="AN85" s="124"/>
      <c r="AO85" s="124"/>
      <c r="AP85" s="124"/>
      <c r="AQ85" s="124"/>
      <c r="AR85" s="124"/>
      <c r="AS85" s="124"/>
      <c r="AT85" s="124"/>
      <c r="AU85" s="124"/>
      <c r="AV85" s="128"/>
      <c r="AW85" s="56"/>
      <c r="AX85" s="56"/>
      <c r="AY85" s="55"/>
      <c r="AZ85" s="55"/>
      <c r="BA85" s="61"/>
      <c r="BB85" s="55"/>
      <c r="BC85" s="55"/>
      <c r="BD85" s="61"/>
      <c r="BE85" s="56"/>
      <c r="BF85" s="61"/>
      <c r="BG85" s="60"/>
      <c r="BL85" s="4"/>
      <c r="BM85" s="5"/>
      <c r="BN85" s="5"/>
    </row>
    <row r="86" spans="2:66" ht="135" customHeight="1">
      <c r="B86" s="64" t="s">
        <v>80</v>
      </c>
      <c r="C86" s="65" t="s">
        <v>81</v>
      </c>
      <c r="D86" s="65" t="s">
        <v>81</v>
      </c>
      <c r="E86" s="65" t="s">
        <v>179</v>
      </c>
      <c r="F86" s="65" t="s">
        <v>81</v>
      </c>
      <c r="G86" s="65" t="s">
        <v>81</v>
      </c>
      <c r="H86" s="59">
        <v>18</v>
      </c>
      <c r="I86" s="56">
        <v>3.3000000000000002E-2</v>
      </c>
      <c r="J86" s="59" t="s">
        <v>83</v>
      </c>
      <c r="K86" s="63" t="s">
        <v>3182</v>
      </c>
      <c r="L86" s="59" t="s">
        <v>3183</v>
      </c>
      <c r="M86" s="59" t="s">
        <v>3184</v>
      </c>
      <c r="N86" s="56">
        <v>1</v>
      </c>
      <c r="O86" s="59" t="s">
        <v>87</v>
      </c>
      <c r="P86" s="56" t="s">
        <v>3185</v>
      </c>
      <c r="Q86" s="56" t="s">
        <v>3178</v>
      </c>
      <c r="R86" s="55">
        <v>3739</v>
      </c>
      <c r="S86" s="55">
        <v>3739</v>
      </c>
      <c r="T86" s="56">
        <v>1</v>
      </c>
      <c r="U86" s="55">
        <v>3739</v>
      </c>
      <c r="V86" s="55">
        <v>3739</v>
      </c>
      <c r="W86" s="56">
        <v>1</v>
      </c>
      <c r="X86" s="56">
        <v>1</v>
      </c>
      <c r="Y86" s="56">
        <v>0</v>
      </c>
      <c r="Z86" s="60">
        <v>1</v>
      </c>
      <c r="AA86" s="56" t="s">
        <v>3179</v>
      </c>
      <c r="AB86" s="56" t="s">
        <v>3180</v>
      </c>
      <c r="AC86" s="55">
        <v>202</v>
      </c>
      <c r="AD86" s="55">
        <v>202</v>
      </c>
      <c r="AE86" s="56">
        <v>1</v>
      </c>
      <c r="AF86" s="55">
        <v>3941</v>
      </c>
      <c r="AG86" s="55">
        <v>3941</v>
      </c>
      <c r="AH86" s="56">
        <v>0.5</v>
      </c>
      <c r="AI86" s="56">
        <v>0.5</v>
      </c>
      <c r="AJ86" s="56">
        <v>0</v>
      </c>
      <c r="AK86" s="60">
        <v>0.5</v>
      </c>
      <c r="AL86" s="123" t="s">
        <v>3186</v>
      </c>
      <c r="AM86" s="123" t="s">
        <v>3187</v>
      </c>
      <c r="AN86" s="144">
        <v>9104</v>
      </c>
      <c r="AO86" s="144">
        <v>9104</v>
      </c>
      <c r="AP86" s="125">
        <v>1</v>
      </c>
      <c r="AQ86" s="144">
        <v>13045</v>
      </c>
      <c r="AR86" s="144">
        <v>9104</v>
      </c>
      <c r="AS86" s="125">
        <v>1.4329000000000001</v>
      </c>
      <c r="AT86" s="125">
        <v>1.4329000000000001</v>
      </c>
      <c r="AU86" s="125">
        <v>0</v>
      </c>
      <c r="AV86" s="126">
        <v>1</v>
      </c>
      <c r="AW86" s="56" t="s">
        <v>94</v>
      </c>
      <c r="AX86" s="56" t="s">
        <v>94</v>
      </c>
      <c r="AY86" s="55">
        <v>0</v>
      </c>
      <c r="AZ86" s="55">
        <v>0</v>
      </c>
      <c r="BA86" s="56">
        <v>0</v>
      </c>
      <c r="BB86" s="55">
        <v>0</v>
      </c>
      <c r="BC86" s="55">
        <v>0</v>
      </c>
      <c r="BD86" s="56">
        <v>0</v>
      </c>
      <c r="BE86" s="56">
        <v>0</v>
      </c>
      <c r="BF86" s="56">
        <v>0</v>
      </c>
      <c r="BG86" s="60">
        <v>0</v>
      </c>
      <c r="BL86" s="4"/>
      <c r="BM86" s="5"/>
      <c r="BN86" s="5"/>
    </row>
    <row r="87" spans="2:66">
      <c r="B87" s="64"/>
      <c r="C87" s="65"/>
      <c r="D87" s="65"/>
      <c r="E87" s="65"/>
      <c r="F87" s="65"/>
      <c r="G87" s="65"/>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123"/>
      <c r="AM87" s="123"/>
      <c r="AN87" s="123"/>
      <c r="AO87" s="123"/>
      <c r="AP87" s="123"/>
      <c r="AQ87" s="123"/>
      <c r="AR87" s="123"/>
      <c r="AS87" s="123"/>
      <c r="AT87" s="123"/>
      <c r="AU87" s="123"/>
      <c r="AV87" s="127"/>
      <c r="AW87" s="56"/>
      <c r="AX87" s="56"/>
      <c r="AY87" s="55"/>
      <c r="AZ87" s="55"/>
      <c r="BA87" s="56"/>
      <c r="BB87" s="55"/>
      <c r="BC87" s="55"/>
      <c r="BD87" s="56"/>
      <c r="BE87" s="56"/>
      <c r="BF87" s="56"/>
      <c r="BG87" s="60"/>
      <c r="BL87" s="4"/>
      <c r="BM87" s="5"/>
      <c r="BN87" s="5"/>
    </row>
    <row r="88" spans="2:66">
      <c r="B88" s="64"/>
      <c r="C88" s="65"/>
      <c r="D88" s="65"/>
      <c r="E88" s="65"/>
      <c r="F88" s="65"/>
      <c r="G88" s="65"/>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124"/>
      <c r="AM88" s="124"/>
      <c r="AN88" s="124"/>
      <c r="AO88" s="124"/>
      <c r="AP88" s="124"/>
      <c r="AQ88" s="124"/>
      <c r="AR88" s="124"/>
      <c r="AS88" s="124"/>
      <c r="AT88" s="124"/>
      <c r="AU88" s="124"/>
      <c r="AV88" s="128"/>
      <c r="AW88" s="56"/>
      <c r="AX88" s="56"/>
      <c r="AY88" s="55"/>
      <c r="AZ88" s="55"/>
      <c r="BA88" s="56"/>
      <c r="BB88" s="55"/>
      <c r="BC88" s="55"/>
      <c r="BD88" s="56"/>
      <c r="BE88" s="56"/>
      <c r="BF88" s="56"/>
      <c r="BG88" s="60"/>
      <c r="BL88" s="4"/>
      <c r="BM88" s="5"/>
      <c r="BN88" s="5"/>
    </row>
    <row r="89" spans="2:66" ht="135" customHeight="1">
      <c r="B89" s="62" t="s">
        <v>80</v>
      </c>
      <c r="C89" s="59" t="s">
        <v>81</v>
      </c>
      <c r="D89" s="59" t="s">
        <v>81</v>
      </c>
      <c r="E89" s="59" t="s">
        <v>179</v>
      </c>
      <c r="F89" s="59" t="s">
        <v>81</v>
      </c>
      <c r="G89" s="59" t="s">
        <v>81</v>
      </c>
      <c r="H89" s="59">
        <v>19</v>
      </c>
      <c r="I89" s="56">
        <v>3.3000000000000002E-2</v>
      </c>
      <c r="J89" s="59" t="s">
        <v>83</v>
      </c>
      <c r="K89" s="63" t="s">
        <v>3188</v>
      </c>
      <c r="L89" s="59" t="s">
        <v>3189</v>
      </c>
      <c r="M89" s="59" t="s">
        <v>3190</v>
      </c>
      <c r="N89" s="56">
        <v>1</v>
      </c>
      <c r="O89" s="59" t="s">
        <v>87</v>
      </c>
      <c r="P89" s="56" t="s">
        <v>3191</v>
      </c>
      <c r="Q89" s="56" t="s">
        <v>3192</v>
      </c>
      <c r="R89" s="55" t="s">
        <v>136</v>
      </c>
      <c r="S89" s="55" t="s">
        <v>136</v>
      </c>
      <c r="T89" s="56">
        <v>0</v>
      </c>
      <c r="U89" s="55">
        <v>0</v>
      </c>
      <c r="V89" s="55">
        <v>0</v>
      </c>
      <c r="W89" s="56">
        <v>0</v>
      </c>
      <c r="X89" s="56">
        <v>0</v>
      </c>
      <c r="Y89" s="56">
        <v>0</v>
      </c>
      <c r="Z89" s="60">
        <v>0</v>
      </c>
      <c r="AA89" s="56" t="s">
        <v>3193</v>
      </c>
      <c r="AB89" s="56" t="s">
        <v>3192</v>
      </c>
      <c r="AC89" s="55">
        <v>1</v>
      </c>
      <c r="AD89" s="55">
        <v>1</v>
      </c>
      <c r="AE89" s="56">
        <v>1</v>
      </c>
      <c r="AF89" s="55">
        <v>1</v>
      </c>
      <c r="AG89" s="55">
        <v>1</v>
      </c>
      <c r="AH89" s="56">
        <v>0.5</v>
      </c>
      <c r="AI89" s="56">
        <v>0.5</v>
      </c>
      <c r="AJ89" s="56">
        <v>0</v>
      </c>
      <c r="AK89" s="60">
        <v>0.5</v>
      </c>
      <c r="AL89" s="123" t="s">
        <v>3194</v>
      </c>
      <c r="AM89" s="123" t="s">
        <v>3195</v>
      </c>
      <c r="AN89" s="123">
        <v>4</v>
      </c>
      <c r="AO89" s="123">
        <v>4</v>
      </c>
      <c r="AP89" s="125">
        <v>1</v>
      </c>
      <c r="AQ89" s="123">
        <v>1</v>
      </c>
      <c r="AR89" s="123">
        <v>4</v>
      </c>
      <c r="AS89" s="125">
        <v>0.25</v>
      </c>
      <c r="AT89" s="125">
        <v>0.25</v>
      </c>
      <c r="AU89" s="125">
        <v>0.75</v>
      </c>
      <c r="AV89" s="126">
        <v>0.25</v>
      </c>
      <c r="AW89" s="56" t="s">
        <v>94</v>
      </c>
      <c r="AX89" s="56" t="s">
        <v>94</v>
      </c>
      <c r="AY89" s="55">
        <v>0</v>
      </c>
      <c r="AZ89" s="55">
        <v>0</v>
      </c>
      <c r="BA89" s="56">
        <v>0</v>
      </c>
      <c r="BB89" s="55">
        <v>0</v>
      </c>
      <c r="BC89" s="55">
        <v>0</v>
      </c>
      <c r="BD89" s="56">
        <v>0</v>
      </c>
      <c r="BE89" s="56">
        <v>0</v>
      </c>
      <c r="BF89" s="56">
        <v>0</v>
      </c>
      <c r="BG89" s="60">
        <v>0</v>
      </c>
      <c r="BL89" s="4"/>
      <c r="BM89" s="5"/>
      <c r="BN89" s="5"/>
    </row>
    <row r="90" spans="2:66">
      <c r="B90" s="62"/>
      <c r="C90" s="59"/>
      <c r="D90" s="59"/>
      <c r="E90" s="59"/>
      <c r="F90" s="59"/>
      <c r="G90" s="59"/>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123"/>
      <c r="AM90" s="123"/>
      <c r="AN90" s="123"/>
      <c r="AO90" s="123"/>
      <c r="AP90" s="123"/>
      <c r="AQ90" s="123"/>
      <c r="AR90" s="123"/>
      <c r="AS90" s="123"/>
      <c r="AT90" s="123"/>
      <c r="AU90" s="123"/>
      <c r="AV90" s="127"/>
      <c r="AW90" s="56"/>
      <c r="AX90" s="56"/>
      <c r="AY90" s="55"/>
      <c r="AZ90" s="55"/>
      <c r="BA90" s="56"/>
      <c r="BB90" s="55"/>
      <c r="BC90" s="55"/>
      <c r="BD90" s="56"/>
      <c r="BE90" s="56"/>
      <c r="BF90" s="56"/>
      <c r="BG90" s="60"/>
      <c r="BL90" s="4"/>
      <c r="BM90" s="5"/>
      <c r="BN90" s="5"/>
    </row>
    <row r="91" spans="2:66">
      <c r="B91" s="62"/>
      <c r="C91" s="59"/>
      <c r="D91" s="59"/>
      <c r="E91" s="59"/>
      <c r="F91" s="59"/>
      <c r="G91" s="59"/>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124"/>
      <c r="AM91" s="124"/>
      <c r="AN91" s="124"/>
      <c r="AO91" s="124"/>
      <c r="AP91" s="124"/>
      <c r="AQ91" s="124"/>
      <c r="AR91" s="124"/>
      <c r="AS91" s="124"/>
      <c r="AT91" s="124"/>
      <c r="AU91" s="124"/>
      <c r="AV91" s="128"/>
      <c r="AW91" s="56"/>
      <c r="AX91" s="56"/>
      <c r="AY91" s="55"/>
      <c r="AZ91" s="55"/>
      <c r="BA91" s="56"/>
      <c r="BB91" s="55"/>
      <c r="BC91" s="55"/>
      <c r="BD91" s="56"/>
      <c r="BE91" s="56"/>
      <c r="BF91" s="56"/>
      <c r="BG91" s="60"/>
      <c r="BL91" s="4"/>
      <c r="BM91" s="5"/>
      <c r="BN91" s="5"/>
    </row>
    <row r="92" spans="2:66" ht="135" customHeight="1">
      <c r="B92" s="64" t="s">
        <v>80</v>
      </c>
      <c r="C92" s="65" t="s">
        <v>81</v>
      </c>
      <c r="D92" s="65" t="s">
        <v>81</v>
      </c>
      <c r="E92" s="65" t="s">
        <v>81</v>
      </c>
      <c r="F92" s="65" t="s">
        <v>80</v>
      </c>
      <c r="G92" s="65" t="s">
        <v>81</v>
      </c>
      <c r="H92" s="59">
        <v>20</v>
      </c>
      <c r="I92" s="56">
        <v>3.3000000000000002E-2</v>
      </c>
      <c r="J92" s="59" t="s">
        <v>83</v>
      </c>
      <c r="K92" s="63" t="s">
        <v>3196</v>
      </c>
      <c r="L92" s="59" t="s">
        <v>3197</v>
      </c>
      <c r="M92" s="59" t="s">
        <v>3198</v>
      </c>
      <c r="N92" s="56">
        <v>1</v>
      </c>
      <c r="O92" s="59" t="s">
        <v>87</v>
      </c>
      <c r="P92" s="56" t="s">
        <v>3199</v>
      </c>
      <c r="Q92" s="56" t="s">
        <v>3200</v>
      </c>
      <c r="R92" s="55">
        <v>7376</v>
      </c>
      <c r="S92" s="55">
        <v>7376</v>
      </c>
      <c r="T92" s="56">
        <v>1</v>
      </c>
      <c r="U92" s="55">
        <v>7376</v>
      </c>
      <c r="V92" s="55">
        <v>7376</v>
      </c>
      <c r="W92" s="56">
        <v>1</v>
      </c>
      <c r="X92" s="56">
        <v>1</v>
      </c>
      <c r="Y92" s="56">
        <v>0</v>
      </c>
      <c r="Z92" s="60">
        <v>1</v>
      </c>
      <c r="AA92" s="56" t="s">
        <v>3201</v>
      </c>
      <c r="AB92" s="56" t="s">
        <v>3202</v>
      </c>
      <c r="AC92" s="55">
        <v>4730</v>
      </c>
      <c r="AD92" s="55">
        <v>4730</v>
      </c>
      <c r="AE92" s="56">
        <v>1</v>
      </c>
      <c r="AF92" s="55">
        <v>12106</v>
      </c>
      <c r="AG92" s="55">
        <v>12106</v>
      </c>
      <c r="AH92" s="56">
        <v>0.5</v>
      </c>
      <c r="AI92" s="56">
        <v>0.5</v>
      </c>
      <c r="AJ92" s="56">
        <v>0</v>
      </c>
      <c r="AK92" s="60">
        <v>0.5</v>
      </c>
      <c r="AL92" s="123" t="s">
        <v>3203</v>
      </c>
      <c r="AM92" s="123" t="s">
        <v>3204</v>
      </c>
      <c r="AN92" s="144">
        <v>8517</v>
      </c>
      <c r="AO92" s="144">
        <v>8517</v>
      </c>
      <c r="AP92" s="125">
        <v>1</v>
      </c>
      <c r="AQ92" s="144">
        <v>20623</v>
      </c>
      <c r="AR92" s="144">
        <v>20623</v>
      </c>
      <c r="AS92" s="125">
        <v>0.75</v>
      </c>
      <c r="AT92" s="125">
        <v>0.75</v>
      </c>
      <c r="AU92" s="125">
        <v>0.25</v>
      </c>
      <c r="AV92" s="126">
        <v>0.75</v>
      </c>
      <c r="AW92" s="56" t="s">
        <v>94</v>
      </c>
      <c r="AX92" s="56" t="s">
        <v>94</v>
      </c>
      <c r="AY92" s="55">
        <v>0</v>
      </c>
      <c r="AZ92" s="55">
        <v>0</v>
      </c>
      <c r="BA92" s="56">
        <v>0</v>
      </c>
      <c r="BB92" s="55">
        <v>0</v>
      </c>
      <c r="BC92" s="55">
        <v>0</v>
      </c>
      <c r="BD92" s="56">
        <v>0</v>
      </c>
      <c r="BE92" s="56">
        <v>0</v>
      </c>
      <c r="BF92" s="56">
        <v>0</v>
      </c>
      <c r="BG92" s="60">
        <v>0</v>
      </c>
      <c r="BL92" s="4"/>
      <c r="BM92" s="5"/>
      <c r="BN92" s="5"/>
    </row>
    <row r="93" spans="2:66">
      <c r="B93" s="64"/>
      <c r="C93" s="65"/>
      <c r="D93" s="65"/>
      <c r="E93" s="65"/>
      <c r="F93" s="65"/>
      <c r="G93" s="65"/>
      <c r="H93" s="59"/>
      <c r="I93" s="56"/>
      <c r="J93" s="59"/>
      <c r="K93" s="63"/>
      <c r="L93" s="59"/>
      <c r="M93" s="59"/>
      <c r="N93" s="56"/>
      <c r="O93" s="59"/>
      <c r="P93" s="56"/>
      <c r="Q93" s="56"/>
      <c r="R93" s="55"/>
      <c r="S93" s="55"/>
      <c r="T93" s="56"/>
      <c r="U93" s="55"/>
      <c r="V93" s="55"/>
      <c r="W93" s="56"/>
      <c r="X93" s="56"/>
      <c r="Y93" s="56"/>
      <c r="Z93" s="60"/>
      <c r="AA93" s="56"/>
      <c r="AB93" s="56"/>
      <c r="AC93" s="55"/>
      <c r="AD93" s="55"/>
      <c r="AE93" s="56"/>
      <c r="AF93" s="55"/>
      <c r="AG93" s="55"/>
      <c r="AH93" s="56"/>
      <c r="AI93" s="56"/>
      <c r="AJ93" s="56"/>
      <c r="AK93" s="60"/>
      <c r="AL93" s="123"/>
      <c r="AM93" s="123"/>
      <c r="AN93" s="123"/>
      <c r="AO93" s="123"/>
      <c r="AP93" s="123"/>
      <c r="AQ93" s="123"/>
      <c r="AR93" s="123"/>
      <c r="AS93" s="123"/>
      <c r="AT93" s="123"/>
      <c r="AU93" s="123"/>
      <c r="AV93" s="127"/>
      <c r="AW93" s="56"/>
      <c r="AX93" s="56"/>
      <c r="AY93" s="55"/>
      <c r="AZ93" s="55"/>
      <c r="BA93" s="56"/>
      <c r="BB93" s="55"/>
      <c r="BC93" s="55"/>
      <c r="BD93" s="56"/>
      <c r="BE93" s="56"/>
      <c r="BF93" s="56"/>
      <c r="BG93" s="60"/>
      <c r="BL93" s="4"/>
      <c r="BM93" s="5"/>
      <c r="BN93" s="5"/>
    </row>
    <row r="94" spans="2:66">
      <c r="B94" s="64"/>
      <c r="C94" s="65"/>
      <c r="D94" s="65"/>
      <c r="E94" s="65"/>
      <c r="F94" s="65"/>
      <c r="G94" s="65"/>
      <c r="H94" s="59"/>
      <c r="I94" s="56"/>
      <c r="J94" s="59"/>
      <c r="K94" s="63"/>
      <c r="L94" s="59"/>
      <c r="M94" s="59"/>
      <c r="N94" s="56"/>
      <c r="O94" s="59"/>
      <c r="P94" s="56"/>
      <c r="Q94" s="56"/>
      <c r="R94" s="55"/>
      <c r="S94" s="55"/>
      <c r="T94" s="56"/>
      <c r="U94" s="55"/>
      <c r="V94" s="55"/>
      <c r="W94" s="56"/>
      <c r="X94" s="56"/>
      <c r="Y94" s="56"/>
      <c r="Z94" s="60"/>
      <c r="AA94" s="56"/>
      <c r="AB94" s="56"/>
      <c r="AC94" s="55"/>
      <c r="AD94" s="55"/>
      <c r="AE94" s="56"/>
      <c r="AF94" s="55"/>
      <c r="AG94" s="55"/>
      <c r="AH94" s="56"/>
      <c r="AI94" s="56"/>
      <c r="AJ94" s="56"/>
      <c r="AK94" s="60"/>
      <c r="AL94" s="124"/>
      <c r="AM94" s="124"/>
      <c r="AN94" s="124"/>
      <c r="AO94" s="124"/>
      <c r="AP94" s="124"/>
      <c r="AQ94" s="124"/>
      <c r="AR94" s="124"/>
      <c r="AS94" s="124"/>
      <c r="AT94" s="124"/>
      <c r="AU94" s="124"/>
      <c r="AV94" s="128"/>
      <c r="AW94" s="56"/>
      <c r="AX94" s="56"/>
      <c r="AY94" s="55"/>
      <c r="AZ94" s="55"/>
      <c r="BA94" s="56"/>
      <c r="BB94" s="55"/>
      <c r="BC94" s="55"/>
      <c r="BD94" s="56"/>
      <c r="BE94" s="56"/>
      <c r="BF94" s="56"/>
      <c r="BG94" s="60"/>
      <c r="BL94" s="4"/>
      <c r="BM94" s="5"/>
      <c r="BN94" s="5"/>
    </row>
    <row r="95" spans="2:66" ht="135" customHeight="1">
      <c r="B95" s="62" t="s">
        <v>80</v>
      </c>
      <c r="C95" s="59" t="s">
        <v>81</v>
      </c>
      <c r="D95" s="59" t="s">
        <v>81</v>
      </c>
      <c r="E95" s="59" t="s">
        <v>81</v>
      </c>
      <c r="F95" s="59" t="s">
        <v>80</v>
      </c>
      <c r="G95" s="59" t="s">
        <v>81</v>
      </c>
      <c r="H95" s="59">
        <v>21</v>
      </c>
      <c r="I95" s="56">
        <v>3.3000000000000002E-2</v>
      </c>
      <c r="J95" s="59" t="s">
        <v>83</v>
      </c>
      <c r="K95" s="63" t="s">
        <v>3205</v>
      </c>
      <c r="L95" s="59" t="s">
        <v>3206</v>
      </c>
      <c r="M95" s="59" t="s">
        <v>3207</v>
      </c>
      <c r="N95" s="61">
        <v>4</v>
      </c>
      <c r="O95" s="59" t="s">
        <v>111</v>
      </c>
      <c r="P95" s="56" t="s">
        <v>3208</v>
      </c>
      <c r="Q95" s="56" t="s">
        <v>3209</v>
      </c>
      <c r="R95" s="55">
        <v>1</v>
      </c>
      <c r="S95" s="55">
        <v>4</v>
      </c>
      <c r="T95" s="61">
        <v>0</v>
      </c>
      <c r="U95" s="55">
        <v>1</v>
      </c>
      <c r="V95" s="55">
        <v>4</v>
      </c>
      <c r="W95" s="61">
        <v>0.25</v>
      </c>
      <c r="X95" s="56">
        <v>6.3E-2</v>
      </c>
      <c r="Y95" s="61">
        <v>3.75</v>
      </c>
      <c r="Z95" s="60">
        <v>6.3E-2</v>
      </c>
      <c r="AA95" s="56" t="s">
        <v>3210</v>
      </c>
      <c r="AB95" s="56" t="s">
        <v>3211</v>
      </c>
      <c r="AC95" s="55">
        <v>0</v>
      </c>
      <c r="AD95" s="55">
        <v>4</v>
      </c>
      <c r="AE95" s="61">
        <v>0</v>
      </c>
      <c r="AF95" s="55">
        <v>1</v>
      </c>
      <c r="AG95" s="55">
        <v>4</v>
      </c>
      <c r="AH95" s="61">
        <v>0.25</v>
      </c>
      <c r="AI95" s="56">
        <v>6.3E-2</v>
      </c>
      <c r="AJ95" s="61">
        <v>3.75</v>
      </c>
      <c r="AK95" s="60">
        <v>6.3E-2</v>
      </c>
      <c r="AL95" s="123" t="s">
        <v>3212</v>
      </c>
      <c r="AM95" s="123" t="s">
        <v>634</v>
      </c>
      <c r="AN95" s="123">
        <v>1</v>
      </c>
      <c r="AO95" s="123">
        <v>4</v>
      </c>
      <c r="AP95" s="123">
        <v>0</v>
      </c>
      <c r="AQ95" s="123">
        <v>2</v>
      </c>
      <c r="AR95" s="123">
        <v>4</v>
      </c>
      <c r="AS95" s="123">
        <v>1</v>
      </c>
      <c r="AT95" s="125">
        <v>0.125</v>
      </c>
      <c r="AU95" s="123">
        <v>4</v>
      </c>
      <c r="AV95" s="126">
        <v>0.125</v>
      </c>
      <c r="AW95" s="56" t="s">
        <v>94</v>
      </c>
      <c r="AX95" s="56" t="s">
        <v>94</v>
      </c>
      <c r="AY95" s="55">
        <v>0</v>
      </c>
      <c r="AZ95" s="55">
        <v>0</v>
      </c>
      <c r="BA95" s="61">
        <v>0</v>
      </c>
      <c r="BB95" s="55">
        <v>0</v>
      </c>
      <c r="BC95" s="55">
        <v>0</v>
      </c>
      <c r="BD95" s="61">
        <v>0</v>
      </c>
      <c r="BE95" s="56">
        <v>0</v>
      </c>
      <c r="BF95" s="61">
        <v>0</v>
      </c>
      <c r="BG95" s="60">
        <v>0</v>
      </c>
      <c r="BL95" s="4"/>
      <c r="BM95" s="5"/>
      <c r="BN95" s="5"/>
    </row>
    <row r="96" spans="2:66">
      <c r="B96" s="62"/>
      <c r="C96" s="59"/>
      <c r="D96" s="59"/>
      <c r="E96" s="59"/>
      <c r="F96" s="59"/>
      <c r="G96" s="59"/>
      <c r="H96" s="59"/>
      <c r="I96" s="56"/>
      <c r="J96" s="59"/>
      <c r="K96" s="63"/>
      <c r="L96" s="59"/>
      <c r="M96" s="59"/>
      <c r="N96" s="61"/>
      <c r="O96" s="59"/>
      <c r="P96" s="56"/>
      <c r="Q96" s="56"/>
      <c r="R96" s="55"/>
      <c r="S96" s="55"/>
      <c r="T96" s="61"/>
      <c r="U96" s="55"/>
      <c r="V96" s="55"/>
      <c r="W96" s="61"/>
      <c r="X96" s="56"/>
      <c r="Y96" s="61"/>
      <c r="Z96" s="60"/>
      <c r="AA96" s="56"/>
      <c r="AB96" s="56"/>
      <c r="AC96" s="55"/>
      <c r="AD96" s="55"/>
      <c r="AE96" s="61"/>
      <c r="AF96" s="55"/>
      <c r="AG96" s="55"/>
      <c r="AH96" s="61"/>
      <c r="AI96" s="56"/>
      <c r="AJ96" s="61"/>
      <c r="AK96" s="60"/>
      <c r="AL96" s="123"/>
      <c r="AM96" s="123"/>
      <c r="AN96" s="123"/>
      <c r="AO96" s="123"/>
      <c r="AP96" s="123"/>
      <c r="AQ96" s="123"/>
      <c r="AR96" s="123"/>
      <c r="AS96" s="123"/>
      <c r="AT96" s="123"/>
      <c r="AU96" s="123"/>
      <c r="AV96" s="127"/>
      <c r="AW96" s="56"/>
      <c r="AX96" s="56"/>
      <c r="AY96" s="55"/>
      <c r="AZ96" s="55"/>
      <c r="BA96" s="61"/>
      <c r="BB96" s="55"/>
      <c r="BC96" s="55"/>
      <c r="BD96" s="61"/>
      <c r="BE96" s="56"/>
      <c r="BF96" s="61"/>
      <c r="BG96" s="60"/>
      <c r="BL96" s="4"/>
      <c r="BM96" s="5"/>
      <c r="BN96" s="5"/>
    </row>
    <row r="97" spans="2:66">
      <c r="B97" s="62"/>
      <c r="C97" s="59"/>
      <c r="D97" s="59"/>
      <c r="E97" s="59"/>
      <c r="F97" s="59"/>
      <c r="G97" s="59"/>
      <c r="H97" s="59"/>
      <c r="I97" s="56"/>
      <c r="J97" s="59"/>
      <c r="K97" s="63"/>
      <c r="L97" s="59"/>
      <c r="M97" s="59"/>
      <c r="N97" s="61"/>
      <c r="O97" s="59"/>
      <c r="P97" s="56"/>
      <c r="Q97" s="56"/>
      <c r="R97" s="55"/>
      <c r="S97" s="55"/>
      <c r="T97" s="61"/>
      <c r="U97" s="55"/>
      <c r="V97" s="55"/>
      <c r="W97" s="61"/>
      <c r="X97" s="56"/>
      <c r="Y97" s="61"/>
      <c r="Z97" s="60"/>
      <c r="AA97" s="56"/>
      <c r="AB97" s="56"/>
      <c r="AC97" s="55"/>
      <c r="AD97" s="55"/>
      <c r="AE97" s="61"/>
      <c r="AF97" s="55"/>
      <c r="AG97" s="55"/>
      <c r="AH97" s="61"/>
      <c r="AI97" s="56"/>
      <c r="AJ97" s="61"/>
      <c r="AK97" s="60"/>
      <c r="AL97" s="124"/>
      <c r="AM97" s="124"/>
      <c r="AN97" s="124"/>
      <c r="AO97" s="124"/>
      <c r="AP97" s="124"/>
      <c r="AQ97" s="124"/>
      <c r="AR97" s="124"/>
      <c r="AS97" s="124"/>
      <c r="AT97" s="124"/>
      <c r="AU97" s="124"/>
      <c r="AV97" s="128"/>
      <c r="AW97" s="56"/>
      <c r="AX97" s="56"/>
      <c r="AY97" s="55"/>
      <c r="AZ97" s="55"/>
      <c r="BA97" s="61"/>
      <c r="BB97" s="55"/>
      <c r="BC97" s="55"/>
      <c r="BD97" s="61"/>
      <c r="BE97" s="56"/>
      <c r="BF97" s="61"/>
      <c r="BG97" s="60"/>
      <c r="BL97" s="4"/>
      <c r="BM97" s="5"/>
      <c r="BN97" s="5"/>
    </row>
    <row r="98" spans="2:66" ht="135" customHeight="1">
      <c r="B98" s="64" t="s">
        <v>80</v>
      </c>
      <c r="C98" s="65" t="s">
        <v>81</v>
      </c>
      <c r="D98" s="65" t="s">
        <v>81</v>
      </c>
      <c r="E98" s="65" t="s">
        <v>179</v>
      </c>
      <c r="F98" s="65" t="s">
        <v>81</v>
      </c>
      <c r="G98" s="65" t="s">
        <v>81</v>
      </c>
      <c r="H98" s="59">
        <v>22</v>
      </c>
      <c r="I98" s="56">
        <v>3.3000000000000002E-2</v>
      </c>
      <c r="J98" s="59" t="s">
        <v>83</v>
      </c>
      <c r="K98" s="63" t="s">
        <v>3213</v>
      </c>
      <c r="L98" s="59" t="s">
        <v>3214</v>
      </c>
      <c r="M98" s="59" t="s">
        <v>3215</v>
      </c>
      <c r="N98" s="56">
        <v>1</v>
      </c>
      <c r="O98" s="59" t="s">
        <v>87</v>
      </c>
      <c r="P98" s="56" t="s">
        <v>3216</v>
      </c>
      <c r="Q98" s="56" t="s">
        <v>561</v>
      </c>
      <c r="R98" s="55">
        <v>15</v>
      </c>
      <c r="S98" s="55">
        <v>15</v>
      </c>
      <c r="T98" s="56">
        <v>1</v>
      </c>
      <c r="U98" s="55">
        <v>15</v>
      </c>
      <c r="V98" s="55">
        <v>15</v>
      </c>
      <c r="W98" s="56">
        <v>1</v>
      </c>
      <c r="X98" s="56">
        <v>1</v>
      </c>
      <c r="Y98" s="56">
        <v>0</v>
      </c>
      <c r="Z98" s="60">
        <v>1</v>
      </c>
      <c r="AA98" s="56" t="s">
        <v>3217</v>
      </c>
      <c r="AB98" s="56" t="s">
        <v>3218</v>
      </c>
      <c r="AC98" s="55">
        <v>14</v>
      </c>
      <c r="AD98" s="55">
        <v>14</v>
      </c>
      <c r="AE98" s="56">
        <v>1</v>
      </c>
      <c r="AF98" s="55">
        <v>29</v>
      </c>
      <c r="AG98" s="55">
        <v>29</v>
      </c>
      <c r="AH98" s="56">
        <v>0.5</v>
      </c>
      <c r="AI98" s="56">
        <v>0.5</v>
      </c>
      <c r="AJ98" s="56">
        <v>0</v>
      </c>
      <c r="AK98" s="60">
        <v>0.5</v>
      </c>
      <c r="AL98" s="123" t="s">
        <v>3219</v>
      </c>
      <c r="AM98" s="123" t="s">
        <v>3220</v>
      </c>
      <c r="AN98" s="123">
        <v>15</v>
      </c>
      <c r="AO98" s="123">
        <v>15</v>
      </c>
      <c r="AP98" s="125">
        <v>1</v>
      </c>
      <c r="AQ98" s="123">
        <v>44</v>
      </c>
      <c r="AR98" s="123">
        <v>44</v>
      </c>
      <c r="AS98" s="125">
        <v>0.75</v>
      </c>
      <c r="AT98" s="125">
        <v>0.75</v>
      </c>
      <c r="AU98" s="125">
        <v>0.25</v>
      </c>
      <c r="AV98" s="126">
        <v>0.75</v>
      </c>
      <c r="AW98" s="56" t="s">
        <v>94</v>
      </c>
      <c r="AX98" s="56" t="s">
        <v>94</v>
      </c>
      <c r="AY98" s="55">
        <v>0</v>
      </c>
      <c r="AZ98" s="55">
        <v>0</v>
      </c>
      <c r="BA98" s="56">
        <v>0</v>
      </c>
      <c r="BB98" s="55">
        <v>0</v>
      </c>
      <c r="BC98" s="55">
        <v>0</v>
      </c>
      <c r="BD98" s="56">
        <v>0</v>
      </c>
      <c r="BE98" s="56">
        <v>0</v>
      </c>
      <c r="BF98" s="56">
        <v>0</v>
      </c>
      <c r="BG98" s="60">
        <v>0</v>
      </c>
      <c r="BL98" s="4"/>
      <c r="BM98" s="5"/>
      <c r="BN98" s="5"/>
    </row>
    <row r="99" spans="2:66">
      <c r="B99" s="64"/>
      <c r="C99" s="65"/>
      <c r="D99" s="65"/>
      <c r="E99" s="65"/>
      <c r="F99" s="65"/>
      <c r="G99" s="65"/>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123"/>
      <c r="AM99" s="123"/>
      <c r="AN99" s="123"/>
      <c r="AO99" s="123"/>
      <c r="AP99" s="123"/>
      <c r="AQ99" s="123"/>
      <c r="AR99" s="123"/>
      <c r="AS99" s="123"/>
      <c r="AT99" s="123"/>
      <c r="AU99" s="123"/>
      <c r="AV99" s="127"/>
      <c r="AW99" s="56"/>
      <c r="AX99" s="56"/>
      <c r="AY99" s="55"/>
      <c r="AZ99" s="55"/>
      <c r="BA99" s="56"/>
      <c r="BB99" s="55"/>
      <c r="BC99" s="55"/>
      <c r="BD99" s="56"/>
      <c r="BE99" s="56"/>
      <c r="BF99" s="56"/>
      <c r="BG99" s="60"/>
      <c r="BL99" s="4"/>
      <c r="BM99" s="5"/>
      <c r="BN99" s="5"/>
    </row>
    <row r="100" spans="2:66">
      <c r="B100" s="64"/>
      <c r="C100" s="65"/>
      <c r="D100" s="65"/>
      <c r="E100" s="65"/>
      <c r="F100" s="65"/>
      <c r="G100" s="65"/>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124"/>
      <c r="AM100" s="124"/>
      <c r="AN100" s="124"/>
      <c r="AO100" s="124"/>
      <c r="AP100" s="124"/>
      <c r="AQ100" s="124"/>
      <c r="AR100" s="124"/>
      <c r="AS100" s="124"/>
      <c r="AT100" s="124"/>
      <c r="AU100" s="124"/>
      <c r="AV100" s="128"/>
      <c r="AW100" s="56"/>
      <c r="AX100" s="56"/>
      <c r="AY100" s="55"/>
      <c r="AZ100" s="55"/>
      <c r="BA100" s="56"/>
      <c r="BB100" s="55"/>
      <c r="BC100" s="55"/>
      <c r="BD100" s="56"/>
      <c r="BE100" s="56"/>
      <c r="BF100" s="56"/>
      <c r="BG100" s="60"/>
      <c r="BL100" s="4"/>
      <c r="BM100" s="5"/>
      <c r="BN100" s="5"/>
    </row>
    <row r="101" spans="2:66" ht="135" customHeight="1">
      <c r="B101" s="62" t="s">
        <v>80</v>
      </c>
      <c r="C101" s="59" t="s">
        <v>81</v>
      </c>
      <c r="D101" s="59" t="s">
        <v>81</v>
      </c>
      <c r="E101" s="59" t="s">
        <v>179</v>
      </c>
      <c r="F101" s="59" t="s">
        <v>81</v>
      </c>
      <c r="G101" s="59" t="s">
        <v>81</v>
      </c>
      <c r="H101" s="59">
        <v>23</v>
      </c>
      <c r="I101" s="56">
        <v>3.3000000000000002E-2</v>
      </c>
      <c r="J101" s="59" t="s">
        <v>83</v>
      </c>
      <c r="K101" s="63" t="s">
        <v>3221</v>
      </c>
      <c r="L101" s="59" t="s">
        <v>3222</v>
      </c>
      <c r="M101" s="59" t="s">
        <v>3223</v>
      </c>
      <c r="N101" s="61">
        <v>4</v>
      </c>
      <c r="O101" s="59" t="s">
        <v>111</v>
      </c>
      <c r="P101" s="56" t="s">
        <v>3224</v>
      </c>
      <c r="Q101" s="56" t="s">
        <v>3225</v>
      </c>
      <c r="R101" s="55" t="s">
        <v>136</v>
      </c>
      <c r="S101" s="55" t="s">
        <v>136</v>
      </c>
      <c r="T101" s="61">
        <v>0</v>
      </c>
      <c r="U101" s="55">
        <v>0</v>
      </c>
      <c r="V101" s="55">
        <v>0</v>
      </c>
      <c r="W101" s="61">
        <v>0</v>
      </c>
      <c r="X101" s="56">
        <v>0</v>
      </c>
      <c r="Y101" s="61">
        <v>0</v>
      </c>
      <c r="Z101" s="60">
        <v>0</v>
      </c>
      <c r="AA101" s="56" t="s">
        <v>3226</v>
      </c>
      <c r="AB101" s="56" t="s">
        <v>3211</v>
      </c>
      <c r="AC101" s="55">
        <v>1</v>
      </c>
      <c r="AD101" s="55">
        <v>4</v>
      </c>
      <c r="AE101" s="61">
        <v>0</v>
      </c>
      <c r="AF101" s="55">
        <v>1</v>
      </c>
      <c r="AG101" s="55">
        <v>4</v>
      </c>
      <c r="AH101" s="61">
        <v>0.25</v>
      </c>
      <c r="AI101" s="56">
        <v>6.3E-2</v>
      </c>
      <c r="AJ101" s="61">
        <v>3.75</v>
      </c>
      <c r="AK101" s="60">
        <v>6.3E-2</v>
      </c>
      <c r="AL101" s="123" t="s">
        <v>3227</v>
      </c>
      <c r="AM101" s="123" t="s">
        <v>634</v>
      </c>
      <c r="AN101" s="123">
        <v>1</v>
      </c>
      <c r="AO101" s="123">
        <v>4</v>
      </c>
      <c r="AP101" s="123">
        <v>0</v>
      </c>
      <c r="AQ101" s="123">
        <v>2</v>
      </c>
      <c r="AR101" s="123">
        <v>4</v>
      </c>
      <c r="AS101" s="123">
        <v>1</v>
      </c>
      <c r="AT101" s="125">
        <v>0.125</v>
      </c>
      <c r="AU101" s="123">
        <v>4</v>
      </c>
      <c r="AV101" s="126">
        <v>0.125</v>
      </c>
      <c r="AW101" s="56" t="s">
        <v>94</v>
      </c>
      <c r="AX101" s="56" t="s">
        <v>94</v>
      </c>
      <c r="AY101" s="55">
        <v>0</v>
      </c>
      <c r="AZ101" s="55">
        <v>0</v>
      </c>
      <c r="BA101" s="61">
        <v>0</v>
      </c>
      <c r="BB101" s="55">
        <v>0</v>
      </c>
      <c r="BC101" s="55">
        <v>0</v>
      </c>
      <c r="BD101" s="61">
        <v>0</v>
      </c>
      <c r="BE101" s="56">
        <v>0</v>
      </c>
      <c r="BF101" s="61">
        <v>0</v>
      </c>
      <c r="BG101" s="60">
        <v>0</v>
      </c>
      <c r="BL101" s="4"/>
      <c r="BM101" s="5"/>
      <c r="BN101" s="5"/>
    </row>
    <row r="102" spans="2:66">
      <c r="B102" s="62"/>
      <c r="C102" s="59"/>
      <c r="D102" s="59"/>
      <c r="E102" s="59"/>
      <c r="F102" s="59"/>
      <c r="G102" s="59"/>
      <c r="H102" s="59"/>
      <c r="I102" s="56"/>
      <c r="J102" s="59"/>
      <c r="K102" s="63"/>
      <c r="L102" s="59"/>
      <c r="M102" s="59"/>
      <c r="N102" s="61"/>
      <c r="O102" s="59"/>
      <c r="P102" s="56"/>
      <c r="Q102" s="56"/>
      <c r="R102" s="55"/>
      <c r="S102" s="55"/>
      <c r="T102" s="61"/>
      <c r="U102" s="55"/>
      <c r="V102" s="55"/>
      <c r="W102" s="61"/>
      <c r="X102" s="56"/>
      <c r="Y102" s="61"/>
      <c r="Z102" s="60"/>
      <c r="AA102" s="56"/>
      <c r="AB102" s="56"/>
      <c r="AC102" s="55"/>
      <c r="AD102" s="55"/>
      <c r="AE102" s="61"/>
      <c r="AF102" s="55"/>
      <c r="AG102" s="55"/>
      <c r="AH102" s="61"/>
      <c r="AI102" s="56"/>
      <c r="AJ102" s="61"/>
      <c r="AK102" s="60"/>
      <c r="AL102" s="123"/>
      <c r="AM102" s="123"/>
      <c r="AN102" s="123"/>
      <c r="AO102" s="123"/>
      <c r="AP102" s="123"/>
      <c r="AQ102" s="123"/>
      <c r="AR102" s="123"/>
      <c r="AS102" s="123"/>
      <c r="AT102" s="123"/>
      <c r="AU102" s="123"/>
      <c r="AV102" s="127"/>
      <c r="AW102" s="56"/>
      <c r="AX102" s="56"/>
      <c r="AY102" s="55"/>
      <c r="AZ102" s="55"/>
      <c r="BA102" s="61"/>
      <c r="BB102" s="55"/>
      <c r="BC102" s="55"/>
      <c r="BD102" s="61"/>
      <c r="BE102" s="56"/>
      <c r="BF102" s="61"/>
      <c r="BG102" s="60"/>
      <c r="BL102" s="4"/>
      <c r="BM102" s="5"/>
      <c r="BN102" s="5"/>
    </row>
    <row r="103" spans="2:66">
      <c r="B103" s="62"/>
      <c r="C103" s="59"/>
      <c r="D103" s="59"/>
      <c r="E103" s="59"/>
      <c r="F103" s="59"/>
      <c r="G103" s="59"/>
      <c r="H103" s="59"/>
      <c r="I103" s="56"/>
      <c r="J103" s="59"/>
      <c r="K103" s="63"/>
      <c r="L103" s="59"/>
      <c r="M103" s="59"/>
      <c r="N103" s="61"/>
      <c r="O103" s="59"/>
      <c r="P103" s="56"/>
      <c r="Q103" s="56"/>
      <c r="R103" s="55"/>
      <c r="S103" s="55"/>
      <c r="T103" s="61"/>
      <c r="U103" s="55"/>
      <c r="V103" s="55"/>
      <c r="W103" s="61"/>
      <c r="X103" s="56"/>
      <c r="Y103" s="61"/>
      <c r="Z103" s="60"/>
      <c r="AA103" s="56"/>
      <c r="AB103" s="56"/>
      <c r="AC103" s="55"/>
      <c r="AD103" s="55"/>
      <c r="AE103" s="61"/>
      <c r="AF103" s="55"/>
      <c r="AG103" s="55"/>
      <c r="AH103" s="61"/>
      <c r="AI103" s="56"/>
      <c r="AJ103" s="61"/>
      <c r="AK103" s="60"/>
      <c r="AL103" s="124"/>
      <c r="AM103" s="124"/>
      <c r="AN103" s="124"/>
      <c r="AO103" s="124"/>
      <c r="AP103" s="124"/>
      <c r="AQ103" s="124"/>
      <c r="AR103" s="124"/>
      <c r="AS103" s="124"/>
      <c r="AT103" s="124"/>
      <c r="AU103" s="124"/>
      <c r="AV103" s="128"/>
      <c r="AW103" s="56"/>
      <c r="AX103" s="56"/>
      <c r="AY103" s="55"/>
      <c r="AZ103" s="55"/>
      <c r="BA103" s="61"/>
      <c r="BB103" s="55"/>
      <c r="BC103" s="55"/>
      <c r="BD103" s="61"/>
      <c r="BE103" s="56"/>
      <c r="BF103" s="61"/>
      <c r="BG103" s="60"/>
      <c r="BL103" s="4"/>
      <c r="BM103" s="5"/>
      <c r="BN103" s="5"/>
    </row>
    <row r="104" spans="2:66" ht="135" customHeight="1">
      <c r="B104" s="64" t="s">
        <v>80</v>
      </c>
      <c r="C104" s="65" t="s">
        <v>81</v>
      </c>
      <c r="D104" s="65" t="s">
        <v>81</v>
      </c>
      <c r="E104" s="65" t="s">
        <v>179</v>
      </c>
      <c r="F104" s="65" t="s">
        <v>81</v>
      </c>
      <c r="G104" s="65" t="s">
        <v>81</v>
      </c>
      <c r="H104" s="59">
        <v>24</v>
      </c>
      <c r="I104" s="56">
        <v>3.3000000000000002E-2</v>
      </c>
      <c r="J104" s="59" t="s">
        <v>83</v>
      </c>
      <c r="K104" s="63" t="s">
        <v>3228</v>
      </c>
      <c r="L104" s="59" t="s">
        <v>3229</v>
      </c>
      <c r="M104" s="59" t="s">
        <v>3230</v>
      </c>
      <c r="N104" s="56">
        <v>1</v>
      </c>
      <c r="O104" s="59" t="s">
        <v>87</v>
      </c>
      <c r="P104" s="56" t="s">
        <v>3231</v>
      </c>
      <c r="Q104" s="56" t="s">
        <v>561</v>
      </c>
      <c r="R104" s="55" t="s">
        <v>136</v>
      </c>
      <c r="S104" s="55" t="s">
        <v>136</v>
      </c>
      <c r="T104" s="56">
        <v>0</v>
      </c>
      <c r="U104" s="55">
        <v>0</v>
      </c>
      <c r="V104" s="55">
        <v>0</v>
      </c>
      <c r="W104" s="56">
        <v>0</v>
      </c>
      <c r="X104" s="56">
        <v>0</v>
      </c>
      <c r="Y104" s="56">
        <v>0</v>
      </c>
      <c r="Z104" s="60">
        <v>0.125</v>
      </c>
      <c r="AA104" s="56" t="s">
        <v>3232</v>
      </c>
      <c r="AB104" s="56" t="s">
        <v>3211</v>
      </c>
      <c r="AC104" s="55">
        <v>2</v>
      </c>
      <c r="AD104" s="55">
        <v>2</v>
      </c>
      <c r="AE104" s="56">
        <v>1</v>
      </c>
      <c r="AF104" s="55">
        <v>2</v>
      </c>
      <c r="AG104" s="55">
        <v>2</v>
      </c>
      <c r="AH104" s="56">
        <v>0.5</v>
      </c>
      <c r="AI104" s="56">
        <v>0.5</v>
      </c>
      <c r="AJ104" s="56">
        <v>0</v>
      </c>
      <c r="AK104" s="60">
        <v>0.56200000000000006</v>
      </c>
      <c r="AL104" s="123" t="s">
        <v>3233</v>
      </c>
      <c r="AM104" s="123" t="s">
        <v>634</v>
      </c>
      <c r="AN104" s="145" t="s">
        <v>136</v>
      </c>
      <c r="AO104" s="145" t="s">
        <v>136</v>
      </c>
      <c r="AP104" s="125">
        <v>0</v>
      </c>
      <c r="AQ104" s="123">
        <v>2</v>
      </c>
      <c r="AR104" s="123">
        <v>2</v>
      </c>
      <c r="AS104" s="125">
        <v>1</v>
      </c>
      <c r="AT104" s="125">
        <v>1</v>
      </c>
      <c r="AU104" s="125">
        <v>0</v>
      </c>
      <c r="AV104" s="126">
        <v>0.68700000000000006</v>
      </c>
      <c r="AW104" s="56" t="s">
        <v>94</v>
      </c>
      <c r="AX104" s="56" t="s">
        <v>94</v>
      </c>
      <c r="AY104" s="55">
        <v>0</v>
      </c>
      <c r="AZ104" s="55">
        <v>0</v>
      </c>
      <c r="BA104" s="56">
        <v>0</v>
      </c>
      <c r="BB104" s="55">
        <v>0</v>
      </c>
      <c r="BC104" s="55">
        <v>0</v>
      </c>
      <c r="BD104" s="56">
        <v>0</v>
      </c>
      <c r="BE104" s="56">
        <v>0</v>
      </c>
      <c r="BF104" s="56">
        <v>0</v>
      </c>
      <c r="BG104" s="60">
        <v>0</v>
      </c>
      <c r="BL104" s="4"/>
      <c r="BM104" s="5"/>
      <c r="BN104" s="5"/>
    </row>
    <row r="105" spans="2:66">
      <c r="B105" s="64"/>
      <c r="C105" s="65"/>
      <c r="D105" s="65"/>
      <c r="E105" s="65"/>
      <c r="F105" s="65"/>
      <c r="G105" s="65"/>
      <c r="H105" s="59"/>
      <c r="I105" s="56"/>
      <c r="J105" s="59"/>
      <c r="K105" s="63"/>
      <c r="L105" s="59"/>
      <c r="M105" s="59"/>
      <c r="N105" s="56"/>
      <c r="O105" s="59"/>
      <c r="P105" s="56"/>
      <c r="Q105" s="56"/>
      <c r="R105" s="55"/>
      <c r="S105" s="55"/>
      <c r="T105" s="56"/>
      <c r="U105" s="55"/>
      <c r="V105" s="55"/>
      <c r="W105" s="56"/>
      <c r="X105" s="56"/>
      <c r="Y105" s="56"/>
      <c r="Z105" s="60"/>
      <c r="AA105" s="56"/>
      <c r="AB105" s="56"/>
      <c r="AC105" s="55"/>
      <c r="AD105" s="55"/>
      <c r="AE105" s="56"/>
      <c r="AF105" s="55"/>
      <c r="AG105" s="55"/>
      <c r="AH105" s="56"/>
      <c r="AI105" s="56"/>
      <c r="AJ105" s="56"/>
      <c r="AK105" s="60"/>
      <c r="AL105" s="123"/>
      <c r="AM105" s="123"/>
      <c r="AN105" s="123"/>
      <c r="AO105" s="123"/>
      <c r="AP105" s="123"/>
      <c r="AQ105" s="123"/>
      <c r="AR105" s="123"/>
      <c r="AS105" s="123"/>
      <c r="AT105" s="123"/>
      <c r="AU105" s="123"/>
      <c r="AV105" s="127"/>
      <c r="AW105" s="56"/>
      <c r="AX105" s="56"/>
      <c r="AY105" s="55"/>
      <c r="AZ105" s="55"/>
      <c r="BA105" s="56"/>
      <c r="BB105" s="55"/>
      <c r="BC105" s="55"/>
      <c r="BD105" s="56"/>
      <c r="BE105" s="56"/>
      <c r="BF105" s="56"/>
      <c r="BG105" s="60"/>
      <c r="BL105" s="4"/>
      <c r="BM105" s="5"/>
      <c r="BN105" s="5"/>
    </row>
    <row r="106" spans="2:66">
      <c r="B106" s="62"/>
      <c r="C106" s="62"/>
      <c r="D106" s="62"/>
      <c r="E106" s="62"/>
      <c r="F106" s="62"/>
      <c r="G106" s="62"/>
      <c r="H106" s="59"/>
      <c r="I106" s="56"/>
      <c r="J106" s="59"/>
      <c r="K106" s="63"/>
      <c r="L106" s="59"/>
      <c r="M106" s="59"/>
      <c r="N106" s="56"/>
      <c r="O106" s="59"/>
      <c r="P106" s="56"/>
      <c r="Q106" s="56"/>
      <c r="R106" s="55"/>
      <c r="S106" s="55"/>
      <c r="T106" s="56"/>
      <c r="U106" s="55"/>
      <c r="V106" s="55"/>
      <c r="W106" s="56"/>
      <c r="X106" s="56"/>
      <c r="Y106" s="56"/>
      <c r="Z106" s="60"/>
      <c r="AA106" s="56"/>
      <c r="AB106" s="56"/>
      <c r="AC106" s="55"/>
      <c r="AD106" s="55"/>
      <c r="AE106" s="56"/>
      <c r="AF106" s="55"/>
      <c r="AG106" s="55"/>
      <c r="AH106" s="56"/>
      <c r="AI106" s="56"/>
      <c r="AJ106" s="56"/>
      <c r="AK106" s="60"/>
      <c r="AL106" s="123"/>
      <c r="AM106" s="123"/>
      <c r="AN106" s="124"/>
      <c r="AO106" s="124"/>
      <c r="AP106" s="124"/>
      <c r="AQ106" s="124"/>
      <c r="AR106" s="124"/>
      <c r="AS106" s="124"/>
      <c r="AT106" s="124"/>
      <c r="AU106" s="124"/>
      <c r="AV106" s="127"/>
      <c r="AW106" s="56"/>
      <c r="AX106" s="56"/>
      <c r="AY106" s="55"/>
      <c r="AZ106" s="55"/>
      <c r="BA106" s="56"/>
      <c r="BB106" s="55"/>
      <c r="BC106" s="55"/>
      <c r="BD106" s="56"/>
      <c r="BE106" s="56"/>
      <c r="BF106" s="56"/>
      <c r="BG106" s="60"/>
      <c r="BL106" s="4"/>
      <c r="BM106" s="5"/>
      <c r="BN106" s="5"/>
    </row>
    <row r="107" spans="2:66">
      <c r="B107" s="62"/>
      <c r="C107" s="62"/>
      <c r="D107" s="62"/>
      <c r="E107" s="62"/>
      <c r="F107" s="62"/>
      <c r="G107" s="62"/>
      <c r="H107" s="59"/>
      <c r="I107" s="56"/>
      <c r="J107" s="59"/>
      <c r="K107" s="63"/>
      <c r="L107" s="59" t="s">
        <v>3234</v>
      </c>
      <c r="M107" s="59" t="s">
        <v>3235</v>
      </c>
      <c r="N107" s="56">
        <v>1</v>
      </c>
      <c r="O107" s="59" t="s">
        <v>87</v>
      </c>
      <c r="P107" s="56" t="s">
        <v>3231</v>
      </c>
      <c r="Q107" s="56" t="s">
        <v>561</v>
      </c>
      <c r="R107" s="55" t="s">
        <v>136</v>
      </c>
      <c r="S107" s="55" t="s">
        <v>136</v>
      </c>
      <c r="T107" s="56">
        <v>0</v>
      </c>
      <c r="U107" s="55">
        <v>0</v>
      </c>
      <c r="V107" s="55">
        <v>0</v>
      </c>
      <c r="W107" s="56">
        <v>0.25</v>
      </c>
      <c r="X107" s="56">
        <v>0.25</v>
      </c>
      <c r="Y107" s="56">
        <v>0</v>
      </c>
      <c r="Z107" s="60"/>
      <c r="AA107" s="56" t="s">
        <v>3232</v>
      </c>
      <c r="AB107" s="56" t="s">
        <v>3211</v>
      </c>
      <c r="AC107" s="55">
        <v>0</v>
      </c>
      <c r="AD107" s="55">
        <v>0</v>
      </c>
      <c r="AE107" s="56">
        <v>1</v>
      </c>
      <c r="AF107" s="55">
        <v>0</v>
      </c>
      <c r="AG107" s="55">
        <v>0</v>
      </c>
      <c r="AH107" s="56">
        <v>0.625</v>
      </c>
      <c r="AI107" s="56">
        <v>0.625</v>
      </c>
      <c r="AJ107" s="56">
        <v>0</v>
      </c>
      <c r="AK107" s="60"/>
      <c r="AL107" s="123"/>
      <c r="AM107" s="123"/>
      <c r="AN107" s="123">
        <v>0</v>
      </c>
      <c r="AO107" s="123">
        <v>0</v>
      </c>
      <c r="AP107" s="125">
        <v>1</v>
      </c>
      <c r="AQ107" s="123">
        <v>0</v>
      </c>
      <c r="AR107" s="123">
        <v>0</v>
      </c>
      <c r="AS107" s="125">
        <v>0.375</v>
      </c>
      <c r="AT107" s="125">
        <v>0.375</v>
      </c>
      <c r="AU107" s="125">
        <v>0.75</v>
      </c>
      <c r="AV107" s="127"/>
      <c r="AW107" s="56" t="s">
        <v>94</v>
      </c>
      <c r="AX107" s="56" t="s">
        <v>94</v>
      </c>
      <c r="AY107" s="55">
        <v>0</v>
      </c>
      <c r="AZ107" s="55">
        <v>0</v>
      </c>
      <c r="BA107" s="56">
        <v>0</v>
      </c>
      <c r="BB107" s="55">
        <v>0</v>
      </c>
      <c r="BC107" s="55">
        <v>0</v>
      </c>
      <c r="BD107" s="56">
        <v>0</v>
      </c>
      <c r="BE107" s="56">
        <v>0</v>
      </c>
      <c r="BF107" s="56">
        <v>0</v>
      </c>
      <c r="BG107" s="60"/>
      <c r="BL107" s="4"/>
      <c r="BM107" s="5"/>
      <c r="BN107" s="5"/>
    </row>
    <row r="108" spans="2:66">
      <c r="B108" s="62"/>
      <c r="C108" s="62"/>
      <c r="D108" s="62"/>
      <c r="E108" s="62"/>
      <c r="F108" s="62"/>
      <c r="G108" s="62"/>
      <c r="H108" s="59"/>
      <c r="I108" s="56"/>
      <c r="J108" s="59"/>
      <c r="K108" s="63"/>
      <c r="L108" s="59"/>
      <c r="M108" s="59"/>
      <c r="N108" s="56"/>
      <c r="O108" s="59"/>
      <c r="P108" s="56"/>
      <c r="Q108" s="56"/>
      <c r="R108" s="55"/>
      <c r="S108" s="55"/>
      <c r="T108" s="56"/>
      <c r="U108" s="55"/>
      <c r="V108" s="55"/>
      <c r="W108" s="56"/>
      <c r="X108" s="56"/>
      <c r="Y108" s="56"/>
      <c r="Z108" s="60"/>
      <c r="AA108" s="56"/>
      <c r="AB108" s="56"/>
      <c r="AC108" s="55"/>
      <c r="AD108" s="55"/>
      <c r="AE108" s="56"/>
      <c r="AF108" s="55"/>
      <c r="AG108" s="55"/>
      <c r="AH108" s="56"/>
      <c r="AI108" s="56"/>
      <c r="AJ108" s="56"/>
      <c r="AK108" s="60"/>
      <c r="AL108" s="123"/>
      <c r="AM108" s="123"/>
      <c r="AN108" s="123"/>
      <c r="AO108" s="123"/>
      <c r="AP108" s="123"/>
      <c r="AQ108" s="123"/>
      <c r="AR108" s="123"/>
      <c r="AS108" s="123"/>
      <c r="AT108" s="123"/>
      <c r="AU108" s="123"/>
      <c r="AV108" s="127"/>
      <c r="AW108" s="56"/>
      <c r="AX108" s="56"/>
      <c r="AY108" s="55"/>
      <c r="AZ108" s="55"/>
      <c r="BA108" s="56"/>
      <c r="BB108" s="55"/>
      <c r="BC108" s="55"/>
      <c r="BD108" s="56"/>
      <c r="BE108" s="56"/>
      <c r="BF108" s="56"/>
      <c r="BG108" s="60"/>
      <c r="BL108" s="4"/>
      <c r="BM108" s="5"/>
      <c r="BN108" s="5"/>
    </row>
    <row r="109" spans="2:66">
      <c r="B109" s="62"/>
      <c r="C109" s="62"/>
      <c r="D109" s="62"/>
      <c r="E109" s="62"/>
      <c r="F109" s="62"/>
      <c r="G109" s="62"/>
      <c r="H109" s="59"/>
      <c r="I109" s="56"/>
      <c r="J109" s="59"/>
      <c r="K109" s="63"/>
      <c r="L109" s="59"/>
      <c r="M109" s="59"/>
      <c r="N109" s="56"/>
      <c r="O109" s="59"/>
      <c r="P109" s="56"/>
      <c r="Q109" s="56"/>
      <c r="R109" s="55"/>
      <c r="S109" s="55"/>
      <c r="T109" s="56"/>
      <c r="U109" s="55"/>
      <c r="V109" s="55"/>
      <c r="W109" s="56"/>
      <c r="X109" s="56"/>
      <c r="Y109" s="56"/>
      <c r="Z109" s="60"/>
      <c r="AA109" s="56"/>
      <c r="AB109" s="56"/>
      <c r="AC109" s="55"/>
      <c r="AD109" s="55"/>
      <c r="AE109" s="56"/>
      <c r="AF109" s="55"/>
      <c r="AG109" s="55"/>
      <c r="AH109" s="56"/>
      <c r="AI109" s="56"/>
      <c r="AJ109" s="56"/>
      <c r="AK109" s="60"/>
      <c r="AL109" s="124"/>
      <c r="AM109" s="124"/>
      <c r="AN109" s="124"/>
      <c r="AO109" s="124"/>
      <c r="AP109" s="124"/>
      <c r="AQ109" s="124"/>
      <c r="AR109" s="124"/>
      <c r="AS109" s="124"/>
      <c r="AT109" s="124"/>
      <c r="AU109" s="124"/>
      <c r="AV109" s="128"/>
      <c r="AW109" s="56"/>
      <c r="AX109" s="56"/>
      <c r="AY109" s="55"/>
      <c r="AZ109" s="55"/>
      <c r="BA109" s="56"/>
      <c r="BB109" s="55"/>
      <c r="BC109" s="55"/>
      <c r="BD109" s="56"/>
      <c r="BE109" s="56"/>
      <c r="BF109" s="56"/>
      <c r="BG109" s="60"/>
      <c r="BL109" s="4"/>
      <c r="BM109" s="5"/>
      <c r="BN109" s="5"/>
    </row>
    <row r="110" spans="2:66" ht="135" customHeight="1">
      <c r="B110" s="62" t="s">
        <v>80</v>
      </c>
      <c r="C110" s="59" t="s">
        <v>81</v>
      </c>
      <c r="D110" s="59" t="s">
        <v>81</v>
      </c>
      <c r="E110" s="59" t="s">
        <v>179</v>
      </c>
      <c r="F110" s="59" t="s">
        <v>81</v>
      </c>
      <c r="G110" s="59" t="s">
        <v>81</v>
      </c>
      <c r="H110" s="59">
        <v>25</v>
      </c>
      <c r="I110" s="56">
        <v>3.3000000000000002E-2</v>
      </c>
      <c r="J110" s="59" t="s">
        <v>83</v>
      </c>
      <c r="K110" s="63" t="s">
        <v>3236</v>
      </c>
      <c r="L110" s="59" t="s">
        <v>3237</v>
      </c>
      <c r="M110" s="59" t="s">
        <v>3238</v>
      </c>
      <c r="N110" s="61">
        <v>4</v>
      </c>
      <c r="O110" s="59" t="s">
        <v>111</v>
      </c>
      <c r="P110" s="56" t="s">
        <v>3239</v>
      </c>
      <c r="Q110" s="56" t="s">
        <v>3240</v>
      </c>
      <c r="R110" s="55">
        <v>1</v>
      </c>
      <c r="S110" s="55">
        <v>4</v>
      </c>
      <c r="T110" s="61">
        <v>0</v>
      </c>
      <c r="U110" s="55">
        <v>1</v>
      </c>
      <c r="V110" s="55">
        <v>4</v>
      </c>
      <c r="W110" s="61">
        <v>0.25</v>
      </c>
      <c r="X110" s="56">
        <v>6.3E-2</v>
      </c>
      <c r="Y110" s="61">
        <v>3.75</v>
      </c>
      <c r="Z110" s="60">
        <v>3.5000000000000003E-2</v>
      </c>
      <c r="AA110" s="56" t="s">
        <v>3241</v>
      </c>
      <c r="AB110" s="56" t="s">
        <v>3242</v>
      </c>
      <c r="AC110" s="55">
        <v>1</v>
      </c>
      <c r="AD110" s="55">
        <v>4</v>
      </c>
      <c r="AE110" s="61">
        <v>0</v>
      </c>
      <c r="AF110" s="55">
        <v>2</v>
      </c>
      <c r="AG110" s="55">
        <v>4</v>
      </c>
      <c r="AH110" s="61">
        <v>0.5</v>
      </c>
      <c r="AI110" s="56">
        <v>0.125</v>
      </c>
      <c r="AJ110" s="61">
        <v>3.5</v>
      </c>
      <c r="AK110" s="60">
        <v>0.08</v>
      </c>
      <c r="AL110" s="123" t="s">
        <v>3243</v>
      </c>
      <c r="AM110" s="123" t="s">
        <v>634</v>
      </c>
      <c r="AN110" s="123">
        <v>1</v>
      </c>
      <c r="AO110" s="123">
        <v>4</v>
      </c>
      <c r="AP110" s="123">
        <v>0</v>
      </c>
      <c r="AQ110" s="123">
        <v>3</v>
      </c>
      <c r="AR110" s="123">
        <v>4</v>
      </c>
      <c r="AS110" s="123">
        <v>1</v>
      </c>
      <c r="AT110" s="125">
        <v>0.188</v>
      </c>
      <c r="AU110" s="123">
        <v>4</v>
      </c>
      <c r="AV110" s="126">
        <v>0.122</v>
      </c>
      <c r="AW110" s="56" t="s">
        <v>94</v>
      </c>
      <c r="AX110" s="56" t="s">
        <v>94</v>
      </c>
      <c r="AY110" s="55">
        <v>0</v>
      </c>
      <c r="AZ110" s="55">
        <v>0</v>
      </c>
      <c r="BA110" s="61">
        <v>0</v>
      </c>
      <c r="BB110" s="55">
        <v>0</v>
      </c>
      <c r="BC110" s="55">
        <v>0</v>
      </c>
      <c r="BD110" s="61">
        <v>0</v>
      </c>
      <c r="BE110" s="56">
        <v>0</v>
      </c>
      <c r="BF110" s="61">
        <v>0</v>
      </c>
      <c r="BG110" s="60">
        <v>0</v>
      </c>
      <c r="BL110" s="4"/>
      <c r="BM110" s="5"/>
      <c r="BN110" s="5"/>
    </row>
    <row r="111" spans="2:66">
      <c r="B111" s="62"/>
      <c r="C111" s="59"/>
      <c r="D111" s="59"/>
      <c r="E111" s="59"/>
      <c r="F111" s="59"/>
      <c r="G111" s="59"/>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123"/>
      <c r="AM111" s="123"/>
      <c r="AN111" s="123"/>
      <c r="AO111" s="123"/>
      <c r="AP111" s="123"/>
      <c r="AQ111" s="123"/>
      <c r="AR111" s="123"/>
      <c r="AS111" s="123"/>
      <c r="AT111" s="123"/>
      <c r="AU111" s="123"/>
      <c r="AV111" s="127"/>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123"/>
      <c r="AM112" s="123"/>
      <c r="AN112" s="124"/>
      <c r="AO112" s="124"/>
      <c r="AP112" s="124"/>
      <c r="AQ112" s="124"/>
      <c r="AR112" s="124"/>
      <c r="AS112" s="124"/>
      <c r="AT112" s="124"/>
      <c r="AU112" s="124"/>
      <c r="AV112" s="127"/>
      <c r="AW112" s="56"/>
      <c r="AX112" s="56"/>
      <c r="AY112" s="55"/>
      <c r="AZ112" s="55"/>
      <c r="BA112" s="61"/>
      <c r="BB112" s="55"/>
      <c r="BC112" s="55"/>
      <c r="BD112" s="61"/>
      <c r="BE112" s="56"/>
      <c r="BF112" s="61"/>
      <c r="BG112" s="60"/>
      <c r="BL112" s="4"/>
      <c r="BM112" s="5"/>
      <c r="BN112" s="5"/>
    </row>
    <row r="113" spans="2:66">
      <c r="B113" s="62"/>
      <c r="C113" s="62"/>
      <c r="D113" s="62"/>
      <c r="E113" s="62"/>
      <c r="F113" s="62"/>
      <c r="G113" s="62"/>
      <c r="H113" s="59"/>
      <c r="I113" s="56"/>
      <c r="J113" s="59"/>
      <c r="K113" s="63"/>
      <c r="L113" s="59" t="s">
        <v>3244</v>
      </c>
      <c r="M113" s="59" t="s">
        <v>3245</v>
      </c>
      <c r="N113" s="61">
        <v>12</v>
      </c>
      <c r="O113" s="59" t="s">
        <v>111</v>
      </c>
      <c r="P113" s="56"/>
      <c r="Q113" s="56"/>
      <c r="R113" s="55">
        <v>1</v>
      </c>
      <c r="S113" s="55">
        <v>12</v>
      </c>
      <c r="T113" s="61">
        <v>0</v>
      </c>
      <c r="U113" s="55">
        <v>1</v>
      </c>
      <c r="V113" s="55">
        <v>12</v>
      </c>
      <c r="W113" s="61">
        <v>0.08</v>
      </c>
      <c r="X113" s="56">
        <v>7.0000000000000001E-3</v>
      </c>
      <c r="Y113" s="61">
        <v>11.92</v>
      </c>
      <c r="Z113" s="60"/>
      <c r="AA113" s="56"/>
      <c r="AB113" s="56"/>
      <c r="AC113" s="55">
        <v>4</v>
      </c>
      <c r="AD113" s="55">
        <v>12</v>
      </c>
      <c r="AE113" s="61">
        <v>0</v>
      </c>
      <c r="AF113" s="55">
        <v>5</v>
      </c>
      <c r="AG113" s="55">
        <v>12</v>
      </c>
      <c r="AH113" s="61">
        <v>0.42</v>
      </c>
      <c r="AI113" s="56">
        <v>3.5000000000000003E-2</v>
      </c>
      <c r="AJ113" s="61">
        <v>11.58</v>
      </c>
      <c r="AK113" s="60"/>
      <c r="AL113" s="123"/>
      <c r="AM113" s="123"/>
      <c r="AN113" s="123">
        <v>3</v>
      </c>
      <c r="AO113" s="123">
        <v>12</v>
      </c>
      <c r="AP113" s="123">
        <v>0</v>
      </c>
      <c r="AQ113" s="123">
        <v>8</v>
      </c>
      <c r="AR113" s="123">
        <v>12</v>
      </c>
      <c r="AS113" s="123">
        <v>1</v>
      </c>
      <c r="AT113" s="125">
        <v>5.6000000000000001E-2</v>
      </c>
      <c r="AU113" s="123">
        <v>12</v>
      </c>
      <c r="AV113" s="127"/>
      <c r="AW113" s="56" t="s">
        <v>94</v>
      </c>
      <c r="AX113" s="56" t="s">
        <v>94</v>
      </c>
      <c r="AY113" s="55">
        <v>0</v>
      </c>
      <c r="AZ113" s="55">
        <v>0</v>
      </c>
      <c r="BA113" s="61">
        <v>0</v>
      </c>
      <c r="BB113" s="55">
        <v>0</v>
      </c>
      <c r="BC113" s="55">
        <v>0</v>
      </c>
      <c r="BD113" s="61">
        <v>0</v>
      </c>
      <c r="BE113" s="56">
        <v>0</v>
      </c>
      <c r="BF113" s="61">
        <v>0</v>
      </c>
      <c r="BG113" s="60"/>
      <c r="BL113" s="4"/>
      <c r="BM113" s="5"/>
      <c r="BN113" s="5"/>
    </row>
    <row r="114" spans="2:66">
      <c r="B114" s="62"/>
      <c r="C114" s="62"/>
      <c r="D114" s="62"/>
      <c r="E114" s="62"/>
      <c r="F114" s="62"/>
      <c r="G114" s="62"/>
      <c r="H114" s="59"/>
      <c r="I114" s="56"/>
      <c r="J114" s="59"/>
      <c r="K114" s="63"/>
      <c r="L114" s="59"/>
      <c r="M114" s="59"/>
      <c r="N114" s="61"/>
      <c r="O114" s="59"/>
      <c r="P114" s="56"/>
      <c r="Q114" s="56"/>
      <c r="R114" s="55"/>
      <c r="S114" s="55"/>
      <c r="T114" s="61"/>
      <c r="U114" s="55"/>
      <c r="V114" s="55"/>
      <c r="W114" s="61"/>
      <c r="X114" s="56"/>
      <c r="Y114" s="61"/>
      <c r="Z114" s="60"/>
      <c r="AA114" s="56"/>
      <c r="AB114" s="56"/>
      <c r="AC114" s="55"/>
      <c r="AD114" s="55"/>
      <c r="AE114" s="61"/>
      <c r="AF114" s="55"/>
      <c r="AG114" s="55"/>
      <c r="AH114" s="61"/>
      <c r="AI114" s="56"/>
      <c r="AJ114" s="61"/>
      <c r="AK114" s="60"/>
      <c r="AL114" s="123"/>
      <c r="AM114" s="123"/>
      <c r="AN114" s="123"/>
      <c r="AO114" s="123"/>
      <c r="AP114" s="123"/>
      <c r="AQ114" s="123"/>
      <c r="AR114" s="123"/>
      <c r="AS114" s="123"/>
      <c r="AT114" s="123"/>
      <c r="AU114" s="123"/>
      <c r="AV114" s="127"/>
      <c r="AW114" s="56"/>
      <c r="AX114" s="56"/>
      <c r="AY114" s="55"/>
      <c r="AZ114" s="55"/>
      <c r="BA114" s="61"/>
      <c r="BB114" s="55"/>
      <c r="BC114" s="55"/>
      <c r="BD114" s="61"/>
      <c r="BE114" s="56"/>
      <c r="BF114" s="61"/>
      <c r="BG114" s="60"/>
      <c r="BL114" s="4"/>
      <c r="BM114" s="5"/>
      <c r="BN114" s="5"/>
    </row>
    <row r="115" spans="2:66">
      <c r="B115" s="62"/>
      <c r="C115" s="62"/>
      <c r="D115" s="62"/>
      <c r="E115" s="62"/>
      <c r="F115" s="62"/>
      <c r="G115" s="62"/>
      <c r="H115" s="59"/>
      <c r="I115" s="56"/>
      <c r="J115" s="59"/>
      <c r="K115" s="63"/>
      <c r="L115" s="59"/>
      <c r="M115" s="59"/>
      <c r="N115" s="61"/>
      <c r="O115" s="59"/>
      <c r="P115" s="56"/>
      <c r="Q115" s="56"/>
      <c r="R115" s="55"/>
      <c r="S115" s="55"/>
      <c r="T115" s="61"/>
      <c r="U115" s="55"/>
      <c r="V115" s="55"/>
      <c r="W115" s="61"/>
      <c r="X115" s="56"/>
      <c r="Y115" s="61"/>
      <c r="Z115" s="60"/>
      <c r="AA115" s="56"/>
      <c r="AB115" s="56"/>
      <c r="AC115" s="55"/>
      <c r="AD115" s="55"/>
      <c r="AE115" s="61"/>
      <c r="AF115" s="55"/>
      <c r="AG115" s="55"/>
      <c r="AH115" s="61"/>
      <c r="AI115" s="56"/>
      <c r="AJ115" s="61"/>
      <c r="AK115" s="60"/>
      <c r="AL115" s="124"/>
      <c r="AM115" s="124"/>
      <c r="AN115" s="124"/>
      <c r="AO115" s="124"/>
      <c r="AP115" s="124"/>
      <c r="AQ115" s="124"/>
      <c r="AR115" s="124"/>
      <c r="AS115" s="124"/>
      <c r="AT115" s="124"/>
      <c r="AU115" s="124"/>
      <c r="AV115" s="128"/>
      <c r="AW115" s="56"/>
      <c r="AX115" s="56"/>
      <c r="AY115" s="55"/>
      <c r="AZ115" s="55"/>
      <c r="BA115" s="61"/>
      <c r="BB115" s="55"/>
      <c r="BC115" s="55"/>
      <c r="BD115" s="61"/>
      <c r="BE115" s="56"/>
      <c r="BF115" s="61"/>
      <c r="BG115" s="60"/>
      <c r="BL115" s="4"/>
      <c r="BM115" s="5"/>
      <c r="BN115" s="5"/>
    </row>
    <row r="116" spans="2:66" ht="135" customHeight="1">
      <c r="B116" s="64" t="s">
        <v>80</v>
      </c>
      <c r="C116" s="65" t="s">
        <v>81</v>
      </c>
      <c r="D116" s="65" t="s">
        <v>81</v>
      </c>
      <c r="E116" s="65" t="s">
        <v>179</v>
      </c>
      <c r="F116" s="65" t="s">
        <v>81</v>
      </c>
      <c r="G116" s="65" t="s">
        <v>81</v>
      </c>
      <c r="H116" s="59">
        <v>26</v>
      </c>
      <c r="I116" s="56">
        <v>3.3000000000000002E-2</v>
      </c>
      <c r="J116" s="59" t="s">
        <v>83</v>
      </c>
      <c r="K116" s="63" t="s">
        <v>3246</v>
      </c>
      <c r="L116" s="59" t="s">
        <v>3247</v>
      </c>
      <c r="M116" s="59" t="s">
        <v>3248</v>
      </c>
      <c r="N116" s="56">
        <v>1</v>
      </c>
      <c r="O116" s="59" t="s">
        <v>87</v>
      </c>
      <c r="P116" s="56" t="s">
        <v>3249</v>
      </c>
      <c r="Q116" s="56" t="s">
        <v>634</v>
      </c>
      <c r="R116" s="55">
        <v>1</v>
      </c>
      <c r="S116" s="55">
        <v>1</v>
      </c>
      <c r="T116" s="56">
        <v>1</v>
      </c>
      <c r="U116" s="55">
        <v>1</v>
      </c>
      <c r="V116" s="55">
        <v>1</v>
      </c>
      <c r="W116" s="56">
        <v>1</v>
      </c>
      <c r="X116" s="56">
        <v>1</v>
      </c>
      <c r="Y116" s="56">
        <v>0</v>
      </c>
      <c r="Z116" s="60">
        <v>1</v>
      </c>
      <c r="AA116" s="56" t="s">
        <v>3250</v>
      </c>
      <c r="AB116" s="56" t="s">
        <v>561</v>
      </c>
      <c r="AC116" s="55">
        <v>7</v>
      </c>
      <c r="AD116" s="55">
        <v>7</v>
      </c>
      <c r="AE116" s="56">
        <v>1</v>
      </c>
      <c r="AF116" s="55">
        <v>8</v>
      </c>
      <c r="AG116" s="55">
        <v>8</v>
      </c>
      <c r="AH116" s="56">
        <v>0.5</v>
      </c>
      <c r="AI116" s="56">
        <v>0.5</v>
      </c>
      <c r="AJ116" s="56">
        <v>0</v>
      </c>
      <c r="AK116" s="60">
        <v>0.5</v>
      </c>
      <c r="AL116" s="123" t="s">
        <v>3251</v>
      </c>
      <c r="AM116" s="123" t="s">
        <v>634</v>
      </c>
      <c r="AN116" s="123">
        <v>1</v>
      </c>
      <c r="AO116" s="123">
        <v>1</v>
      </c>
      <c r="AP116" s="125">
        <v>1</v>
      </c>
      <c r="AQ116" s="123">
        <v>9</v>
      </c>
      <c r="AR116" s="123">
        <v>9</v>
      </c>
      <c r="AS116" s="125">
        <v>0.75</v>
      </c>
      <c r="AT116" s="125">
        <v>0.75</v>
      </c>
      <c r="AU116" s="125">
        <v>0.25</v>
      </c>
      <c r="AV116" s="126">
        <v>0.75</v>
      </c>
      <c r="AW116" s="56" t="s">
        <v>94</v>
      </c>
      <c r="AX116" s="56" t="s">
        <v>94</v>
      </c>
      <c r="AY116" s="55">
        <v>0</v>
      </c>
      <c r="AZ116" s="55">
        <v>0</v>
      </c>
      <c r="BA116" s="56">
        <v>0</v>
      </c>
      <c r="BB116" s="55">
        <v>0</v>
      </c>
      <c r="BC116" s="55">
        <v>0</v>
      </c>
      <c r="BD116" s="56">
        <v>0</v>
      </c>
      <c r="BE116" s="56">
        <v>0</v>
      </c>
      <c r="BF116" s="56">
        <v>0</v>
      </c>
      <c r="BG116" s="60">
        <v>0</v>
      </c>
      <c r="BL116" s="4"/>
      <c r="BM116" s="5"/>
      <c r="BN116" s="5"/>
    </row>
    <row r="117" spans="2:66">
      <c r="B117" s="64"/>
      <c r="C117" s="65"/>
      <c r="D117" s="65"/>
      <c r="E117" s="65"/>
      <c r="F117" s="65"/>
      <c r="G117" s="65"/>
      <c r="H117" s="59"/>
      <c r="I117" s="56"/>
      <c r="J117" s="59"/>
      <c r="K117" s="63"/>
      <c r="L117" s="59"/>
      <c r="M117" s="59"/>
      <c r="N117" s="56"/>
      <c r="O117" s="59"/>
      <c r="P117" s="56"/>
      <c r="Q117" s="56"/>
      <c r="R117" s="55"/>
      <c r="S117" s="55"/>
      <c r="T117" s="56"/>
      <c r="U117" s="55"/>
      <c r="V117" s="55"/>
      <c r="W117" s="56"/>
      <c r="X117" s="56"/>
      <c r="Y117" s="56"/>
      <c r="Z117" s="60"/>
      <c r="AA117" s="56"/>
      <c r="AB117" s="56"/>
      <c r="AC117" s="55"/>
      <c r="AD117" s="55"/>
      <c r="AE117" s="56"/>
      <c r="AF117" s="55"/>
      <c r="AG117" s="55"/>
      <c r="AH117" s="56"/>
      <c r="AI117" s="56"/>
      <c r="AJ117" s="56"/>
      <c r="AK117" s="60"/>
      <c r="AL117" s="123"/>
      <c r="AM117" s="123"/>
      <c r="AN117" s="123"/>
      <c r="AO117" s="123"/>
      <c r="AP117" s="123"/>
      <c r="AQ117" s="123"/>
      <c r="AR117" s="123"/>
      <c r="AS117" s="123"/>
      <c r="AT117" s="123"/>
      <c r="AU117" s="123"/>
      <c r="AV117" s="127"/>
      <c r="AW117" s="56"/>
      <c r="AX117" s="56"/>
      <c r="AY117" s="55"/>
      <c r="AZ117" s="55"/>
      <c r="BA117" s="56"/>
      <c r="BB117" s="55"/>
      <c r="BC117" s="55"/>
      <c r="BD117" s="56"/>
      <c r="BE117" s="56"/>
      <c r="BF117" s="56"/>
      <c r="BG117" s="60"/>
      <c r="BL117" s="4"/>
      <c r="BM117" s="5"/>
      <c r="BN117" s="5"/>
    </row>
    <row r="118" spans="2:66">
      <c r="B118" s="64"/>
      <c r="C118" s="65"/>
      <c r="D118" s="65"/>
      <c r="E118" s="65"/>
      <c r="F118" s="65"/>
      <c r="G118" s="65"/>
      <c r="H118" s="59"/>
      <c r="I118" s="56"/>
      <c r="J118" s="59"/>
      <c r="K118" s="63"/>
      <c r="L118" s="59"/>
      <c r="M118" s="59"/>
      <c r="N118" s="56"/>
      <c r="O118" s="59"/>
      <c r="P118" s="56"/>
      <c r="Q118" s="56"/>
      <c r="R118" s="55"/>
      <c r="S118" s="55"/>
      <c r="T118" s="56"/>
      <c r="U118" s="55"/>
      <c r="V118" s="55"/>
      <c r="W118" s="56"/>
      <c r="X118" s="56"/>
      <c r="Y118" s="56"/>
      <c r="Z118" s="60"/>
      <c r="AA118" s="56"/>
      <c r="AB118" s="56"/>
      <c r="AC118" s="55"/>
      <c r="AD118" s="55"/>
      <c r="AE118" s="56"/>
      <c r="AF118" s="55"/>
      <c r="AG118" s="55"/>
      <c r="AH118" s="56"/>
      <c r="AI118" s="56"/>
      <c r="AJ118" s="56"/>
      <c r="AK118" s="60"/>
      <c r="AL118" s="124"/>
      <c r="AM118" s="124"/>
      <c r="AN118" s="124"/>
      <c r="AO118" s="124"/>
      <c r="AP118" s="124"/>
      <c r="AQ118" s="124"/>
      <c r="AR118" s="124"/>
      <c r="AS118" s="124"/>
      <c r="AT118" s="124"/>
      <c r="AU118" s="124"/>
      <c r="AV118" s="128"/>
      <c r="AW118" s="56"/>
      <c r="AX118" s="56"/>
      <c r="AY118" s="55"/>
      <c r="AZ118" s="55"/>
      <c r="BA118" s="56"/>
      <c r="BB118" s="55"/>
      <c r="BC118" s="55"/>
      <c r="BD118" s="56"/>
      <c r="BE118" s="56"/>
      <c r="BF118" s="56"/>
      <c r="BG118" s="60"/>
      <c r="BL118" s="4"/>
      <c r="BM118" s="5"/>
      <c r="BN118" s="5"/>
    </row>
    <row r="119" spans="2:66" ht="135" customHeight="1">
      <c r="B119" s="62" t="s">
        <v>80</v>
      </c>
      <c r="C119" s="59" t="s">
        <v>81</v>
      </c>
      <c r="D119" s="59" t="s">
        <v>81</v>
      </c>
      <c r="E119" s="59" t="s">
        <v>179</v>
      </c>
      <c r="F119" s="59" t="s">
        <v>81</v>
      </c>
      <c r="G119" s="59" t="s">
        <v>81</v>
      </c>
      <c r="H119" s="59">
        <v>27</v>
      </c>
      <c r="I119" s="56">
        <v>3.3000000000000002E-2</v>
      </c>
      <c r="J119" s="59" t="s">
        <v>83</v>
      </c>
      <c r="K119" s="63" t="s">
        <v>3252</v>
      </c>
      <c r="L119" s="59" t="s">
        <v>3253</v>
      </c>
      <c r="M119" s="59" t="s">
        <v>3254</v>
      </c>
      <c r="N119" s="61">
        <v>10</v>
      </c>
      <c r="O119" s="59" t="s">
        <v>111</v>
      </c>
      <c r="P119" s="56" t="s">
        <v>3255</v>
      </c>
      <c r="Q119" s="56" t="s">
        <v>3242</v>
      </c>
      <c r="R119" s="55" t="s">
        <v>136</v>
      </c>
      <c r="S119" s="55" t="s">
        <v>136</v>
      </c>
      <c r="T119" s="61">
        <v>0</v>
      </c>
      <c r="U119" s="55">
        <v>0</v>
      </c>
      <c r="V119" s="55">
        <v>0</v>
      </c>
      <c r="W119" s="61">
        <v>0</v>
      </c>
      <c r="X119" s="56">
        <v>0</v>
      </c>
      <c r="Y119" s="61">
        <v>0</v>
      </c>
      <c r="Z119" s="60">
        <v>0</v>
      </c>
      <c r="AA119" s="56" t="s">
        <v>3256</v>
      </c>
      <c r="AB119" s="56" t="s">
        <v>3257</v>
      </c>
      <c r="AC119" s="55" t="s">
        <v>136</v>
      </c>
      <c r="AD119" s="55" t="s">
        <v>136</v>
      </c>
      <c r="AE119" s="61">
        <v>0</v>
      </c>
      <c r="AF119" s="55">
        <v>0</v>
      </c>
      <c r="AG119" s="55">
        <v>0</v>
      </c>
      <c r="AH119" s="61">
        <v>0</v>
      </c>
      <c r="AI119" s="56">
        <v>0</v>
      </c>
      <c r="AJ119" s="61">
        <v>0</v>
      </c>
      <c r="AK119" s="60">
        <v>0</v>
      </c>
      <c r="AL119" s="123" t="s">
        <v>3258</v>
      </c>
      <c r="AM119" s="123" t="s">
        <v>634</v>
      </c>
      <c r="AN119" s="123">
        <v>4</v>
      </c>
      <c r="AO119" s="123">
        <v>10</v>
      </c>
      <c r="AP119" s="123">
        <v>0</v>
      </c>
      <c r="AQ119" s="123">
        <v>4</v>
      </c>
      <c r="AR119" s="123">
        <v>10</v>
      </c>
      <c r="AS119" s="123">
        <v>0</v>
      </c>
      <c r="AT119" s="125">
        <v>3</v>
      </c>
      <c r="AU119" s="123">
        <v>10</v>
      </c>
      <c r="AV119" s="126">
        <v>1</v>
      </c>
      <c r="AW119" s="56" t="s">
        <v>94</v>
      </c>
      <c r="AX119" s="56" t="s">
        <v>94</v>
      </c>
      <c r="AY119" s="55">
        <v>0</v>
      </c>
      <c r="AZ119" s="55">
        <v>0</v>
      </c>
      <c r="BA119" s="61">
        <v>0</v>
      </c>
      <c r="BB119" s="55">
        <v>0</v>
      </c>
      <c r="BC119" s="55">
        <v>0</v>
      </c>
      <c r="BD119" s="61">
        <v>0</v>
      </c>
      <c r="BE119" s="56">
        <v>0</v>
      </c>
      <c r="BF119" s="61">
        <v>0</v>
      </c>
      <c r="BG119" s="60">
        <v>0</v>
      </c>
      <c r="BL119" s="4"/>
      <c r="BM119" s="5"/>
      <c r="BN119" s="5"/>
    </row>
    <row r="120" spans="2:66">
      <c r="B120" s="62"/>
      <c r="C120" s="59"/>
      <c r="D120" s="59"/>
      <c r="E120" s="59"/>
      <c r="F120" s="59"/>
      <c r="G120" s="59"/>
      <c r="H120" s="59"/>
      <c r="I120" s="56"/>
      <c r="J120" s="59"/>
      <c r="K120" s="63"/>
      <c r="L120" s="59"/>
      <c r="M120" s="59"/>
      <c r="N120" s="61"/>
      <c r="O120" s="59"/>
      <c r="P120" s="56"/>
      <c r="Q120" s="56"/>
      <c r="R120" s="55"/>
      <c r="S120" s="55"/>
      <c r="T120" s="61"/>
      <c r="U120" s="55"/>
      <c r="V120" s="55"/>
      <c r="W120" s="61"/>
      <c r="X120" s="56"/>
      <c r="Y120" s="61"/>
      <c r="Z120" s="60"/>
      <c r="AA120" s="56"/>
      <c r="AB120" s="56"/>
      <c r="AC120" s="55"/>
      <c r="AD120" s="55"/>
      <c r="AE120" s="61"/>
      <c r="AF120" s="55"/>
      <c r="AG120" s="55"/>
      <c r="AH120" s="61"/>
      <c r="AI120" s="56"/>
      <c r="AJ120" s="61"/>
      <c r="AK120" s="60"/>
      <c r="AL120" s="123"/>
      <c r="AM120" s="123"/>
      <c r="AN120" s="123"/>
      <c r="AO120" s="123"/>
      <c r="AP120" s="123"/>
      <c r="AQ120" s="123"/>
      <c r="AR120" s="123"/>
      <c r="AS120" s="123"/>
      <c r="AT120" s="123"/>
      <c r="AU120" s="123"/>
      <c r="AV120" s="127"/>
      <c r="AW120" s="56"/>
      <c r="AX120" s="56"/>
      <c r="AY120" s="55"/>
      <c r="AZ120" s="55"/>
      <c r="BA120" s="61"/>
      <c r="BB120" s="55"/>
      <c r="BC120" s="55"/>
      <c r="BD120" s="61"/>
      <c r="BE120" s="56"/>
      <c r="BF120" s="61"/>
      <c r="BG120" s="60"/>
      <c r="BL120" s="4"/>
      <c r="BM120" s="5"/>
      <c r="BN120" s="5"/>
    </row>
    <row r="121" spans="2:66">
      <c r="B121" s="62"/>
      <c r="C121" s="59"/>
      <c r="D121" s="59"/>
      <c r="E121" s="59"/>
      <c r="F121" s="59"/>
      <c r="G121" s="59"/>
      <c r="H121" s="59"/>
      <c r="I121" s="56"/>
      <c r="J121" s="59"/>
      <c r="K121" s="63"/>
      <c r="L121" s="59"/>
      <c r="M121" s="59"/>
      <c r="N121" s="61"/>
      <c r="O121" s="59"/>
      <c r="P121" s="56"/>
      <c r="Q121" s="56"/>
      <c r="R121" s="55"/>
      <c r="S121" s="55"/>
      <c r="T121" s="61"/>
      <c r="U121" s="55"/>
      <c r="V121" s="55"/>
      <c r="W121" s="61"/>
      <c r="X121" s="56"/>
      <c r="Y121" s="61"/>
      <c r="Z121" s="60"/>
      <c r="AA121" s="56"/>
      <c r="AB121" s="56"/>
      <c r="AC121" s="55"/>
      <c r="AD121" s="55"/>
      <c r="AE121" s="61"/>
      <c r="AF121" s="55"/>
      <c r="AG121" s="55"/>
      <c r="AH121" s="61"/>
      <c r="AI121" s="56"/>
      <c r="AJ121" s="61"/>
      <c r="AK121" s="60"/>
      <c r="AL121" s="124"/>
      <c r="AM121" s="124"/>
      <c r="AN121" s="124"/>
      <c r="AO121" s="124"/>
      <c r="AP121" s="124"/>
      <c r="AQ121" s="124"/>
      <c r="AR121" s="124"/>
      <c r="AS121" s="124"/>
      <c r="AT121" s="124"/>
      <c r="AU121" s="124"/>
      <c r="AV121" s="128"/>
      <c r="AW121" s="56"/>
      <c r="AX121" s="56"/>
      <c r="AY121" s="55"/>
      <c r="AZ121" s="55"/>
      <c r="BA121" s="61"/>
      <c r="BB121" s="55"/>
      <c r="BC121" s="55"/>
      <c r="BD121" s="61"/>
      <c r="BE121" s="56"/>
      <c r="BF121" s="61"/>
      <c r="BG121" s="60"/>
      <c r="BL121" s="4"/>
      <c r="BM121" s="5"/>
      <c r="BN121" s="5"/>
    </row>
    <row r="122" spans="2:66" ht="135" customHeight="1">
      <c r="B122" s="64" t="s">
        <v>80</v>
      </c>
      <c r="C122" s="65" t="s">
        <v>81</v>
      </c>
      <c r="D122" s="65" t="s">
        <v>81</v>
      </c>
      <c r="E122" s="65" t="s">
        <v>179</v>
      </c>
      <c r="F122" s="65" t="s">
        <v>81</v>
      </c>
      <c r="G122" s="65" t="s">
        <v>81</v>
      </c>
      <c r="H122" s="59">
        <v>28</v>
      </c>
      <c r="I122" s="56">
        <v>3.3000000000000002E-2</v>
      </c>
      <c r="J122" s="59" t="s">
        <v>83</v>
      </c>
      <c r="K122" s="63" t="s">
        <v>3259</v>
      </c>
      <c r="L122" s="59" t="s">
        <v>3260</v>
      </c>
      <c r="M122" s="59" t="s">
        <v>3261</v>
      </c>
      <c r="N122" s="61">
        <v>3</v>
      </c>
      <c r="O122" s="59" t="s">
        <v>111</v>
      </c>
      <c r="P122" s="56" t="s">
        <v>3262</v>
      </c>
      <c r="Q122" s="56" t="s">
        <v>3242</v>
      </c>
      <c r="R122" s="55" t="s">
        <v>136</v>
      </c>
      <c r="S122" s="55" t="s">
        <v>136</v>
      </c>
      <c r="T122" s="61">
        <v>0</v>
      </c>
      <c r="U122" s="55">
        <v>0</v>
      </c>
      <c r="V122" s="55">
        <v>0</v>
      </c>
      <c r="W122" s="61">
        <v>0</v>
      </c>
      <c r="X122" s="56">
        <v>0</v>
      </c>
      <c r="Y122" s="61">
        <v>0</v>
      </c>
      <c r="Z122" s="60">
        <v>0</v>
      </c>
      <c r="AA122" s="56" t="s">
        <v>3263</v>
      </c>
      <c r="AB122" s="56" t="s">
        <v>3211</v>
      </c>
      <c r="AC122" s="55">
        <v>1</v>
      </c>
      <c r="AD122" s="55">
        <v>3</v>
      </c>
      <c r="AE122" s="61">
        <v>0</v>
      </c>
      <c r="AF122" s="55">
        <v>1</v>
      </c>
      <c r="AG122" s="55">
        <v>3</v>
      </c>
      <c r="AH122" s="61">
        <v>0.33</v>
      </c>
      <c r="AI122" s="56">
        <v>0.11</v>
      </c>
      <c r="AJ122" s="61">
        <v>2.67</v>
      </c>
      <c r="AK122" s="60">
        <v>0.11</v>
      </c>
      <c r="AL122" s="123" t="s">
        <v>3264</v>
      </c>
      <c r="AM122" s="123" t="s">
        <v>634</v>
      </c>
      <c r="AN122" s="123">
        <v>1</v>
      </c>
      <c r="AO122" s="123">
        <v>3</v>
      </c>
      <c r="AP122" s="123">
        <v>0</v>
      </c>
      <c r="AQ122" s="123">
        <v>2</v>
      </c>
      <c r="AR122" s="123">
        <v>3</v>
      </c>
      <c r="AS122" s="123">
        <v>1</v>
      </c>
      <c r="AT122" s="125">
        <v>0.223</v>
      </c>
      <c r="AU122" s="123">
        <v>3</v>
      </c>
      <c r="AV122" s="126">
        <v>0.223</v>
      </c>
      <c r="AW122" s="56" t="s">
        <v>94</v>
      </c>
      <c r="AX122" s="56" t="s">
        <v>94</v>
      </c>
      <c r="AY122" s="55">
        <v>0</v>
      </c>
      <c r="AZ122" s="55">
        <v>0</v>
      </c>
      <c r="BA122" s="61">
        <v>0</v>
      </c>
      <c r="BB122" s="55">
        <v>0</v>
      </c>
      <c r="BC122" s="55">
        <v>0</v>
      </c>
      <c r="BD122" s="61">
        <v>0</v>
      </c>
      <c r="BE122" s="56">
        <v>0</v>
      </c>
      <c r="BF122" s="61">
        <v>0</v>
      </c>
      <c r="BG122" s="60">
        <v>0</v>
      </c>
      <c r="BL122" s="4"/>
      <c r="BM122" s="5"/>
      <c r="BN122" s="5"/>
    </row>
    <row r="123" spans="2:66">
      <c r="B123" s="64"/>
      <c r="C123" s="65"/>
      <c r="D123" s="65"/>
      <c r="E123" s="65"/>
      <c r="F123" s="65"/>
      <c r="G123" s="65"/>
      <c r="H123" s="59"/>
      <c r="I123" s="56"/>
      <c r="J123" s="59"/>
      <c r="K123" s="63"/>
      <c r="L123" s="59"/>
      <c r="M123" s="59"/>
      <c r="N123" s="61"/>
      <c r="O123" s="59"/>
      <c r="P123" s="56"/>
      <c r="Q123" s="56"/>
      <c r="R123" s="55"/>
      <c r="S123" s="55"/>
      <c r="T123" s="61"/>
      <c r="U123" s="55"/>
      <c r="V123" s="55"/>
      <c r="W123" s="61"/>
      <c r="X123" s="56"/>
      <c r="Y123" s="61"/>
      <c r="Z123" s="60"/>
      <c r="AA123" s="56"/>
      <c r="AB123" s="56"/>
      <c r="AC123" s="55"/>
      <c r="AD123" s="55"/>
      <c r="AE123" s="61"/>
      <c r="AF123" s="55"/>
      <c r="AG123" s="55"/>
      <c r="AH123" s="61"/>
      <c r="AI123" s="56"/>
      <c r="AJ123" s="61"/>
      <c r="AK123" s="60"/>
      <c r="AL123" s="123"/>
      <c r="AM123" s="123"/>
      <c r="AN123" s="123"/>
      <c r="AO123" s="123"/>
      <c r="AP123" s="123"/>
      <c r="AQ123" s="123"/>
      <c r="AR123" s="123"/>
      <c r="AS123" s="123"/>
      <c r="AT123" s="123"/>
      <c r="AU123" s="123"/>
      <c r="AV123" s="127"/>
      <c r="AW123" s="56"/>
      <c r="AX123" s="56"/>
      <c r="AY123" s="55"/>
      <c r="AZ123" s="55"/>
      <c r="BA123" s="61"/>
      <c r="BB123" s="55"/>
      <c r="BC123" s="55"/>
      <c r="BD123" s="61"/>
      <c r="BE123" s="56"/>
      <c r="BF123" s="61"/>
      <c r="BG123" s="60"/>
      <c r="BL123" s="4"/>
      <c r="BM123" s="5"/>
      <c r="BN123" s="5"/>
    </row>
    <row r="124" spans="2:66">
      <c r="B124" s="64"/>
      <c r="C124" s="65"/>
      <c r="D124" s="65"/>
      <c r="E124" s="65"/>
      <c r="F124" s="65"/>
      <c r="G124" s="65"/>
      <c r="H124" s="59"/>
      <c r="I124" s="56"/>
      <c r="J124" s="59"/>
      <c r="K124" s="63"/>
      <c r="L124" s="59"/>
      <c r="M124" s="59"/>
      <c r="N124" s="61"/>
      <c r="O124" s="59"/>
      <c r="P124" s="56"/>
      <c r="Q124" s="56"/>
      <c r="R124" s="55"/>
      <c r="S124" s="55"/>
      <c r="T124" s="61"/>
      <c r="U124" s="55"/>
      <c r="V124" s="55"/>
      <c r="W124" s="61"/>
      <c r="X124" s="56"/>
      <c r="Y124" s="61"/>
      <c r="Z124" s="60"/>
      <c r="AA124" s="56"/>
      <c r="AB124" s="56"/>
      <c r="AC124" s="55"/>
      <c r="AD124" s="55"/>
      <c r="AE124" s="61"/>
      <c r="AF124" s="55"/>
      <c r="AG124" s="55"/>
      <c r="AH124" s="61"/>
      <c r="AI124" s="56"/>
      <c r="AJ124" s="61"/>
      <c r="AK124" s="60"/>
      <c r="AL124" s="124"/>
      <c r="AM124" s="124"/>
      <c r="AN124" s="124"/>
      <c r="AO124" s="124"/>
      <c r="AP124" s="124"/>
      <c r="AQ124" s="124"/>
      <c r="AR124" s="124"/>
      <c r="AS124" s="124"/>
      <c r="AT124" s="124"/>
      <c r="AU124" s="124"/>
      <c r="AV124" s="128"/>
      <c r="AW124" s="56"/>
      <c r="AX124" s="56"/>
      <c r="AY124" s="55"/>
      <c r="AZ124" s="55"/>
      <c r="BA124" s="61"/>
      <c r="BB124" s="55"/>
      <c r="BC124" s="55"/>
      <c r="BD124" s="61"/>
      <c r="BE124" s="56"/>
      <c r="BF124" s="61"/>
      <c r="BG124" s="60"/>
      <c r="BL124" s="4"/>
      <c r="BM124" s="5"/>
      <c r="BN124" s="5"/>
    </row>
    <row r="125" spans="2:66" ht="135" customHeight="1">
      <c r="B125" s="62" t="s">
        <v>80</v>
      </c>
      <c r="C125" s="59" t="s">
        <v>81</v>
      </c>
      <c r="D125" s="59" t="s">
        <v>81</v>
      </c>
      <c r="E125" s="59" t="s">
        <v>179</v>
      </c>
      <c r="F125" s="59" t="s">
        <v>81</v>
      </c>
      <c r="G125" s="59" t="s">
        <v>81</v>
      </c>
      <c r="H125" s="59">
        <v>29</v>
      </c>
      <c r="I125" s="56">
        <v>3.3000000000000002E-2</v>
      </c>
      <c r="J125" s="59" t="s">
        <v>83</v>
      </c>
      <c r="K125" s="63" t="s">
        <v>3265</v>
      </c>
      <c r="L125" s="59" t="s">
        <v>3266</v>
      </c>
      <c r="M125" s="59" t="s">
        <v>3267</v>
      </c>
      <c r="N125" s="56">
        <v>1</v>
      </c>
      <c r="O125" s="59" t="s">
        <v>87</v>
      </c>
      <c r="P125" s="56" t="s">
        <v>3268</v>
      </c>
      <c r="Q125" s="56" t="s">
        <v>3269</v>
      </c>
      <c r="R125" s="55">
        <v>182</v>
      </c>
      <c r="S125" s="55">
        <v>182</v>
      </c>
      <c r="T125" s="56">
        <v>1</v>
      </c>
      <c r="U125" s="55">
        <v>182</v>
      </c>
      <c r="V125" s="55">
        <v>182</v>
      </c>
      <c r="W125" s="56">
        <v>1</v>
      </c>
      <c r="X125" s="56">
        <v>1</v>
      </c>
      <c r="Y125" s="56">
        <v>0</v>
      </c>
      <c r="Z125" s="60">
        <v>0.5</v>
      </c>
      <c r="AA125" s="56" t="s">
        <v>3270</v>
      </c>
      <c r="AB125" s="56" t="s">
        <v>3271</v>
      </c>
      <c r="AC125" s="55">
        <v>202</v>
      </c>
      <c r="AD125" s="55">
        <v>202</v>
      </c>
      <c r="AE125" s="56">
        <v>1</v>
      </c>
      <c r="AF125" s="55">
        <v>384</v>
      </c>
      <c r="AG125" s="55">
        <v>384</v>
      </c>
      <c r="AH125" s="56">
        <v>0.5</v>
      </c>
      <c r="AI125" s="56">
        <v>0.5</v>
      </c>
      <c r="AJ125" s="56">
        <v>0</v>
      </c>
      <c r="AK125" s="60">
        <v>0.5</v>
      </c>
      <c r="AL125" s="123" t="s">
        <v>3272</v>
      </c>
      <c r="AM125" s="123" t="s">
        <v>3273</v>
      </c>
      <c r="AN125" s="123">
        <v>206</v>
      </c>
      <c r="AO125" s="123">
        <v>206</v>
      </c>
      <c r="AP125" s="125">
        <v>1</v>
      </c>
      <c r="AQ125" s="123">
        <v>590</v>
      </c>
      <c r="AR125" s="123">
        <v>590</v>
      </c>
      <c r="AS125" s="125">
        <v>0.75</v>
      </c>
      <c r="AT125" s="125">
        <v>0.75</v>
      </c>
      <c r="AU125" s="125">
        <v>0.25</v>
      </c>
      <c r="AV125" s="126">
        <v>0.75</v>
      </c>
      <c r="AW125" s="56" t="s">
        <v>94</v>
      </c>
      <c r="AX125" s="56" t="s">
        <v>94</v>
      </c>
      <c r="AY125" s="55">
        <v>0</v>
      </c>
      <c r="AZ125" s="55">
        <v>0</v>
      </c>
      <c r="BA125" s="56">
        <v>0</v>
      </c>
      <c r="BB125" s="55">
        <v>0</v>
      </c>
      <c r="BC125" s="55">
        <v>0</v>
      </c>
      <c r="BD125" s="56">
        <v>0</v>
      </c>
      <c r="BE125" s="56">
        <v>0</v>
      </c>
      <c r="BF125" s="56">
        <v>0</v>
      </c>
      <c r="BG125" s="60">
        <v>0</v>
      </c>
      <c r="BL125" s="4"/>
      <c r="BM125" s="5"/>
      <c r="BN125" s="5"/>
    </row>
    <row r="126" spans="2:66">
      <c r="B126" s="62"/>
      <c r="C126" s="59"/>
      <c r="D126" s="59"/>
      <c r="E126" s="59"/>
      <c r="F126" s="59"/>
      <c r="G126" s="59"/>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123"/>
      <c r="AM126" s="123"/>
      <c r="AN126" s="123"/>
      <c r="AO126" s="123"/>
      <c r="AP126" s="123"/>
      <c r="AQ126" s="123"/>
      <c r="AR126" s="123"/>
      <c r="AS126" s="123"/>
      <c r="AT126" s="123"/>
      <c r="AU126" s="123"/>
      <c r="AV126" s="127"/>
      <c r="AW126" s="56"/>
      <c r="AX126" s="56"/>
      <c r="AY126" s="55"/>
      <c r="AZ126" s="55"/>
      <c r="BA126" s="56"/>
      <c r="BB126" s="55"/>
      <c r="BC126" s="55"/>
      <c r="BD126" s="56"/>
      <c r="BE126" s="56"/>
      <c r="BF126" s="56"/>
      <c r="BG126" s="60"/>
      <c r="BL126" s="4"/>
      <c r="BM126" s="5"/>
      <c r="BN126" s="5"/>
    </row>
    <row r="127" spans="2:66">
      <c r="B127" s="62"/>
      <c r="C127" s="62"/>
      <c r="D127" s="62"/>
      <c r="E127" s="62"/>
      <c r="F127" s="62"/>
      <c r="G127" s="62"/>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123"/>
      <c r="AM127" s="123"/>
      <c r="AN127" s="124"/>
      <c r="AO127" s="124"/>
      <c r="AP127" s="124"/>
      <c r="AQ127" s="124"/>
      <c r="AR127" s="124"/>
      <c r="AS127" s="124"/>
      <c r="AT127" s="124"/>
      <c r="AU127" s="124"/>
      <c r="AV127" s="127"/>
      <c r="AW127" s="56"/>
      <c r="AX127" s="56"/>
      <c r="AY127" s="55"/>
      <c r="AZ127" s="55"/>
      <c r="BA127" s="56"/>
      <c r="BB127" s="55"/>
      <c r="BC127" s="55"/>
      <c r="BD127" s="56"/>
      <c r="BE127" s="56"/>
      <c r="BF127" s="56"/>
      <c r="BG127" s="60"/>
      <c r="BL127" s="4"/>
      <c r="BM127" s="5"/>
      <c r="BN127" s="5"/>
    </row>
    <row r="128" spans="2:66">
      <c r="B128" s="62"/>
      <c r="C128" s="62"/>
      <c r="D128" s="62"/>
      <c r="E128" s="62"/>
      <c r="F128" s="62"/>
      <c r="G128" s="62"/>
      <c r="H128" s="59"/>
      <c r="I128" s="56"/>
      <c r="J128" s="59"/>
      <c r="K128" s="63"/>
      <c r="L128" s="59" t="s">
        <v>3274</v>
      </c>
      <c r="M128" s="59" t="s">
        <v>3275</v>
      </c>
      <c r="N128" s="56">
        <v>1</v>
      </c>
      <c r="O128" s="59" t="s">
        <v>87</v>
      </c>
      <c r="P128" s="56"/>
      <c r="Q128" s="56"/>
      <c r="R128" s="55">
        <v>27</v>
      </c>
      <c r="S128" s="55">
        <v>27</v>
      </c>
      <c r="T128" s="56">
        <v>1</v>
      </c>
      <c r="U128" s="55">
        <v>27</v>
      </c>
      <c r="V128" s="55">
        <v>27</v>
      </c>
      <c r="W128" s="56">
        <v>0.25</v>
      </c>
      <c r="X128" s="56">
        <v>0.25</v>
      </c>
      <c r="Y128" s="56">
        <v>0</v>
      </c>
      <c r="Z128" s="60"/>
      <c r="AA128" s="56"/>
      <c r="AB128" s="56"/>
      <c r="AC128" s="55">
        <v>58</v>
      </c>
      <c r="AD128" s="55">
        <v>58</v>
      </c>
      <c r="AE128" s="56">
        <v>1</v>
      </c>
      <c r="AF128" s="55">
        <v>85</v>
      </c>
      <c r="AG128" s="55">
        <v>85</v>
      </c>
      <c r="AH128" s="56">
        <v>0.5</v>
      </c>
      <c r="AI128" s="56">
        <v>0.5</v>
      </c>
      <c r="AJ128" s="56">
        <v>0</v>
      </c>
      <c r="AK128" s="60"/>
      <c r="AL128" s="123"/>
      <c r="AM128" s="123"/>
      <c r="AN128" s="123">
        <v>24</v>
      </c>
      <c r="AO128" s="123">
        <v>24</v>
      </c>
      <c r="AP128" s="125">
        <v>1</v>
      </c>
      <c r="AQ128" s="123">
        <v>109</v>
      </c>
      <c r="AR128" s="123">
        <v>109</v>
      </c>
      <c r="AS128" s="125">
        <v>0.75</v>
      </c>
      <c r="AT128" s="125">
        <v>0.75</v>
      </c>
      <c r="AU128" s="125">
        <v>0.25</v>
      </c>
      <c r="AV128" s="127"/>
      <c r="AW128" s="56" t="s">
        <v>94</v>
      </c>
      <c r="AX128" s="56" t="s">
        <v>94</v>
      </c>
      <c r="AY128" s="55">
        <v>0</v>
      </c>
      <c r="AZ128" s="55">
        <v>0</v>
      </c>
      <c r="BA128" s="56">
        <v>0</v>
      </c>
      <c r="BB128" s="55">
        <v>0</v>
      </c>
      <c r="BC128" s="55">
        <v>0</v>
      </c>
      <c r="BD128" s="56">
        <v>0</v>
      </c>
      <c r="BE128" s="56">
        <v>0</v>
      </c>
      <c r="BF128" s="56">
        <v>0</v>
      </c>
      <c r="BG128" s="60"/>
      <c r="BL128" s="4"/>
      <c r="BM128" s="5"/>
      <c r="BN128" s="5"/>
    </row>
    <row r="129" spans="2:66">
      <c r="B129" s="62"/>
      <c r="C129" s="62"/>
      <c r="D129" s="62"/>
      <c r="E129" s="62"/>
      <c r="F129" s="62"/>
      <c r="G129" s="62"/>
      <c r="H129" s="59"/>
      <c r="I129" s="56"/>
      <c r="J129" s="59"/>
      <c r="K129" s="63"/>
      <c r="L129" s="59"/>
      <c r="M129" s="59"/>
      <c r="N129" s="56"/>
      <c r="O129" s="59"/>
      <c r="P129" s="56"/>
      <c r="Q129" s="56"/>
      <c r="R129" s="55"/>
      <c r="S129" s="55"/>
      <c r="T129" s="56"/>
      <c r="U129" s="55"/>
      <c r="V129" s="55"/>
      <c r="W129" s="56"/>
      <c r="X129" s="56"/>
      <c r="Y129" s="56"/>
      <c r="Z129" s="60"/>
      <c r="AA129" s="56"/>
      <c r="AB129" s="56"/>
      <c r="AC129" s="55"/>
      <c r="AD129" s="55"/>
      <c r="AE129" s="56"/>
      <c r="AF129" s="55"/>
      <c r="AG129" s="55"/>
      <c r="AH129" s="56"/>
      <c r="AI129" s="56"/>
      <c r="AJ129" s="56"/>
      <c r="AK129" s="60"/>
      <c r="AL129" s="123"/>
      <c r="AM129" s="123"/>
      <c r="AN129" s="123"/>
      <c r="AO129" s="123"/>
      <c r="AP129" s="123"/>
      <c r="AQ129" s="123"/>
      <c r="AR129" s="123"/>
      <c r="AS129" s="123"/>
      <c r="AT129" s="123"/>
      <c r="AU129" s="123"/>
      <c r="AV129" s="127"/>
      <c r="AW129" s="56"/>
      <c r="AX129" s="56"/>
      <c r="AY129" s="55"/>
      <c r="AZ129" s="55"/>
      <c r="BA129" s="56"/>
      <c r="BB129" s="55"/>
      <c r="BC129" s="55"/>
      <c r="BD129" s="56"/>
      <c r="BE129" s="56"/>
      <c r="BF129" s="56"/>
      <c r="BG129" s="60"/>
      <c r="BL129" s="4"/>
      <c r="BM129" s="5"/>
      <c r="BN129" s="5"/>
    </row>
    <row r="130" spans="2:66">
      <c r="B130" s="62"/>
      <c r="C130" s="62"/>
      <c r="D130" s="62"/>
      <c r="E130" s="62"/>
      <c r="F130" s="62"/>
      <c r="G130" s="62"/>
      <c r="H130" s="59"/>
      <c r="I130" s="56"/>
      <c r="J130" s="59"/>
      <c r="K130" s="63"/>
      <c r="L130" s="59"/>
      <c r="M130" s="59"/>
      <c r="N130" s="56"/>
      <c r="O130" s="59"/>
      <c r="P130" s="56"/>
      <c r="Q130" s="56"/>
      <c r="R130" s="55"/>
      <c r="S130" s="55"/>
      <c r="T130" s="56"/>
      <c r="U130" s="55"/>
      <c r="V130" s="55"/>
      <c r="W130" s="56"/>
      <c r="X130" s="56"/>
      <c r="Y130" s="56"/>
      <c r="Z130" s="60"/>
      <c r="AA130" s="56"/>
      <c r="AB130" s="56"/>
      <c r="AC130" s="55"/>
      <c r="AD130" s="55"/>
      <c r="AE130" s="56"/>
      <c r="AF130" s="55"/>
      <c r="AG130" s="55"/>
      <c r="AH130" s="56"/>
      <c r="AI130" s="56"/>
      <c r="AJ130" s="56"/>
      <c r="AK130" s="60"/>
      <c r="AL130" s="123"/>
      <c r="AM130" s="123"/>
      <c r="AN130" s="124"/>
      <c r="AO130" s="124"/>
      <c r="AP130" s="124"/>
      <c r="AQ130" s="124"/>
      <c r="AR130" s="124"/>
      <c r="AS130" s="124"/>
      <c r="AT130" s="124"/>
      <c r="AU130" s="124"/>
      <c r="AV130" s="127"/>
      <c r="AW130" s="56"/>
      <c r="AX130" s="56"/>
      <c r="AY130" s="55"/>
      <c r="AZ130" s="55"/>
      <c r="BA130" s="56"/>
      <c r="BB130" s="55"/>
      <c r="BC130" s="55"/>
      <c r="BD130" s="56"/>
      <c r="BE130" s="56"/>
      <c r="BF130" s="56"/>
      <c r="BG130" s="60"/>
      <c r="BL130" s="4"/>
      <c r="BM130" s="5"/>
      <c r="BN130" s="5"/>
    </row>
    <row r="131" spans="2:66">
      <c r="B131" s="62"/>
      <c r="C131" s="62"/>
      <c r="D131" s="62"/>
      <c r="E131" s="62"/>
      <c r="F131" s="62"/>
      <c r="G131" s="62"/>
      <c r="H131" s="59"/>
      <c r="I131" s="56"/>
      <c r="J131" s="59"/>
      <c r="K131" s="63"/>
      <c r="L131" s="59" t="s">
        <v>3276</v>
      </c>
      <c r="M131" s="59" t="s">
        <v>3277</v>
      </c>
      <c r="N131" s="56">
        <v>1</v>
      </c>
      <c r="O131" s="59" t="s">
        <v>87</v>
      </c>
      <c r="P131" s="56"/>
      <c r="Q131" s="56"/>
      <c r="R131" s="55">
        <v>85</v>
      </c>
      <c r="S131" s="55">
        <v>85</v>
      </c>
      <c r="T131" s="56">
        <v>1</v>
      </c>
      <c r="U131" s="55">
        <v>85</v>
      </c>
      <c r="V131" s="55">
        <v>85</v>
      </c>
      <c r="W131" s="56">
        <v>0.25</v>
      </c>
      <c r="X131" s="56">
        <v>0.25</v>
      </c>
      <c r="Y131" s="56">
        <v>0</v>
      </c>
      <c r="Z131" s="60"/>
      <c r="AA131" s="56"/>
      <c r="AB131" s="56"/>
      <c r="AC131" s="55">
        <v>50</v>
      </c>
      <c r="AD131" s="55">
        <v>50</v>
      </c>
      <c r="AE131" s="56">
        <v>1</v>
      </c>
      <c r="AF131" s="55">
        <v>135</v>
      </c>
      <c r="AG131" s="55">
        <v>135</v>
      </c>
      <c r="AH131" s="56">
        <v>0.5</v>
      </c>
      <c r="AI131" s="56">
        <v>0.5</v>
      </c>
      <c r="AJ131" s="56">
        <v>0</v>
      </c>
      <c r="AK131" s="60"/>
      <c r="AL131" s="123"/>
      <c r="AM131" s="123"/>
      <c r="AN131" s="123">
        <v>12</v>
      </c>
      <c r="AO131" s="123">
        <v>12</v>
      </c>
      <c r="AP131" s="125">
        <v>1</v>
      </c>
      <c r="AQ131" s="123">
        <v>147</v>
      </c>
      <c r="AR131" s="123">
        <v>147</v>
      </c>
      <c r="AS131" s="125">
        <v>0.75</v>
      </c>
      <c r="AT131" s="125">
        <v>0.75</v>
      </c>
      <c r="AU131" s="125">
        <v>0.25</v>
      </c>
      <c r="AV131" s="127"/>
      <c r="AW131" s="56" t="s">
        <v>94</v>
      </c>
      <c r="AX131" s="56" t="s">
        <v>94</v>
      </c>
      <c r="AY131" s="55">
        <v>0</v>
      </c>
      <c r="AZ131" s="55">
        <v>0</v>
      </c>
      <c r="BA131" s="56">
        <v>0</v>
      </c>
      <c r="BB131" s="55">
        <v>0</v>
      </c>
      <c r="BC131" s="55">
        <v>0</v>
      </c>
      <c r="BD131" s="56">
        <v>0</v>
      </c>
      <c r="BE131" s="56">
        <v>0</v>
      </c>
      <c r="BF131" s="56">
        <v>0</v>
      </c>
      <c r="BG131" s="60"/>
      <c r="BL131" s="4"/>
      <c r="BM131" s="5"/>
      <c r="BN131" s="5"/>
    </row>
    <row r="132" spans="2:66">
      <c r="B132" s="62"/>
      <c r="C132" s="62"/>
      <c r="D132" s="62"/>
      <c r="E132" s="62"/>
      <c r="F132" s="62"/>
      <c r="G132" s="62"/>
      <c r="H132" s="59"/>
      <c r="I132" s="56"/>
      <c r="J132" s="59"/>
      <c r="K132" s="63"/>
      <c r="L132" s="59"/>
      <c r="M132" s="59"/>
      <c r="N132" s="56"/>
      <c r="O132" s="59"/>
      <c r="P132" s="56"/>
      <c r="Q132" s="56"/>
      <c r="R132" s="55"/>
      <c r="S132" s="55"/>
      <c r="T132" s="56"/>
      <c r="U132" s="55"/>
      <c r="V132" s="55"/>
      <c r="W132" s="56"/>
      <c r="X132" s="56"/>
      <c r="Y132" s="56"/>
      <c r="Z132" s="60"/>
      <c r="AA132" s="56"/>
      <c r="AB132" s="56"/>
      <c r="AC132" s="55"/>
      <c r="AD132" s="55"/>
      <c r="AE132" s="56"/>
      <c r="AF132" s="55"/>
      <c r="AG132" s="55"/>
      <c r="AH132" s="56"/>
      <c r="AI132" s="56"/>
      <c r="AJ132" s="56"/>
      <c r="AK132" s="60"/>
      <c r="AL132" s="123"/>
      <c r="AM132" s="123"/>
      <c r="AN132" s="123"/>
      <c r="AO132" s="123"/>
      <c r="AP132" s="123"/>
      <c r="AQ132" s="123"/>
      <c r="AR132" s="123"/>
      <c r="AS132" s="123"/>
      <c r="AT132" s="123"/>
      <c r="AU132" s="123"/>
      <c r="AV132" s="127"/>
      <c r="AW132" s="56"/>
      <c r="AX132" s="56"/>
      <c r="AY132" s="55"/>
      <c r="AZ132" s="55"/>
      <c r="BA132" s="56"/>
      <c r="BB132" s="55"/>
      <c r="BC132" s="55"/>
      <c r="BD132" s="56"/>
      <c r="BE132" s="56"/>
      <c r="BF132" s="56"/>
      <c r="BG132" s="60"/>
      <c r="BL132" s="4"/>
      <c r="BM132" s="5"/>
      <c r="BN132" s="5"/>
    </row>
    <row r="133" spans="2:66">
      <c r="B133" s="62"/>
      <c r="C133" s="62"/>
      <c r="D133" s="62"/>
      <c r="E133" s="62"/>
      <c r="F133" s="62"/>
      <c r="G133" s="62"/>
      <c r="H133" s="59"/>
      <c r="I133" s="56"/>
      <c r="J133" s="59"/>
      <c r="K133" s="63"/>
      <c r="L133" s="59"/>
      <c r="M133" s="59"/>
      <c r="N133" s="56"/>
      <c r="O133" s="59"/>
      <c r="P133" s="56"/>
      <c r="Q133" s="56"/>
      <c r="R133" s="55"/>
      <c r="S133" s="55"/>
      <c r="T133" s="56"/>
      <c r="U133" s="55"/>
      <c r="V133" s="55"/>
      <c r="W133" s="56"/>
      <c r="X133" s="56"/>
      <c r="Y133" s="56"/>
      <c r="Z133" s="60"/>
      <c r="AA133" s="56"/>
      <c r="AB133" s="56"/>
      <c r="AC133" s="55"/>
      <c r="AD133" s="55"/>
      <c r="AE133" s="56"/>
      <c r="AF133" s="55"/>
      <c r="AG133" s="55"/>
      <c r="AH133" s="56"/>
      <c r="AI133" s="56"/>
      <c r="AJ133" s="56"/>
      <c r="AK133" s="60"/>
      <c r="AL133" s="124"/>
      <c r="AM133" s="124"/>
      <c r="AN133" s="124"/>
      <c r="AO133" s="124"/>
      <c r="AP133" s="124"/>
      <c r="AQ133" s="124"/>
      <c r="AR133" s="124"/>
      <c r="AS133" s="124"/>
      <c r="AT133" s="124"/>
      <c r="AU133" s="124"/>
      <c r="AV133" s="128"/>
      <c r="AW133" s="56"/>
      <c r="AX133" s="56"/>
      <c r="AY133" s="55"/>
      <c r="AZ133" s="55"/>
      <c r="BA133" s="56"/>
      <c r="BB133" s="55"/>
      <c r="BC133" s="55"/>
      <c r="BD133" s="56"/>
      <c r="BE133" s="56"/>
      <c r="BF133" s="56"/>
      <c r="BG133" s="60"/>
      <c r="BL133" s="4"/>
      <c r="BM133" s="5"/>
      <c r="BN133" s="5"/>
    </row>
    <row r="134" spans="2:66" ht="135" customHeight="1">
      <c r="B134" s="64" t="s">
        <v>114</v>
      </c>
      <c r="C134" s="65" t="s">
        <v>178</v>
      </c>
      <c r="D134" s="65" t="s">
        <v>81</v>
      </c>
      <c r="E134" s="65" t="s">
        <v>97</v>
      </c>
      <c r="F134" s="65" t="s">
        <v>81</v>
      </c>
      <c r="G134" s="65" t="s">
        <v>81</v>
      </c>
      <c r="H134" s="59">
        <v>30</v>
      </c>
      <c r="I134" s="56">
        <v>3.3000000000000002E-2</v>
      </c>
      <c r="J134" s="59" t="s">
        <v>83</v>
      </c>
      <c r="K134" s="63" t="s">
        <v>3278</v>
      </c>
      <c r="L134" s="59" t="s">
        <v>3279</v>
      </c>
      <c r="M134" s="59" t="s">
        <v>3280</v>
      </c>
      <c r="N134" s="56">
        <v>1</v>
      </c>
      <c r="O134" s="59" t="s">
        <v>87</v>
      </c>
      <c r="P134" s="56" t="s">
        <v>3281</v>
      </c>
      <c r="Q134" s="56" t="s">
        <v>3282</v>
      </c>
      <c r="R134" s="55">
        <v>3</v>
      </c>
      <c r="S134" s="55">
        <v>3</v>
      </c>
      <c r="T134" s="56">
        <v>1</v>
      </c>
      <c r="U134" s="55">
        <v>3</v>
      </c>
      <c r="V134" s="55">
        <v>3</v>
      </c>
      <c r="W134" s="56">
        <v>1</v>
      </c>
      <c r="X134" s="56">
        <v>1</v>
      </c>
      <c r="Y134" s="56">
        <v>0</v>
      </c>
      <c r="Z134" s="60">
        <v>1</v>
      </c>
      <c r="AA134" s="56" t="s">
        <v>3283</v>
      </c>
      <c r="AB134" s="56" t="s">
        <v>3284</v>
      </c>
      <c r="AC134" s="55">
        <v>10</v>
      </c>
      <c r="AD134" s="55">
        <v>10</v>
      </c>
      <c r="AE134" s="56">
        <v>1</v>
      </c>
      <c r="AF134" s="55">
        <v>13</v>
      </c>
      <c r="AG134" s="55">
        <v>13</v>
      </c>
      <c r="AH134" s="56">
        <v>0.5</v>
      </c>
      <c r="AI134" s="56">
        <v>0.5</v>
      </c>
      <c r="AJ134" s="56">
        <v>0</v>
      </c>
      <c r="AK134" s="60">
        <v>0.5</v>
      </c>
      <c r="AL134" s="123" t="s">
        <v>3285</v>
      </c>
      <c r="AM134" s="123" t="s">
        <v>3286</v>
      </c>
      <c r="AN134" s="123">
        <v>3</v>
      </c>
      <c r="AO134" s="123">
        <v>3</v>
      </c>
      <c r="AP134" s="125">
        <v>1</v>
      </c>
      <c r="AQ134" s="123">
        <v>16</v>
      </c>
      <c r="AR134" s="123">
        <v>3</v>
      </c>
      <c r="AS134" s="125">
        <v>5.3333000000000004</v>
      </c>
      <c r="AT134" s="125">
        <v>5.3333000000000004</v>
      </c>
      <c r="AU134" s="125">
        <v>0</v>
      </c>
      <c r="AV134" s="126">
        <v>1</v>
      </c>
      <c r="AW134" s="56" t="s">
        <v>94</v>
      </c>
      <c r="AX134" s="56" t="s">
        <v>94</v>
      </c>
      <c r="AY134" s="55">
        <v>0</v>
      </c>
      <c r="AZ134" s="55">
        <v>0</v>
      </c>
      <c r="BA134" s="56">
        <v>0</v>
      </c>
      <c r="BB134" s="55">
        <v>0</v>
      </c>
      <c r="BC134" s="55">
        <v>0</v>
      </c>
      <c r="BD134" s="56">
        <v>0</v>
      </c>
      <c r="BE134" s="56">
        <v>0</v>
      </c>
      <c r="BF134" s="56">
        <v>0</v>
      </c>
      <c r="BG134" s="60">
        <v>0</v>
      </c>
      <c r="BL134" s="4"/>
      <c r="BM134" s="5"/>
      <c r="BN134" s="5"/>
    </row>
    <row r="135" spans="2:66">
      <c r="B135" s="64"/>
      <c r="C135" s="65"/>
      <c r="D135" s="65"/>
      <c r="E135" s="65"/>
      <c r="F135" s="65"/>
      <c r="G135" s="65"/>
      <c r="H135" s="59"/>
      <c r="I135" s="56"/>
      <c r="J135" s="59"/>
      <c r="K135" s="63"/>
      <c r="L135" s="59"/>
      <c r="M135" s="59"/>
      <c r="N135" s="56"/>
      <c r="O135" s="59"/>
      <c r="P135" s="56"/>
      <c r="Q135" s="56"/>
      <c r="R135" s="55"/>
      <c r="S135" s="55"/>
      <c r="T135" s="56"/>
      <c r="U135" s="55"/>
      <c r="V135" s="55"/>
      <c r="W135" s="56"/>
      <c r="X135" s="56"/>
      <c r="Y135" s="56"/>
      <c r="Z135" s="60"/>
      <c r="AA135" s="56"/>
      <c r="AB135" s="56"/>
      <c r="AC135" s="55"/>
      <c r="AD135" s="55"/>
      <c r="AE135" s="56"/>
      <c r="AF135" s="55"/>
      <c r="AG135" s="55"/>
      <c r="AH135" s="56"/>
      <c r="AI135" s="56"/>
      <c r="AJ135" s="56"/>
      <c r="AK135" s="60"/>
      <c r="AL135" s="123"/>
      <c r="AM135" s="123"/>
      <c r="AN135" s="123"/>
      <c r="AO135" s="123"/>
      <c r="AP135" s="123"/>
      <c r="AQ135" s="123"/>
      <c r="AR135" s="123"/>
      <c r="AS135" s="123"/>
      <c r="AT135" s="123"/>
      <c r="AU135" s="123"/>
      <c r="AV135" s="127"/>
      <c r="AW135" s="56"/>
      <c r="AX135" s="56"/>
      <c r="AY135" s="55"/>
      <c r="AZ135" s="55"/>
      <c r="BA135" s="56"/>
      <c r="BB135" s="55"/>
      <c r="BC135" s="55"/>
      <c r="BD135" s="56"/>
      <c r="BE135" s="56"/>
      <c r="BF135" s="56"/>
      <c r="BG135" s="60"/>
      <c r="BL135" s="4"/>
      <c r="BM135" s="5"/>
      <c r="BN135" s="5"/>
    </row>
    <row r="136" spans="2:66">
      <c r="B136" s="64"/>
      <c r="C136" s="65"/>
      <c r="D136" s="65"/>
      <c r="E136" s="65"/>
      <c r="F136" s="65"/>
      <c r="G136" s="65"/>
      <c r="H136" s="59"/>
      <c r="I136" s="56"/>
      <c r="J136" s="59"/>
      <c r="K136" s="63"/>
      <c r="L136" s="59"/>
      <c r="M136" s="59"/>
      <c r="N136" s="56"/>
      <c r="O136" s="59"/>
      <c r="P136" s="56"/>
      <c r="Q136" s="56"/>
      <c r="R136" s="55"/>
      <c r="S136" s="55"/>
      <c r="T136" s="56"/>
      <c r="U136" s="55"/>
      <c r="V136" s="55"/>
      <c r="W136" s="56"/>
      <c r="X136" s="56"/>
      <c r="Y136" s="56"/>
      <c r="Z136" s="60"/>
      <c r="AA136" s="56"/>
      <c r="AB136" s="56"/>
      <c r="AC136" s="55"/>
      <c r="AD136" s="55"/>
      <c r="AE136" s="56"/>
      <c r="AF136" s="55"/>
      <c r="AG136" s="55"/>
      <c r="AH136" s="56"/>
      <c r="AI136" s="56"/>
      <c r="AJ136" s="56"/>
      <c r="AK136" s="60"/>
      <c r="AL136" s="124"/>
      <c r="AM136" s="124"/>
      <c r="AN136" s="124"/>
      <c r="AO136" s="124"/>
      <c r="AP136" s="124"/>
      <c r="AQ136" s="124"/>
      <c r="AR136" s="124"/>
      <c r="AS136" s="124"/>
      <c r="AT136" s="124"/>
      <c r="AU136" s="124"/>
      <c r="AV136" s="128"/>
      <c r="AW136" s="56"/>
      <c r="AX136" s="56"/>
      <c r="AY136" s="55"/>
      <c r="AZ136" s="55"/>
      <c r="BA136" s="56"/>
      <c r="BB136" s="55"/>
      <c r="BC136" s="55"/>
      <c r="BD136" s="56"/>
      <c r="BE136" s="56"/>
      <c r="BF136" s="56"/>
      <c r="BG136" s="60"/>
      <c r="BL136" s="4"/>
      <c r="BM136" s="5"/>
      <c r="BN136" s="5"/>
    </row>
    <row r="137" spans="2:66">
      <c r="H137" s="50" t="s">
        <v>222</v>
      </c>
      <c r="I137" s="50"/>
      <c r="J137" s="50"/>
      <c r="K137" s="50"/>
      <c r="L137" s="50"/>
      <c r="M137" s="50"/>
      <c r="N137" s="50"/>
      <c r="O137" s="50"/>
      <c r="P137" s="3" t="s">
        <v>136</v>
      </c>
      <c r="Q137" s="3" t="s">
        <v>136</v>
      </c>
      <c r="R137" s="3" t="s">
        <v>136</v>
      </c>
      <c r="S137" s="3" t="s">
        <v>136</v>
      </c>
      <c r="T137" s="3" t="s">
        <v>136</v>
      </c>
      <c r="U137" s="3" t="s">
        <v>136</v>
      </c>
      <c r="V137" s="3" t="s">
        <v>136</v>
      </c>
      <c r="W137" s="3" t="s">
        <v>136</v>
      </c>
      <c r="X137" s="3" t="s">
        <v>136</v>
      </c>
      <c r="Y137" s="3" t="s">
        <v>136</v>
      </c>
      <c r="Z137" s="6">
        <f>SUMPRODUCT(I23:I136,Z23:Z136)</f>
        <v>0.64979000000000042</v>
      </c>
      <c r="AA137" s="3" t="s">
        <v>136</v>
      </c>
      <c r="AB137" s="3" t="s">
        <v>136</v>
      </c>
      <c r="AC137" s="3" t="s">
        <v>136</v>
      </c>
      <c r="AD137" s="3" t="s">
        <v>136</v>
      </c>
      <c r="AE137" s="3" t="s">
        <v>136</v>
      </c>
      <c r="AF137" s="3" t="s">
        <v>136</v>
      </c>
      <c r="AG137" s="3" t="s">
        <v>136</v>
      </c>
      <c r="AH137" s="3" t="s">
        <v>136</v>
      </c>
      <c r="AI137" s="3" t="s">
        <v>136</v>
      </c>
      <c r="AJ137" s="3" t="s">
        <v>136</v>
      </c>
      <c r="AK137" s="6">
        <f>SUMPRODUCT(I23:I136,AK23:AK136)</f>
        <v>0.3902960000000002</v>
      </c>
      <c r="AL137" s="3" t="s">
        <v>136</v>
      </c>
      <c r="AM137" s="3" t="s">
        <v>136</v>
      </c>
      <c r="AN137" s="3" t="s">
        <v>136</v>
      </c>
      <c r="AO137" s="3" t="s">
        <v>136</v>
      </c>
      <c r="AP137" s="3" t="s">
        <v>136</v>
      </c>
      <c r="AQ137" s="3" t="s">
        <v>136</v>
      </c>
      <c r="AR137" s="3" t="s">
        <v>136</v>
      </c>
      <c r="AS137" s="3" t="s">
        <v>136</v>
      </c>
      <c r="AT137" s="3" t="s">
        <v>136</v>
      </c>
      <c r="AU137" s="3" t="s">
        <v>136</v>
      </c>
      <c r="AV137" s="6">
        <f>SUMPRODUCT(I23:I136,AV23:AV136)</f>
        <v>0.73462900000000053</v>
      </c>
      <c r="AW137" s="3" t="s">
        <v>136</v>
      </c>
      <c r="AX137" s="3" t="s">
        <v>136</v>
      </c>
      <c r="AY137" s="3" t="s">
        <v>136</v>
      </c>
      <c r="AZ137" s="3" t="s">
        <v>136</v>
      </c>
      <c r="BA137" s="3" t="s">
        <v>136</v>
      </c>
      <c r="BB137" s="3" t="s">
        <v>136</v>
      </c>
      <c r="BC137" s="3" t="s">
        <v>136</v>
      </c>
      <c r="BD137" s="3" t="s">
        <v>136</v>
      </c>
      <c r="BE137" s="3" t="s">
        <v>136</v>
      </c>
      <c r="BF137" s="3" t="s">
        <v>136</v>
      </c>
      <c r="BG137" s="6">
        <f>SUMPRODUCT(I23:I136,BG23:BG136)</f>
        <v>0</v>
      </c>
      <c r="BL137" s="4" t="s">
        <v>223</v>
      </c>
      <c r="BM137" s="5">
        <f>IF(E4="Trimestre I",Z137,IF(E4="Trimestre II",AK137,IF(E4="Trimestre III",AV137,IF(E4="Trimestre IV",BG137))))</f>
        <v>0.73462900000000053</v>
      </c>
      <c r="BN137" s="5">
        <f>100%-BM137</f>
        <v>0.26537099999999947</v>
      </c>
    </row>
    <row r="138" spans="2:66">
      <c r="BL138" s="4"/>
      <c r="BM138" s="5" t="s">
        <v>6</v>
      </c>
      <c r="BN138" s="5" t="s">
        <v>7</v>
      </c>
    </row>
  </sheetData>
  <sheetProtection algorithmName="SHA-512" hashValue="o6IX/tB2BZCqfbK/qgE0BVQcvaAQFIq1sK85VyWQDQBAzLs9cEpfd94DcQ69WbZ4/57VQKbp+M8oOuv5nPaLgw==" saltValue="TPQmIkfLj8IN9oJ4X3zaZQ==" spinCount="100000" sheet="1" objects="1" scenarios="1"/>
  <mergeCells count="2017">
    <mergeCell ref="A6:A21"/>
    <mergeCell ref="BD134:BD136"/>
    <mergeCell ref="BE134:BE136"/>
    <mergeCell ref="BF134:BF136"/>
    <mergeCell ref="BG134:BG136"/>
    <mergeCell ref="H137:O137"/>
    <mergeCell ref="AX134:AX136"/>
    <mergeCell ref="AY134:AY136"/>
    <mergeCell ref="AZ134:AZ136"/>
    <mergeCell ref="BA134:BA136"/>
    <mergeCell ref="BB134:BB136"/>
    <mergeCell ref="BC134:BC136"/>
    <mergeCell ref="AR134:AR136"/>
    <mergeCell ref="AS134:AS136"/>
    <mergeCell ref="AT134:AT136"/>
    <mergeCell ref="AU134:AU136"/>
    <mergeCell ref="AV134:AV136"/>
    <mergeCell ref="AW134:AW136"/>
    <mergeCell ref="AL134:AL136"/>
    <mergeCell ref="AM134:AM136"/>
    <mergeCell ref="AN134:AN136"/>
    <mergeCell ref="AO134:AO136"/>
    <mergeCell ref="AP134:AP136"/>
    <mergeCell ref="AQ134:AQ136"/>
    <mergeCell ref="AF134:AF136"/>
    <mergeCell ref="AG134:AG136"/>
    <mergeCell ref="AH134:AH136"/>
    <mergeCell ref="AI134:AI136"/>
    <mergeCell ref="AJ134:AJ136"/>
    <mergeCell ref="AK134:AK136"/>
    <mergeCell ref="Z134:Z136"/>
    <mergeCell ref="AA134:AA136"/>
    <mergeCell ref="AB134:AB136"/>
    <mergeCell ref="U134:U136"/>
    <mergeCell ref="V134:V136"/>
    <mergeCell ref="W134:W136"/>
    <mergeCell ref="X134:X136"/>
    <mergeCell ref="Y134:Y136"/>
    <mergeCell ref="N134:N136"/>
    <mergeCell ref="O134:O136"/>
    <mergeCell ref="P134:P136"/>
    <mergeCell ref="Q134:Q136"/>
    <mergeCell ref="R134:R136"/>
    <mergeCell ref="S134:S136"/>
    <mergeCell ref="H134:H136"/>
    <mergeCell ref="I134:I136"/>
    <mergeCell ref="J134:J136"/>
    <mergeCell ref="K134:K136"/>
    <mergeCell ref="L134:L136"/>
    <mergeCell ref="M134:M136"/>
    <mergeCell ref="B134:B136"/>
    <mergeCell ref="C134:C136"/>
    <mergeCell ref="D134:D136"/>
    <mergeCell ref="E134:E136"/>
    <mergeCell ref="F134:F136"/>
    <mergeCell ref="G134:G136"/>
    <mergeCell ref="AT131:AT133"/>
    <mergeCell ref="AU131:AU133"/>
    <mergeCell ref="AY131:AY133"/>
    <mergeCell ref="AZ131:AZ133"/>
    <mergeCell ref="BA131:BA133"/>
    <mergeCell ref="BB131:BB133"/>
    <mergeCell ref="AJ131:AJ133"/>
    <mergeCell ref="AN131:AN133"/>
    <mergeCell ref="AO131:AO133"/>
    <mergeCell ref="AP131:AP133"/>
    <mergeCell ref="AQ131:AQ133"/>
    <mergeCell ref="AR131:AR133"/>
    <mergeCell ref="AD131:AD133"/>
    <mergeCell ref="AE131:AE133"/>
    <mergeCell ref="AF131:AF133"/>
    <mergeCell ref="AG131:AG133"/>
    <mergeCell ref="AH131:AH133"/>
    <mergeCell ref="AI131:AI133"/>
    <mergeCell ref="T131:T133"/>
    <mergeCell ref="U131:U133"/>
    <mergeCell ref="V131:V133"/>
    <mergeCell ref="W131:W133"/>
    <mergeCell ref="AC134:AC136"/>
    <mergeCell ref="AD134:AD136"/>
    <mergeCell ref="AE134:AE136"/>
    <mergeCell ref="T134:T136"/>
    <mergeCell ref="BC128:BC130"/>
    <mergeCell ref="BD128:BD130"/>
    <mergeCell ref="BE128:BE130"/>
    <mergeCell ref="BF128:BF130"/>
    <mergeCell ref="L131:L133"/>
    <mergeCell ref="M131:M133"/>
    <mergeCell ref="N131:N133"/>
    <mergeCell ref="O131:O133"/>
    <mergeCell ref="R131:R133"/>
    <mergeCell ref="S131:S133"/>
    <mergeCell ref="AJ128:AJ130"/>
    <mergeCell ref="AN128:AN130"/>
    <mergeCell ref="AO128:AO130"/>
    <mergeCell ref="AP128:AP130"/>
    <mergeCell ref="AQ128:AQ130"/>
    <mergeCell ref="AR128:AR130"/>
    <mergeCell ref="T128:T130"/>
    <mergeCell ref="U128:U130"/>
    <mergeCell ref="V128:V130"/>
    <mergeCell ref="W128:W130"/>
    <mergeCell ref="X128:X130"/>
    <mergeCell ref="Y128:Y130"/>
    <mergeCell ref="BC131:BC133"/>
    <mergeCell ref="BD131:BD133"/>
    <mergeCell ref="BE131:BE133"/>
    <mergeCell ref="BF131:BF133"/>
    <mergeCell ref="BD125:BD127"/>
    <mergeCell ref="BE125:BE127"/>
    <mergeCell ref="BF125:BF127"/>
    <mergeCell ref="BG125:BG133"/>
    <mergeCell ref="L128:L130"/>
    <mergeCell ref="M128:M130"/>
    <mergeCell ref="N128:N130"/>
    <mergeCell ref="O128:O130"/>
    <mergeCell ref="R128:R130"/>
    <mergeCell ref="S128:S130"/>
    <mergeCell ref="AX125:AX133"/>
    <mergeCell ref="AY125:AY127"/>
    <mergeCell ref="AZ125:AZ127"/>
    <mergeCell ref="BA125:BA127"/>
    <mergeCell ref="BB125:BB127"/>
    <mergeCell ref="BC125:BC127"/>
    <mergeCell ref="AY128:AY130"/>
    <mergeCell ref="AZ128:AZ130"/>
    <mergeCell ref="BA128:BA130"/>
    <mergeCell ref="BB128:BB130"/>
    <mergeCell ref="AR125:AR127"/>
    <mergeCell ref="AS125:AS127"/>
    <mergeCell ref="AT125:AT127"/>
    <mergeCell ref="AU125:AU127"/>
    <mergeCell ref="AV125:AV133"/>
    <mergeCell ref="AW125:AW133"/>
    <mergeCell ref="AS128:AS130"/>
    <mergeCell ref="AT128:AT130"/>
    <mergeCell ref="AU128:AU130"/>
    <mergeCell ref="AS131:AS133"/>
    <mergeCell ref="AL125:AL133"/>
    <mergeCell ref="AM125:AM133"/>
    <mergeCell ref="AN125:AN127"/>
    <mergeCell ref="AO125:AO127"/>
    <mergeCell ref="AP125:AP127"/>
    <mergeCell ref="AQ125:AQ127"/>
    <mergeCell ref="AF125:AF127"/>
    <mergeCell ref="AG125:AG127"/>
    <mergeCell ref="AH125:AH127"/>
    <mergeCell ref="AI125:AI127"/>
    <mergeCell ref="AJ125:AJ127"/>
    <mergeCell ref="AK125:AK133"/>
    <mergeCell ref="AF128:AF130"/>
    <mergeCell ref="AG128:AG130"/>
    <mergeCell ref="AH128:AH130"/>
    <mergeCell ref="AI128:AI130"/>
    <mergeCell ref="Z125:Z133"/>
    <mergeCell ref="AA125:AA133"/>
    <mergeCell ref="AB125:AB133"/>
    <mergeCell ref="AC125:AC127"/>
    <mergeCell ref="AD125:AD127"/>
    <mergeCell ref="AE125:AE127"/>
    <mergeCell ref="AC128:AC130"/>
    <mergeCell ref="AD128:AD130"/>
    <mergeCell ref="AE128:AE130"/>
    <mergeCell ref="AC131:AC133"/>
    <mergeCell ref="T125:T127"/>
    <mergeCell ref="U125:U127"/>
    <mergeCell ref="V125:V127"/>
    <mergeCell ref="W125:W127"/>
    <mergeCell ref="X125:X127"/>
    <mergeCell ref="Y125:Y127"/>
    <mergeCell ref="N125:N127"/>
    <mergeCell ref="O125:O127"/>
    <mergeCell ref="P125:P133"/>
    <mergeCell ref="Q125:Q133"/>
    <mergeCell ref="R125:R127"/>
    <mergeCell ref="S125:S127"/>
    <mergeCell ref="H125:H133"/>
    <mergeCell ref="I125:I133"/>
    <mergeCell ref="J125:J133"/>
    <mergeCell ref="K125:K133"/>
    <mergeCell ref="L125:L127"/>
    <mergeCell ref="M125:M127"/>
    <mergeCell ref="X131:X133"/>
    <mergeCell ref="Y131:Y133"/>
    <mergeCell ref="BD122:BD124"/>
    <mergeCell ref="BE122:BE124"/>
    <mergeCell ref="BF122:BF124"/>
    <mergeCell ref="BG122:BG124"/>
    <mergeCell ref="B125:B133"/>
    <mergeCell ref="C125:C133"/>
    <mergeCell ref="D125:D133"/>
    <mergeCell ref="E125:E133"/>
    <mergeCell ref="F125:F133"/>
    <mergeCell ref="G125:G133"/>
    <mergeCell ref="AX122:AX124"/>
    <mergeCell ref="AY122:AY124"/>
    <mergeCell ref="AZ122:AZ124"/>
    <mergeCell ref="BA122:BA124"/>
    <mergeCell ref="BB122:BB124"/>
    <mergeCell ref="BC122:BC124"/>
    <mergeCell ref="AR122:AR124"/>
    <mergeCell ref="AS122:AS124"/>
    <mergeCell ref="AT122:AT124"/>
    <mergeCell ref="AU122:AU124"/>
    <mergeCell ref="AV122:AV124"/>
    <mergeCell ref="AW122:AW124"/>
    <mergeCell ref="AL122:AL124"/>
    <mergeCell ref="AM122:AM124"/>
    <mergeCell ref="AN122:AN124"/>
    <mergeCell ref="AO122:AO124"/>
    <mergeCell ref="AP122:AP124"/>
    <mergeCell ref="AQ122:AQ124"/>
    <mergeCell ref="AF122:AF124"/>
    <mergeCell ref="AG122:AG124"/>
    <mergeCell ref="AH122:AH124"/>
    <mergeCell ref="AI122:AI124"/>
    <mergeCell ref="AJ122:AJ124"/>
    <mergeCell ref="AK122:AK124"/>
    <mergeCell ref="Z122:Z124"/>
    <mergeCell ref="AA122:AA124"/>
    <mergeCell ref="AB122:AB124"/>
    <mergeCell ref="AC122:AC124"/>
    <mergeCell ref="AD122:AD124"/>
    <mergeCell ref="AE122:AE124"/>
    <mergeCell ref="T122:T124"/>
    <mergeCell ref="U122:U124"/>
    <mergeCell ref="V122:V124"/>
    <mergeCell ref="W122:W124"/>
    <mergeCell ref="X122:X124"/>
    <mergeCell ref="Y122:Y124"/>
    <mergeCell ref="N122:N124"/>
    <mergeCell ref="O122:O124"/>
    <mergeCell ref="P122:P124"/>
    <mergeCell ref="Q122:Q124"/>
    <mergeCell ref="R122:R124"/>
    <mergeCell ref="S122:S124"/>
    <mergeCell ref="H122:H124"/>
    <mergeCell ref="I122:I124"/>
    <mergeCell ref="J122:J124"/>
    <mergeCell ref="K122:K124"/>
    <mergeCell ref="L122:L124"/>
    <mergeCell ref="M122:M124"/>
    <mergeCell ref="BD119:BD121"/>
    <mergeCell ref="BE119:BE121"/>
    <mergeCell ref="BF119:BF121"/>
    <mergeCell ref="BG119:BG121"/>
    <mergeCell ref="B122:B124"/>
    <mergeCell ref="C122:C124"/>
    <mergeCell ref="D122:D124"/>
    <mergeCell ref="E122:E124"/>
    <mergeCell ref="F122:F124"/>
    <mergeCell ref="G122:G124"/>
    <mergeCell ref="AX119:AX121"/>
    <mergeCell ref="AY119:AY121"/>
    <mergeCell ref="AZ119:AZ121"/>
    <mergeCell ref="BA119:BA121"/>
    <mergeCell ref="BB119:BB121"/>
    <mergeCell ref="BC119:BC121"/>
    <mergeCell ref="AR119:AR121"/>
    <mergeCell ref="AS119:AS121"/>
    <mergeCell ref="AT119:AT121"/>
    <mergeCell ref="AU119:AU121"/>
    <mergeCell ref="AV119:AV121"/>
    <mergeCell ref="AW119:AW121"/>
    <mergeCell ref="AL119:AL121"/>
    <mergeCell ref="AM119:AM121"/>
    <mergeCell ref="AN119:AN121"/>
    <mergeCell ref="AO119:AO121"/>
    <mergeCell ref="AP119:AP121"/>
    <mergeCell ref="AQ119:AQ121"/>
    <mergeCell ref="AF119:AF121"/>
    <mergeCell ref="AG119:AG121"/>
    <mergeCell ref="AH119:AH121"/>
    <mergeCell ref="AI119:AI121"/>
    <mergeCell ref="AJ119:AJ121"/>
    <mergeCell ref="AK119:AK121"/>
    <mergeCell ref="Z119:Z121"/>
    <mergeCell ref="AA119:AA121"/>
    <mergeCell ref="AB119:AB121"/>
    <mergeCell ref="AC119:AC121"/>
    <mergeCell ref="AD119:AD121"/>
    <mergeCell ref="AE119:AE121"/>
    <mergeCell ref="T119:T121"/>
    <mergeCell ref="U119:U121"/>
    <mergeCell ref="V119:V121"/>
    <mergeCell ref="W119:W121"/>
    <mergeCell ref="X119:X121"/>
    <mergeCell ref="Y119:Y121"/>
    <mergeCell ref="N119:N121"/>
    <mergeCell ref="O119:O121"/>
    <mergeCell ref="P119:P121"/>
    <mergeCell ref="Q119:Q121"/>
    <mergeCell ref="R119:R121"/>
    <mergeCell ref="S119:S121"/>
    <mergeCell ref="H119:H121"/>
    <mergeCell ref="I119:I121"/>
    <mergeCell ref="J119:J121"/>
    <mergeCell ref="K119:K121"/>
    <mergeCell ref="L119:L121"/>
    <mergeCell ref="M119:M121"/>
    <mergeCell ref="BD116:BD118"/>
    <mergeCell ref="BE116:BE118"/>
    <mergeCell ref="BF116:BF118"/>
    <mergeCell ref="BG116:BG118"/>
    <mergeCell ref="B119:B121"/>
    <mergeCell ref="C119:C121"/>
    <mergeCell ref="D119:D121"/>
    <mergeCell ref="E119:E121"/>
    <mergeCell ref="F119:F121"/>
    <mergeCell ref="G119:G121"/>
    <mergeCell ref="AX116:AX118"/>
    <mergeCell ref="AY116:AY118"/>
    <mergeCell ref="AZ116:AZ118"/>
    <mergeCell ref="BA116:BA118"/>
    <mergeCell ref="BB116:BB118"/>
    <mergeCell ref="BC116:BC118"/>
    <mergeCell ref="AR116:AR118"/>
    <mergeCell ref="AS116:AS118"/>
    <mergeCell ref="AT116:AT118"/>
    <mergeCell ref="AU116:AU118"/>
    <mergeCell ref="R116:R118"/>
    <mergeCell ref="S116:S118"/>
    <mergeCell ref="H116:H118"/>
    <mergeCell ref="I116:I118"/>
    <mergeCell ref="J116:J118"/>
    <mergeCell ref="K116:K118"/>
    <mergeCell ref="L116:L118"/>
    <mergeCell ref="M116:M118"/>
    <mergeCell ref="AV116:AV118"/>
    <mergeCell ref="AW116:AW118"/>
    <mergeCell ref="AL116:AL118"/>
    <mergeCell ref="AM116:AM118"/>
    <mergeCell ref="AN116:AN118"/>
    <mergeCell ref="AO116:AO118"/>
    <mergeCell ref="AP116:AP118"/>
    <mergeCell ref="AQ116:AQ118"/>
    <mergeCell ref="AF116:AF118"/>
    <mergeCell ref="AG116:AG118"/>
    <mergeCell ref="AH116:AH118"/>
    <mergeCell ref="AI116:AI118"/>
    <mergeCell ref="AJ116:AJ118"/>
    <mergeCell ref="AK116:AK118"/>
    <mergeCell ref="Z116:Z118"/>
    <mergeCell ref="AA116:AA118"/>
    <mergeCell ref="AB116:AB118"/>
    <mergeCell ref="AC116:AC118"/>
    <mergeCell ref="AD116:AD118"/>
    <mergeCell ref="AE116:AE118"/>
    <mergeCell ref="BC113:BC115"/>
    <mergeCell ref="BD113:BD115"/>
    <mergeCell ref="BE113:BE115"/>
    <mergeCell ref="BF113:BF115"/>
    <mergeCell ref="B116:B118"/>
    <mergeCell ref="C116:C118"/>
    <mergeCell ref="D116:D118"/>
    <mergeCell ref="E116:E118"/>
    <mergeCell ref="F116:F118"/>
    <mergeCell ref="G116:G118"/>
    <mergeCell ref="AJ113:AJ115"/>
    <mergeCell ref="AN113:AN115"/>
    <mergeCell ref="AO113:AO115"/>
    <mergeCell ref="AP113:AP115"/>
    <mergeCell ref="AQ113:AQ115"/>
    <mergeCell ref="AR113:AR115"/>
    <mergeCell ref="T113:T115"/>
    <mergeCell ref="U113:U115"/>
    <mergeCell ref="V113:V115"/>
    <mergeCell ref="W113:W115"/>
    <mergeCell ref="X113:X115"/>
    <mergeCell ref="Y113:Y115"/>
    <mergeCell ref="T116:T118"/>
    <mergeCell ref="U116:U118"/>
    <mergeCell ref="V116:V118"/>
    <mergeCell ref="W116:W118"/>
    <mergeCell ref="X116:X118"/>
    <mergeCell ref="Y116:Y118"/>
    <mergeCell ref="N116:N118"/>
    <mergeCell ref="O116:O118"/>
    <mergeCell ref="P116:P118"/>
    <mergeCell ref="Q116:Q118"/>
    <mergeCell ref="BD110:BD112"/>
    <mergeCell ref="BE110:BE112"/>
    <mergeCell ref="BF110:BF112"/>
    <mergeCell ref="BG110:BG115"/>
    <mergeCell ref="L113:L115"/>
    <mergeCell ref="M113:M115"/>
    <mergeCell ref="N113:N115"/>
    <mergeCell ref="O113:O115"/>
    <mergeCell ref="R113:R115"/>
    <mergeCell ref="S113:S115"/>
    <mergeCell ref="AX110:AX115"/>
    <mergeCell ref="AY110:AY112"/>
    <mergeCell ref="AZ110:AZ112"/>
    <mergeCell ref="BA110:BA112"/>
    <mergeCell ref="BB110:BB112"/>
    <mergeCell ref="BC110:BC112"/>
    <mergeCell ref="AY113:AY115"/>
    <mergeCell ref="AZ113:AZ115"/>
    <mergeCell ref="BA113:BA115"/>
    <mergeCell ref="BB113:BB115"/>
    <mergeCell ref="AR110:AR112"/>
    <mergeCell ref="AS110:AS112"/>
    <mergeCell ref="AT110:AT112"/>
    <mergeCell ref="AU110:AU112"/>
    <mergeCell ref="AV110:AV115"/>
    <mergeCell ref="AW110:AW115"/>
    <mergeCell ref="AS113:AS115"/>
    <mergeCell ref="AT113:AT115"/>
    <mergeCell ref="AU113:AU115"/>
    <mergeCell ref="AL110:AL115"/>
    <mergeCell ref="AM110:AM115"/>
    <mergeCell ref="AN110:AN112"/>
    <mergeCell ref="R110:R112"/>
    <mergeCell ref="S110:S112"/>
    <mergeCell ref="H110:H115"/>
    <mergeCell ref="I110:I115"/>
    <mergeCell ref="J110:J115"/>
    <mergeCell ref="K110:K115"/>
    <mergeCell ref="L110:L112"/>
    <mergeCell ref="M110:M112"/>
    <mergeCell ref="AO110:AO112"/>
    <mergeCell ref="AP110:AP112"/>
    <mergeCell ref="AQ110:AQ112"/>
    <mergeCell ref="AF110:AF112"/>
    <mergeCell ref="AG110:AG112"/>
    <mergeCell ref="AH110:AH112"/>
    <mergeCell ref="AI110:AI112"/>
    <mergeCell ref="AJ110:AJ112"/>
    <mergeCell ref="AK110:AK115"/>
    <mergeCell ref="AF113:AF115"/>
    <mergeCell ref="AG113:AG115"/>
    <mergeCell ref="AH113:AH115"/>
    <mergeCell ref="AI113:AI115"/>
    <mergeCell ref="Z110:Z115"/>
    <mergeCell ref="AA110:AA115"/>
    <mergeCell ref="AB110:AB115"/>
    <mergeCell ref="AC110:AC112"/>
    <mergeCell ref="AD110:AD112"/>
    <mergeCell ref="AE110:AE112"/>
    <mergeCell ref="AC113:AC115"/>
    <mergeCell ref="AD113:AD115"/>
    <mergeCell ref="AE113:AE115"/>
    <mergeCell ref="BC107:BC109"/>
    <mergeCell ref="BD107:BD109"/>
    <mergeCell ref="BE107:BE109"/>
    <mergeCell ref="BF107:BF109"/>
    <mergeCell ref="B110:B115"/>
    <mergeCell ref="C110:C115"/>
    <mergeCell ref="D110:D115"/>
    <mergeCell ref="E110:E115"/>
    <mergeCell ref="F110:F115"/>
    <mergeCell ref="G110:G115"/>
    <mergeCell ref="AJ107:AJ109"/>
    <mergeCell ref="AN107:AN109"/>
    <mergeCell ref="AO107:AO109"/>
    <mergeCell ref="AP107:AP109"/>
    <mergeCell ref="AQ107:AQ109"/>
    <mergeCell ref="AR107:AR109"/>
    <mergeCell ref="T107:T109"/>
    <mergeCell ref="U107:U109"/>
    <mergeCell ref="V107:V109"/>
    <mergeCell ref="W107:W109"/>
    <mergeCell ref="X107:X109"/>
    <mergeCell ref="Y107:Y109"/>
    <mergeCell ref="T110:T112"/>
    <mergeCell ref="U110:U112"/>
    <mergeCell ref="V110:V112"/>
    <mergeCell ref="W110:W112"/>
    <mergeCell ref="X110:X112"/>
    <mergeCell ref="Y110:Y112"/>
    <mergeCell ref="N110:N112"/>
    <mergeCell ref="O110:O112"/>
    <mergeCell ref="P110:P115"/>
    <mergeCell ref="Q110:Q115"/>
    <mergeCell ref="BD104:BD106"/>
    <mergeCell ref="BE104:BE106"/>
    <mergeCell ref="BF104:BF106"/>
    <mergeCell ref="BG104:BG109"/>
    <mergeCell ref="L107:L109"/>
    <mergeCell ref="M107:M109"/>
    <mergeCell ref="N107:N109"/>
    <mergeCell ref="O107:O109"/>
    <mergeCell ref="R107:R109"/>
    <mergeCell ref="S107:S109"/>
    <mergeCell ref="AX104:AX109"/>
    <mergeCell ref="AY104:AY106"/>
    <mergeCell ref="AZ104:AZ106"/>
    <mergeCell ref="BA104:BA106"/>
    <mergeCell ref="BB104:BB106"/>
    <mergeCell ref="BC104:BC106"/>
    <mergeCell ref="AY107:AY109"/>
    <mergeCell ref="AZ107:AZ109"/>
    <mergeCell ref="BA107:BA109"/>
    <mergeCell ref="BB107:BB109"/>
    <mergeCell ref="AR104:AR106"/>
    <mergeCell ref="AS104:AS106"/>
    <mergeCell ref="AT104:AT106"/>
    <mergeCell ref="AU104:AU106"/>
    <mergeCell ref="AV104:AV109"/>
    <mergeCell ref="AW104:AW109"/>
    <mergeCell ref="AS107:AS109"/>
    <mergeCell ref="AT107:AT109"/>
    <mergeCell ref="AU107:AU109"/>
    <mergeCell ref="AL104:AL109"/>
    <mergeCell ref="AM104:AM109"/>
    <mergeCell ref="AN104:AN106"/>
    <mergeCell ref="AO104:AO106"/>
    <mergeCell ref="AP104:AP106"/>
    <mergeCell ref="AQ104:AQ106"/>
    <mergeCell ref="AF104:AF106"/>
    <mergeCell ref="AG104:AG106"/>
    <mergeCell ref="AH104:AH106"/>
    <mergeCell ref="AI104:AI106"/>
    <mergeCell ref="AJ104:AJ106"/>
    <mergeCell ref="AK104:AK109"/>
    <mergeCell ref="AF107:AF109"/>
    <mergeCell ref="AG107:AG109"/>
    <mergeCell ref="AH107:AH109"/>
    <mergeCell ref="AI107:AI109"/>
    <mergeCell ref="Z104:Z109"/>
    <mergeCell ref="AA104:AA109"/>
    <mergeCell ref="AB104:AB109"/>
    <mergeCell ref="AC104:AC106"/>
    <mergeCell ref="AD104:AD106"/>
    <mergeCell ref="AE104:AE106"/>
    <mergeCell ref="AC107:AC109"/>
    <mergeCell ref="AD107:AD109"/>
    <mergeCell ref="AE107:AE109"/>
    <mergeCell ref="T104:T106"/>
    <mergeCell ref="U104:U106"/>
    <mergeCell ref="V104:V106"/>
    <mergeCell ref="W104:W106"/>
    <mergeCell ref="X104:X106"/>
    <mergeCell ref="Y104:Y106"/>
    <mergeCell ref="N104:N106"/>
    <mergeCell ref="O104:O106"/>
    <mergeCell ref="P104:P109"/>
    <mergeCell ref="Q104:Q109"/>
    <mergeCell ref="R104:R106"/>
    <mergeCell ref="S104:S106"/>
    <mergeCell ref="H104:H109"/>
    <mergeCell ref="I104:I109"/>
    <mergeCell ref="J104:J109"/>
    <mergeCell ref="K104:K109"/>
    <mergeCell ref="L104:L106"/>
    <mergeCell ref="M104:M106"/>
    <mergeCell ref="BD101:BD103"/>
    <mergeCell ref="BE101:BE103"/>
    <mergeCell ref="BF101:BF103"/>
    <mergeCell ref="BG101:BG103"/>
    <mergeCell ref="B104:B109"/>
    <mergeCell ref="C104:C109"/>
    <mergeCell ref="D104:D109"/>
    <mergeCell ref="E104:E109"/>
    <mergeCell ref="F104:F109"/>
    <mergeCell ref="G104:G109"/>
    <mergeCell ref="AX101:AX103"/>
    <mergeCell ref="AY101:AY103"/>
    <mergeCell ref="AZ101:AZ103"/>
    <mergeCell ref="BA101:BA103"/>
    <mergeCell ref="BB101:BB103"/>
    <mergeCell ref="BC101:BC103"/>
    <mergeCell ref="AR101:AR103"/>
    <mergeCell ref="AS101:AS103"/>
    <mergeCell ref="AT101:AT103"/>
    <mergeCell ref="AU101:AU103"/>
    <mergeCell ref="AV101:AV103"/>
    <mergeCell ref="AW101:AW103"/>
    <mergeCell ref="AL101:AL103"/>
    <mergeCell ref="AM101:AM103"/>
    <mergeCell ref="AN101:AN103"/>
    <mergeCell ref="AO101:AO103"/>
    <mergeCell ref="AP101:AP103"/>
    <mergeCell ref="AQ101:AQ103"/>
    <mergeCell ref="AF101:AF103"/>
    <mergeCell ref="AG101:AG103"/>
    <mergeCell ref="AH101:AH103"/>
    <mergeCell ref="AI101:AI103"/>
    <mergeCell ref="AJ101:AJ103"/>
    <mergeCell ref="AK101:AK103"/>
    <mergeCell ref="Z101:Z103"/>
    <mergeCell ref="AA101:AA103"/>
    <mergeCell ref="AB101:AB103"/>
    <mergeCell ref="AC101:AC103"/>
    <mergeCell ref="AD101:AD103"/>
    <mergeCell ref="AE101:AE103"/>
    <mergeCell ref="T101:T103"/>
    <mergeCell ref="U101:U103"/>
    <mergeCell ref="V101:V103"/>
    <mergeCell ref="W101:W103"/>
    <mergeCell ref="X101:X103"/>
    <mergeCell ref="Y101:Y103"/>
    <mergeCell ref="N101:N103"/>
    <mergeCell ref="O101:O103"/>
    <mergeCell ref="P101:P103"/>
    <mergeCell ref="Q101:Q103"/>
    <mergeCell ref="R101:R103"/>
    <mergeCell ref="S101:S103"/>
    <mergeCell ref="H101:H103"/>
    <mergeCell ref="I101:I103"/>
    <mergeCell ref="J101:J103"/>
    <mergeCell ref="K101:K103"/>
    <mergeCell ref="L101:L103"/>
    <mergeCell ref="M101:M103"/>
    <mergeCell ref="BD98:BD100"/>
    <mergeCell ref="BE98:BE100"/>
    <mergeCell ref="BF98:BF100"/>
    <mergeCell ref="BG98:BG100"/>
    <mergeCell ref="B101:B103"/>
    <mergeCell ref="C101:C103"/>
    <mergeCell ref="D101:D103"/>
    <mergeCell ref="E101:E103"/>
    <mergeCell ref="F101:F103"/>
    <mergeCell ref="G101:G103"/>
    <mergeCell ref="AX98:AX100"/>
    <mergeCell ref="AY98:AY100"/>
    <mergeCell ref="AZ98:AZ100"/>
    <mergeCell ref="BA98:BA100"/>
    <mergeCell ref="BB98:BB100"/>
    <mergeCell ref="BC98:BC100"/>
    <mergeCell ref="AR98:AR100"/>
    <mergeCell ref="AS98:AS100"/>
    <mergeCell ref="AT98:AT100"/>
    <mergeCell ref="AU98:AU100"/>
    <mergeCell ref="AV98:AV100"/>
    <mergeCell ref="AW98:AW100"/>
    <mergeCell ref="AL98:AL100"/>
    <mergeCell ref="AM98:AM100"/>
    <mergeCell ref="AN98:AN100"/>
    <mergeCell ref="AO98:AO100"/>
    <mergeCell ref="AP98:AP100"/>
    <mergeCell ref="AQ98:AQ100"/>
    <mergeCell ref="AF98:AF100"/>
    <mergeCell ref="AG98:AG100"/>
    <mergeCell ref="AH98:AH100"/>
    <mergeCell ref="AI98:AI100"/>
    <mergeCell ref="AJ98:AJ100"/>
    <mergeCell ref="AK98:AK100"/>
    <mergeCell ref="Z98:Z100"/>
    <mergeCell ref="AA98:AA100"/>
    <mergeCell ref="AB98:AB100"/>
    <mergeCell ref="AC98:AC100"/>
    <mergeCell ref="AD98:AD100"/>
    <mergeCell ref="AE98:AE100"/>
    <mergeCell ref="T98:T100"/>
    <mergeCell ref="U98:U100"/>
    <mergeCell ref="V98:V100"/>
    <mergeCell ref="W98:W100"/>
    <mergeCell ref="X98:X100"/>
    <mergeCell ref="Y98:Y100"/>
    <mergeCell ref="N98:N100"/>
    <mergeCell ref="O98:O100"/>
    <mergeCell ref="P98:P100"/>
    <mergeCell ref="Q98:Q100"/>
    <mergeCell ref="R98:R100"/>
    <mergeCell ref="S98:S100"/>
    <mergeCell ref="H98:H100"/>
    <mergeCell ref="I98:I100"/>
    <mergeCell ref="J98:J100"/>
    <mergeCell ref="K98:K100"/>
    <mergeCell ref="L98:L100"/>
    <mergeCell ref="M98:M100"/>
    <mergeCell ref="BD95:BD97"/>
    <mergeCell ref="BE95:BE97"/>
    <mergeCell ref="BF95:BF97"/>
    <mergeCell ref="BG95:BG97"/>
    <mergeCell ref="B98:B100"/>
    <mergeCell ref="C98:C100"/>
    <mergeCell ref="D98:D100"/>
    <mergeCell ref="E98:E100"/>
    <mergeCell ref="F98:F100"/>
    <mergeCell ref="G98:G100"/>
    <mergeCell ref="AX95:AX97"/>
    <mergeCell ref="AY95:AY97"/>
    <mergeCell ref="AZ95:AZ97"/>
    <mergeCell ref="BA95:BA97"/>
    <mergeCell ref="BB95:BB97"/>
    <mergeCell ref="BC95:BC97"/>
    <mergeCell ref="AR95:AR97"/>
    <mergeCell ref="AS95:AS97"/>
    <mergeCell ref="AT95:AT97"/>
    <mergeCell ref="AU95:AU97"/>
    <mergeCell ref="AV95:AV97"/>
    <mergeCell ref="AW95:AW97"/>
    <mergeCell ref="AL95:AL97"/>
    <mergeCell ref="AM95:AM97"/>
    <mergeCell ref="AN95:AN97"/>
    <mergeCell ref="AO95:AO97"/>
    <mergeCell ref="AP95:AP97"/>
    <mergeCell ref="AQ95:AQ97"/>
    <mergeCell ref="AF95:AF97"/>
    <mergeCell ref="AG95:AG97"/>
    <mergeCell ref="AH95:AH97"/>
    <mergeCell ref="AI95:AI97"/>
    <mergeCell ref="AJ95:AJ97"/>
    <mergeCell ref="AK95:AK97"/>
    <mergeCell ref="Z95:Z97"/>
    <mergeCell ref="AA95:AA97"/>
    <mergeCell ref="AB95:AB97"/>
    <mergeCell ref="AC95:AC97"/>
    <mergeCell ref="AD95:AD97"/>
    <mergeCell ref="AE95:AE97"/>
    <mergeCell ref="T95:T97"/>
    <mergeCell ref="U95:U97"/>
    <mergeCell ref="V95:V97"/>
    <mergeCell ref="W95:W97"/>
    <mergeCell ref="X95:X97"/>
    <mergeCell ref="Y95:Y97"/>
    <mergeCell ref="N95:N97"/>
    <mergeCell ref="O95:O97"/>
    <mergeCell ref="P95:P97"/>
    <mergeCell ref="Q95:Q97"/>
    <mergeCell ref="R95:R97"/>
    <mergeCell ref="S95:S97"/>
    <mergeCell ref="H95:H97"/>
    <mergeCell ref="I95:I97"/>
    <mergeCell ref="J95:J97"/>
    <mergeCell ref="K95:K97"/>
    <mergeCell ref="L95:L97"/>
    <mergeCell ref="M95:M97"/>
    <mergeCell ref="BD92:BD94"/>
    <mergeCell ref="BE92:BE94"/>
    <mergeCell ref="BF92:BF94"/>
    <mergeCell ref="BG92:BG94"/>
    <mergeCell ref="B95:B97"/>
    <mergeCell ref="C95:C97"/>
    <mergeCell ref="D95:D97"/>
    <mergeCell ref="E95:E97"/>
    <mergeCell ref="F95:F97"/>
    <mergeCell ref="G95:G97"/>
    <mergeCell ref="AX92:AX94"/>
    <mergeCell ref="AY92:AY94"/>
    <mergeCell ref="AZ92:AZ94"/>
    <mergeCell ref="BA92:BA94"/>
    <mergeCell ref="BB92:BB94"/>
    <mergeCell ref="BC92:BC94"/>
    <mergeCell ref="AR92:AR94"/>
    <mergeCell ref="AS92:AS94"/>
    <mergeCell ref="AT92:AT94"/>
    <mergeCell ref="AU92:AU94"/>
    <mergeCell ref="AV92:AV94"/>
    <mergeCell ref="AW92:AW94"/>
    <mergeCell ref="AL92:AL94"/>
    <mergeCell ref="AM92:AM94"/>
    <mergeCell ref="AN92:AN94"/>
    <mergeCell ref="AO92:AO94"/>
    <mergeCell ref="AP92:AP94"/>
    <mergeCell ref="AQ92:AQ94"/>
    <mergeCell ref="AF92:AF94"/>
    <mergeCell ref="AG92:AG94"/>
    <mergeCell ref="AH92:AH94"/>
    <mergeCell ref="AI92:AI94"/>
    <mergeCell ref="AJ92:AJ94"/>
    <mergeCell ref="AK92:AK94"/>
    <mergeCell ref="Z92:Z94"/>
    <mergeCell ref="AA92:AA94"/>
    <mergeCell ref="AB92:AB94"/>
    <mergeCell ref="AC92:AC94"/>
    <mergeCell ref="AD92:AD94"/>
    <mergeCell ref="AE92:AE94"/>
    <mergeCell ref="T92:T94"/>
    <mergeCell ref="U92:U94"/>
    <mergeCell ref="V92:V94"/>
    <mergeCell ref="W92:W94"/>
    <mergeCell ref="X92:X94"/>
    <mergeCell ref="Y92:Y94"/>
    <mergeCell ref="N92:N94"/>
    <mergeCell ref="O92:O94"/>
    <mergeCell ref="P92:P94"/>
    <mergeCell ref="Q92:Q94"/>
    <mergeCell ref="R92:R94"/>
    <mergeCell ref="S92:S94"/>
    <mergeCell ref="H92:H94"/>
    <mergeCell ref="I92:I94"/>
    <mergeCell ref="J92:J94"/>
    <mergeCell ref="K92:K94"/>
    <mergeCell ref="L92:L94"/>
    <mergeCell ref="M92:M94"/>
    <mergeCell ref="BD89:BD91"/>
    <mergeCell ref="BE89:BE91"/>
    <mergeCell ref="BF89:BF91"/>
    <mergeCell ref="BG89:BG91"/>
    <mergeCell ref="B92:B94"/>
    <mergeCell ref="C92:C94"/>
    <mergeCell ref="D92:D94"/>
    <mergeCell ref="E92:E94"/>
    <mergeCell ref="F92:F94"/>
    <mergeCell ref="G92:G94"/>
    <mergeCell ref="AX89:AX91"/>
    <mergeCell ref="AY89:AY91"/>
    <mergeCell ref="AZ89:AZ91"/>
    <mergeCell ref="BA89:BA91"/>
    <mergeCell ref="BB89:BB91"/>
    <mergeCell ref="BC89:BC91"/>
    <mergeCell ref="AR89:AR91"/>
    <mergeCell ref="AS89:AS91"/>
    <mergeCell ref="AT89:AT91"/>
    <mergeCell ref="AU89:AU91"/>
    <mergeCell ref="AV89:AV91"/>
    <mergeCell ref="AW89:AW91"/>
    <mergeCell ref="AL89:AL91"/>
    <mergeCell ref="AM89:AM91"/>
    <mergeCell ref="AN89:AN91"/>
    <mergeCell ref="AO89:AO91"/>
    <mergeCell ref="AP89:AP91"/>
    <mergeCell ref="AQ89:AQ91"/>
    <mergeCell ref="AF89:AF91"/>
    <mergeCell ref="AG89:AG91"/>
    <mergeCell ref="AH89:AH91"/>
    <mergeCell ref="AI89:AI91"/>
    <mergeCell ref="AJ89:AJ91"/>
    <mergeCell ref="AK89:AK91"/>
    <mergeCell ref="Z89:Z91"/>
    <mergeCell ref="AA89:AA91"/>
    <mergeCell ref="AB89:AB91"/>
    <mergeCell ref="AC89:AC91"/>
    <mergeCell ref="AD89:AD91"/>
    <mergeCell ref="AE89:AE91"/>
    <mergeCell ref="T89:T91"/>
    <mergeCell ref="U89:U91"/>
    <mergeCell ref="V89:V91"/>
    <mergeCell ref="W89:W91"/>
    <mergeCell ref="X89:X91"/>
    <mergeCell ref="Y89:Y91"/>
    <mergeCell ref="N89:N91"/>
    <mergeCell ref="O89:O91"/>
    <mergeCell ref="P89:P91"/>
    <mergeCell ref="Q89:Q91"/>
    <mergeCell ref="R89:R91"/>
    <mergeCell ref="S89:S91"/>
    <mergeCell ref="H89:H91"/>
    <mergeCell ref="I89:I91"/>
    <mergeCell ref="J89:J91"/>
    <mergeCell ref="K89:K91"/>
    <mergeCell ref="L89:L91"/>
    <mergeCell ref="M89:M91"/>
    <mergeCell ref="BD86:BD88"/>
    <mergeCell ref="BE86:BE88"/>
    <mergeCell ref="BF86:BF88"/>
    <mergeCell ref="BG86:BG88"/>
    <mergeCell ref="B89:B91"/>
    <mergeCell ref="C89:C91"/>
    <mergeCell ref="D89:D91"/>
    <mergeCell ref="E89:E91"/>
    <mergeCell ref="F89:F91"/>
    <mergeCell ref="G89:G91"/>
    <mergeCell ref="AX86:AX88"/>
    <mergeCell ref="AY86:AY88"/>
    <mergeCell ref="AZ86:AZ88"/>
    <mergeCell ref="BA86:BA88"/>
    <mergeCell ref="BB86:BB88"/>
    <mergeCell ref="BC86:BC88"/>
    <mergeCell ref="AR86:AR88"/>
    <mergeCell ref="AS86:AS88"/>
    <mergeCell ref="AT86:AT88"/>
    <mergeCell ref="AU86:AU88"/>
    <mergeCell ref="AV86:AV88"/>
    <mergeCell ref="AW86:AW88"/>
    <mergeCell ref="AL86:AL88"/>
    <mergeCell ref="AM86:AM88"/>
    <mergeCell ref="AN86:AN88"/>
    <mergeCell ref="AO86:AO88"/>
    <mergeCell ref="AP86:AP88"/>
    <mergeCell ref="AQ86:AQ88"/>
    <mergeCell ref="AF86:AF88"/>
    <mergeCell ref="AG86:AG88"/>
    <mergeCell ref="AH86:AH88"/>
    <mergeCell ref="AI86:AI88"/>
    <mergeCell ref="AJ86:AJ88"/>
    <mergeCell ref="AK86:AK88"/>
    <mergeCell ref="Z86:Z88"/>
    <mergeCell ref="AA86:AA88"/>
    <mergeCell ref="AB86:AB88"/>
    <mergeCell ref="AC86:AC88"/>
    <mergeCell ref="AD86:AD88"/>
    <mergeCell ref="AE86:AE88"/>
    <mergeCell ref="T86:T88"/>
    <mergeCell ref="U86:U88"/>
    <mergeCell ref="V86:V88"/>
    <mergeCell ref="W86:W88"/>
    <mergeCell ref="X86:X88"/>
    <mergeCell ref="Y86:Y88"/>
    <mergeCell ref="N86:N88"/>
    <mergeCell ref="O86:O88"/>
    <mergeCell ref="P86:P88"/>
    <mergeCell ref="Q86:Q88"/>
    <mergeCell ref="R86:R88"/>
    <mergeCell ref="S86:S88"/>
    <mergeCell ref="H86:H88"/>
    <mergeCell ref="I86:I88"/>
    <mergeCell ref="J86:J88"/>
    <mergeCell ref="K86:K88"/>
    <mergeCell ref="L86:L88"/>
    <mergeCell ref="M86:M88"/>
    <mergeCell ref="BD83:BD85"/>
    <mergeCell ref="BE83:BE85"/>
    <mergeCell ref="BF83:BF85"/>
    <mergeCell ref="BG83:BG85"/>
    <mergeCell ref="B86:B88"/>
    <mergeCell ref="C86:C88"/>
    <mergeCell ref="D86:D88"/>
    <mergeCell ref="E86:E88"/>
    <mergeCell ref="F86:F88"/>
    <mergeCell ref="G86:G88"/>
    <mergeCell ref="AX83:AX85"/>
    <mergeCell ref="AY83:AY85"/>
    <mergeCell ref="AZ83:AZ85"/>
    <mergeCell ref="BA83:BA85"/>
    <mergeCell ref="BB83:BB85"/>
    <mergeCell ref="BC83:BC85"/>
    <mergeCell ref="AR83:AR85"/>
    <mergeCell ref="AS83:AS85"/>
    <mergeCell ref="AT83:AT85"/>
    <mergeCell ref="AU83:AU85"/>
    <mergeCell ref="AV83:AV85"/>
    <mergeCell ref="AW83:AW85"/>
    <mergeCell ref="AL83:AL85"/>
    <mergeCell ref="AM83:AM85"/>
    <mergeCell ref="AN83:AN85"/>
    <mergeCell ref="AO83:AO85"/>
    <mergeCell ref="AP83:AP85"/>
    <mergeCell ref="AQ83:AQ85"/>
    <mergeCell ref="AF83:AF85"/>
    <mergeCell ref="AG83:AG85"/>
    <mergeCell ref="AH83:AH85"/>
    <mergeCell ref="AI83:AI85"/>
    <mergeCell ref="AJ83:AJ85"/>
    <mergeCell ref="AK83:AK85"/>
    <mergeCell ref="Z83:Z85"/>
    <mergeCell ref="AA83:AA85"/>
    <mergeCell ref="AB83:AB85"/>
    <mergeCell ref="AC83:AC85"/>
    <mergeCell ref="AD83:AD85"/>
    <mergeCell ref="AE83:AE85"/>
    <mergeCell ref="T83:T85"/>
    <mergeCell ref="U83:U85"/>
    <mergeCell ref="V83:V85"/>
    <mergeCell ref="W83:W85"/>
    <mergeCell ref="X83:X85"/>
    <mergeCell ref="Y83:Y85"/>
    <mergeCell ref="N83:N85"/>
    <mergeCell ref="O83:O85"/>
    <mergeCell ref="P83:P85"/>
    <mergeCell ref="Q83:Q85"/>
    <mergeCell ref="R83:R85"/>
    <mergeCell ref="S83:S85"/>
    <mergeCell ref="H83:H85"/>
    <mergeCell ref="I83:I85"/>
    <mergeCell ref="J83:J85"/>
    <mergeCell ref="K83:K85"/>
    <mergeCell ref="L83:L85"/>
    <mergeCell ref="M83:M85"/>
    <mergeCell ref="BD80:BD82"/>
    <mergeCell ref="BE80:BE82"/>
    <mergeCell ref="BF80:BF82"/>
    <mergeCell ref="BG80:BG82"/>
    <mergeCell ref="B83:B85"/>
    <mergeCell ref="C83:C85"/>
    <mergeCell ref="D83:D85"/>
    <mergeCell ref="E83:E85"/>
    <mergeCell ref="F83:F85"/>
    <mergeCell ref="G83:G85"/>
    <mergeCell ref="AX80:AX82"/>
    <mergeCell ref="AY80:AY82"/>
    <mergeCell ref="AZ80:AZ82"/>
    <mergeCell ref="BA80:BA82"/>
    <mergeCell ref="BB80:BB82"/>
    <mergeCell ref="BC80:BC82"/>
    <mergeCell ref="AR80:AR82"/>
    <mergeCell ref="AS80:AS82"/>
    <mergeCell ref="AT80:AT82"/>
    <mergeCell ref="AU80:AU82"/>
    <mergeCell ref="AV80:AV82"/>
    <mergeCell ref="AW80:AW82"/>
    <mergeCell ref="AL80:AL82"/>
    <mergeCell ref="AM80:AM82"/>
    <mergeCell ref="AN80:AN82"/>
    <mergeCell ref="AO80:AO82"/>
    <mergeCell ref="AP80:AP82"/>
    <mergeCell ref="AQ80:AQ82"/>
    <mergeCell ref="AF80:AF82"/>
    <mergeCell ref="AG80:AG82"/>
    <mergeCell ref="AH80:AH82"/>
    <mergeCell ref="AI80:AI82"/>
    <mergeCell ref="AJ80:AJ82"/>
    <mergeCell ref="AK80:AK82"/>
    <mergeCell ref="Z80:Z82"/>
    <mergeCell ref="AA80:AA82"/>
    <mergeCell ref="AB80:AB82"/>
    <mergeCell ref="AC80:AC82"/>
    <mergeCell ref="AD80:AD82"/>
    <mergeCell ref="AE80:AE82"/>
    <mergeCell ref="T80:T82"/>
    <mergeCell ref="U80:U82"/>
    <mergeCell ref="V80:V82"/>
    <mergeCell ref="W80:W82"/>
    <mergeCell ref="X80:X82"/>
    <mergeCell ref="Y80:Y82"/>
    <mergeCell ref="N80:N82"/>
    <mergeCell ref="O80:O82"/>
    <mergeCell ref="P80:P82"/>
    <mergeCell ref="Q80:Q82"/>
    <mergeCell ref="R80:R82"/>
    <mergeCell ref="S80:S82"/>
    <mergeCell ref="H80:H82"/>
    <mergeCell ref="I80:I82"/>
    <mergeCell ref="J80:J82"/>
    <mergeCell ref="K80:K82"/>
    <mergeCell ref="L80:L82"/>
    <mergeCell ref="M80:M82"/>
    <mergeCell ref="BD77:BD79"/>
    <mergeCell ref="BE77:BE79"/>
    <mergeCell ref="BF77:BF79"/>
    <mergeCell ref="BG77:BG79"/>
    <mergeCell ref="B80:B82"/>
    <mergeCell ref="C80:C82"/>
    <mergeCell ref="D80:D82"/>
    <mergeCell ref="E80:E82"/>
    <mergeCell ref="F80:F82"/>
    <mergeCell ref="G80:G82"/>
    <mergeCell ref="AX77:AX79"/>
    <mergeCell ref="AY77:AY79"/>
    <mergeCell ref="AZ77:AZ79"/>
    <mergeCell ref="BA77:BA79"/>
    <mergeCell ref="BB77:BB79"/>
    <mergeCell ref="BC77:BC79"/>
    <mergeCell ref="AR77:AR79"/>
    <mergeCell ref="AS77:AS79"/>
    <mergeCell ref="AT77:AT79"/>
    <mergeCell ref="AU77:AU79"/>
    <mergeCell ref="AV77:AV79"/>
    <mergeCell ref="AW77:AW79"/>
    <mergeCell ref="AL77:AL79"/>
    <mergeCell ref="AM77:AM79"/>
    <mergeCell ref="AN77:AN79"/>
    <mergeCell ref="AO77:AO79"/>
    <mergeCell ref="AP77:AP79"/>
    <mergeCell ref="AQ77:AQ79"/>
    <mergeCell ref="AF77:AF79"/>
    <mergeCell ref="AG77:AG79"/>
    <mergeCell ref="AH77:AH79"/>
    <mergeCell ref="AI77:AI79"/>
    <mergeCell ref="AJ77:AJ79"/>
    <mergeCell ref="AK77:AK79"/>
    <mergeCell ref="Z77:Z79"/>
    <mergeCell ref="AA77:AA79"/>
    <mergeCell ref="AB77:AB79"/>
    <mergeCell ref="AC77:AC79"/>
    <mergeCell ref="AD77:AD79"/>
    <mergeCell ref="AE77:AE79"/>
    <mergeCell ref="T77:T79"/>
    <mergeCell ref="U77:U79"/>
    <mergeCell ref="V77:V79"/>
    <mergeCell ref="W77:W79"/>
    <mergeCell ref="X77:X79"/>
    <mergeCell ref="Y77:Y79"/>
    <mergeCell ref="N77:N79"/>
    <mergeCell ref="O77:O79"/>
    <mergeCell ref="P77:P79"/>
    <mergeCell ref="Q77:Q79"/>
    <mergeCell ref="R77:R79"/>
    <mergeCell ref="S77:S79"/>
    <mergeCell ref="H77:H79"/>
    <mergeCell ref="I77:I79"/>
    <mergeCell ref="J77:J79"/>
    <mergeCell ref="K77:K79"/>
    <mergeCell ref="L77:L79"/>
    <mergeCell ref="M77:M79"/>
    <mergeCell ref="B77:B79"/>
    <mergeCell ref="C77:C79"/>
    <mergeCell ref="D77:D79"/>
    <mergeCell ref="E77:E79"/>
    <mergeCell ref="F77:F79"/>
    <mergeCell ref="G77:G79"/>
    <mergeCell ref="BD71:BD76"/>
    <mergeCell ref="BE71:BE76"/>
    <mergeCell ref="BF71:BF76"/>
    <mergeCell ref="BG71:BG76"/>
    <mergeCell ref="B74:B76"/>
    <mergeCell ref="C74:C76"/>
    <mergeCell ref="D74:D76"/>
    <mergeCell ref="AX71:AX76"/>
    <mergeCell ref="AY71:AY76"/>
    <mergeCell ref="AZ71:AZ76"/>
    <mergeCell ref="BA71:BA76"/>
    <mergeCell ref="BB71:BB76"/>
    <mergeCell ref="BC71:BC76"/>
    <mergeCell ref="AR71:AR76"/>
    <mergeCell ref="AS71:AS76"/>
    <mergeCell ref="AT71:AT76"/>
    <mergeCell ref="AU71:AU76"/>
    <mergeCell ref="AV71:AV76"/>
    <mergeCell ref="AW71:AW76"/>
    <mergeCell ref="AL71:AL76"/>
    <mergeCell ref="AM71:AM76"/>
    <mergeCell ref="AN71:AN76"/>
    <mergeCell ref="AO71:AO76"/>
    <mergeCell ref="AP71:AP76"/>
    <mergeCell ref="AQ71:AQ76"/>
    <mergeCell ref="AF71:AF76"/>
    <mergeCell ref="AG71:AG76"/>
    <mergeCell ref="AH71:AH76"/>
    <mergeCell ref="AI71:AI76"/>
    <mergeCell ref="AJ71:AJ76"/>
    <mergeCell ref="AK71:AK76"/>
    <mergeCell ref="Z71:Z76"/>
    <mergeCell ref="AA71:AA76"/>
    <mergeCell ref="AB71:AB76"/>
    <mergeCell ref="AC71:AC76"/>
    <mergeCell ref="AD71:AD76"/>
    <mergeCell ref="AE71:AE76"/>
    <mergeCell ref="T71:T76"/>
    <mergeCell ref="U71:U76"/>
    <mergeCell ref="V71:V76"/>
    <mergeCell ref="W71:W76"/>
    <mergeCell ref="X71:X76"/>
    <mergeCell ref="Y71:Y76"/>
    <mergeCell ref="N71:N76"/>
    <mergeCell ref="O71:O76"/>
    <mergeCell ref="P71:P76"/>
    <mergeCell ref="Q71:Q76"/>
    <mergeCell ref="R71:R76"/>
    <mergeCell ref="S71:S76"/>
    <mergeCell ref="H71:H76"/>
    <mergeCell ref="I71:I76"/>
    <mergeCell ref="J71:J76"/>
    <mergeCell ref="K71:K76"/>
    <mergeCell ref="L71:L76"/>
    <mergeCell ref="M71:M76"/>
    <mergeCell ref="BD68:BD70"/>
    <mergeCell ref="BE68:BE70"/>
    <mergeCell ref="BF68:BF70"/>
    <mergeCell ref="BG68:BG70"/>
    <mergeCell ref="B71:B73"/>
    <mergeCell ref="C71:C73"/>
    <mergeCell ref="D71:D73"/>
    <mergeCell ref="E71:E76"/>
    <mergeCell ref="F71:F76"/>
    <mergeCell ref="G71:G76"/>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D65:BD67"/>
    <mergeCell ref="BE65:BE67"/>
    <mergeCell ref="BF65:BF67"/>
    <mergeCell ref="BG65:BG67"/>
    <mergeCell ref="B68:B70"/>
    <mergeCell ref="C68:C70"/>
    <mergeCell ref="D68:D70"/>
    <mergeCell ref="E68:E70"/>
    <mergeCell ref="F68:F70"/>
    <mergeCell ref="G68:G70"/>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 ref="AF65:AF67"/>
    <mergeCell ref="AG65:AG67"/>
    <mergeCell ref="AH65:AH67"/>
    <mergeCell ref="AI65:AI67"/>
    <mergeCell ref="AJ65:AJ67"/>
    <mergeCell ref="AK65:AK67"/>
    <mergeCell ref="Z65:Z67"/>
    <mergeCell ref="AA65:AA67"/>
    <mergeCell ref="AB65:AB67"/>
    <mergeCell ref="AC65:AC67"/>
    <mergeCell ref="AD65:AD67"/>
    <mergeCell ref="AE65:AE67"/>
    <mergeCell ref="T65:T67"/>
    <mergeCell ref="U65:U67"/>
    <mergeCell ref="V65:V67"/>
    <mergeCell ref="W65:W67"/>
    <mergeCell ref="X65:X67"/>
    <mergeCell ref="Y65:Y67"/>
    <mergeCell ref="N65:N67"/>
    <mergeCell ref="O65:O67"/>
    <mergeCell ref="P65:P67"/>
    <mergeCell ref="Q65:Q67"/>
    <mergeCell ref="R65:R67"/>
    <mergeCell ref="S65:S67"/>
    <mergeCell ref="H65:H67"/>
    <mergeCell ref="I65:I67"/>
    <mergeCell ref="J65:J67"/>
    <mergeCell ref="K65:K67"/>
    <mergeCell ref="L65:L67"/>
    <mergeCell ref="M65:M67"/>
    <mergeCell ref="BD62:BD64"/>
    <mergeCell ref="BE62:BE64"/>
    <mergeCell ref="BF62:BF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V62:V64"/>
    <mergeCell ref="W62:W64"/>
    <mergeCell ref="X62:X64"/>
    <mergeCell ref="Y62:Y64"/>
    <mergeCell ref="N62:N64"/>
    <mergeCell ref="O62:O64"/>
    <mergeCell ref="P62:P64"/>
    <mergeCell ref="Q62:Q64"/>
    <mergeCell ref="R62:R64"/>
    <mergeCell ref="S62:S64"/>
    <mergeCell ref="H62:H64"/>
    <mergeCell ref="I62:I64"/>
    <mergeCell ref="J62:J64"/>
    <mergeCell ref="K62:K64"/>
    <mergeCell ref="L62:L64"/>
    <mergeCell ref="M62:M64"/>
    <mergeCell ref="BD59:BD61"/>
    <mergeCell ref="BE59:BE61"/>
    <mergeCell ref="BF59:BF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V59:V61"/>
    <mergeCell ref="W59:W61"/>
    <mergeCell ref="X59:X61"/>
    <mergeCell ref="Y59:Y61"/>
    <mergeCell ref="N59:N61"/>
    <mergeCell ref="O59:O61"/>
    <mergeCell ref="P59:P61"/>
    <mergeCell ref="Q59:Q61"/>
    <mergeCell ref="R59:R61"/>
    <mergeCell ref="S59:S61"/>
    <mergeCell ref="H59:H61"/>
    <mergeCell ref="I59:I61"/>
    <mergeCell ref="J59:J61"/>
    <mergeCell ref="K59:K61"/>
    <mergeCell ref="L59:L61"/>
    <mergeCell ref="M59:M61"/>
    <mergeCell ref="BD56:BD58"/>
    <mergeCell ref="BE56:BE58"/>
    <mergeCell ref="BF56:BF58"/>
    <mergeCell ref="BG56:BG58"/>
    <mergeCell ref="B59:B61"/>
    <mergeCell ref="C59:C61"/>
    <mergeCell ref="D59:D61"/>
    <mergeCell ref="E59:E61"/>
    <mergeCell ref="F59:F61"/>
    <mergeCell ref="G59:G61"/>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AQ56:AQ58"/>
    <mergeCell ref="AF56:AF58"/>
    <mergeCell ref="AG56:AG58"/>
    <mergeCell ref="AH56:AH58"/>
    <mergeCell ref="AI56:AI58"/>
    <mergeCell ref="AJ56:AJ58"/>
    <mergeCell ref="AK56:AK58"/>
    <mergeCell ref="Z56:Z58"/>
    <mergeCell ref="AA56:AA58"/>
    <mergeCell ref="AB56:AB58"/>
    <mergeCell ref="AC56:AC58"/>
    <mergeCell ref="AD56:AD58"/>
    <mergeCell ref="AE56:AE58"/>
    <mergeCell ref="T56:T58"/>
    <mergeCell ref="U56:U58"/>
    <mergeCell ref="V56:V58"/>
    <mergeCell ref="W56:W58"/>
    <mergeCell ref="X56:X58"/>
    <mergeCell ref="Y56:Y58"/>
    <mergeCell ref="N56:N58"/>
    <mergeCell ref="O56:O58"/>
    <mergeCell ref="P56:P58"/>
    <mergeCell ref="Q56:Q58"/>
    <mergeCell ref="R56:R58"/>
    <mergeCell ref="S56:S58"/>
    <mergeCell ref="H56:H58"/>
    <mergeCell ref="I56:I58"/>
    <mergeCell ref="J56:J58"/>
    <mergeCell ref="K56:K58"/>
    <mergeCell ref="L56:L58"/>
    <mergeCell ref="M56:M58"/>
    <mergeCell ref="BD53:BD55"/>
    <mergeCell ref="BE53:BE55"/>
    <mergeCell ref="BF53:BF55"/>
    <mergeCell ref="BG53:BG55"/>
    <mergeCell ref="B56:B58"/>
    <mergeCell ref="C56:C58"/>
    <mergeCell ref="D56:D58"/>
    <mergeCell ref="E56:E58"/>
    <mergeCell ref="F56:F58"/>
    <mergeCell ref="G56:G58"/>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AQ53:AQ55"/>
    <mergeCell ref="AF53:AF55"/>
    <mergeCell ref="AG53:AG55"/>
    <mergeCell ref="AH53:AH55"/>
    <mergeCell ref="AI53:AI55"/>
    <mergeCell ref="AJ53:AJ55"/>
    <mergeCell ref="AK53:AK55"/>
    <mergeCell ref="Z53:Z55"/>
    <mergeCell ref="AA53:AA55"/>
    <mergeCell ref="AB53:AB55"/>
    <mergeCell ref="AC53:AC55"/>
    <mergeCell ref="AD53:AD55"/>
    <mergeCell ref="AE53:AE55"/>
    <mergeCell ref="T53:T55"/>
    <mergeCell ref="U53:U55"/>
    <mergeCell ref="V53:V55"/>
    <mergeCell ref="W53:W55"/>
    <mergeCell ref="X53:X55"/>
    <mergeCell ref="Y53:Y55"/>
    <mergeCell ref="N53:N55"/>
    <mergeCell ref="O53:O55"/>
    <mergeCell ref="P53:P55"/>
    <mergeCell ref="Q53:Q55"/>
    <mergeCell ref="R53:R55"/>
    <mergeCell ref="S53:S55"/>
    <mergeCell ref="H53:H55"/>
    <mergeCell ref="I53:I55"/>
    <mergeCell ref="J53:J55"/>
    <mergeCell ref="K53:K55"/>
    <mergeCell ref="L53:L55"/>
    <mergeCell ref="M53:M55"/>
    <mergeCell ref="BD50:BD52"/>
    <mergeCell ref="BE50:BE52"/>
    <mergeCell ref="BF50:BF52"/>
    <mergeCell ref="BG50:BG52"/>
    <mergeCell ref="B53:B55"/>
    <mergeCell ref="C53:C55"/>
    <mergeCell ref="D53:D55"/>
    <mergeCell ref="E53:E55"/>
    <mergeCell ref="F53:F55"/>
    <mergeCell ref="G53:G55"/>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D47:BD49"/>
    <mergeCell ref="BE47:BE49"/>
    <mergeCell ref="BF47:BF49"/>
    <mergeCell ref="BG47:BG49"/>
    <mergeCell ref="B50:B52"/>
    <mergeCell ref="C50:C52"/>
    <mergeCell ref="D50:D52"/>
    <mergeCell ref="E50:E52"/>
    <mergeCell ref="F50:F52"/>
    <mergeCell ref="G50:G52"/>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D44:BD46"/>
    <mergeCell ref="BE44:BE46"/>
    <mergeCell ref="BF44:BF46"/>
    <mergeCell ref="BG44:BG46"/>
    <mergeCell ref="B47:B49"/>
    <mergeCell ref="C47:C49"/>
    <mergeCell ref="D47:D49"/>
    <mergeCell ref="E47:E49"/>
    <mergeCell ref="F47:F49"/>
    <mergeCell ref="G47:G49"/>
    <mergeCell ref="AX44:AX46"/>
    <mergeCell ref="AY44:AY46"/>
    <mergeCell ref="AZ44:AZ46"/>
    <mergeCell ref="BA44:BA46"/>
    <mergeCell ref="BB44:BB46"/>
    <mergeCell ref="BC44:BC46"/>
    <mergeCell ref="AR44:AR46"/>
    <mergeCell ref="AS44:AS46"/>
    <mergeCell ref="AT44:AT46"/>
    <mergeCell ref="AU44:AU46"/>
    <mergeCell ref="AV44:AV46"/>
    <mergeCell ref="AW44:AW46"/>
    <mergeCell ref="AL44:AL46"/>
    <mergeCell ref="AM44:AM46"/>
    <mergeCell ref="AN44:AN46"/>
    <mergeCell ref="AO44:AO46"/>
    <mergeCell ref="AP44:AP46"/>
    <mergeCell ref="AQ44:AQ46"/>
    <mergeCell ref="AF44:AF46"/>
    <mergeCell ref="AG44:AG46"/>
    <mergeCell ref="AH44:AH46"/>
    <mergeCell ref="AI44:AI46"/>
    <mergeCell ref="AJ44:AJ46"/>
    <mergeCell ref="AK44:AK46"/>
    <mergeCell ref="Z44:Z46"/>
    <mergeCell ref="AA44:AA46"/>
    <mergeCell ref="AB44:AB46"/>
    <mergeCell ref="AC44:AC46"/>
    <mergeCell ref="AD44:AD46"/>
    <mergeCell ref="AE44:AE46"/>
    <mergeCell ref="T44:T46"/>
    <mergeCell ref="U44:U46"/>
    <mergeCell ref="V44:V46"/>
    <mergeCell ref="W44:W46"/>
    <mergeCell ref="X44:X46"/>
    <mergeCell ref="Y44:Y46"/>
    <mergeCell ref="N44:N46"/>
    <mergeCell ref="O44:O46"/>
    <mergeCell ref="P44:P46"/>
    <mergeCell ref="Q44:Q46"/>
    <mergeCell ref="R44:R46"/>
    <mergeCell ref="S44:S46"/>
    <mergeCell ref="H44:H46"/>
    <mergeCell ref="I44:I46"/>
    <mergeCell ref="J44:J46"/>
    <mergeCell ref="K44:K46"/>
    <mergeCell ref="L44:L46"/>
    <mergeCell ref="M44:M46"/>
    <mergeCell ref="BC41:BC43"/>
    <mergeCell ref="BD41:BD43"/>
    <mergeCell ref="BE41:BE43"/>
    <mergeCell ref="BF41:BF43"/>
    <mergeCell ref="B44:B46"/>
    <mergeCell ref="C44:C46"/>
    <mergeCell ref="D44:D46"/>
    <mergeCell ref="E44:E46"/>
    <mergeCell ref="F44:F46"/>
    <mergeCell ref="G44:G46"/>
    <mergeCell ref="AJ41:AJ43"/>
    <mergeCell ref="AN41:AN43"/>
    <mergeCell ref="AO41:AO43"/>
    <mergeCell ref="AP41:AP43"/>
    <mergeCell ref="AQ41:AQ43"/>
    <mergeCell ref="AR41:AR43"/>
    <mergeCell ref="T41:T43"/>
    <mergeCell ref="U41:U43"/>
    <mergeCell ref="V41:V43"/>
    <mergeCell ref="W41:W43"/>
    <mergeCell ref="BD38:BD40"/>
    <mergeCell ref="BE38:BE40"/>
    <mergeCell ref="BF38:BF40"/>
    <mergeCell ref="BG38:BG43"/>
    <mergeCell ref="L41:L43"/>
    <mergeCell ref="M41:M43"/>
    <mergeCell ref="N41:N43"/>
    <mergeCell ref="O41:O43"/>
    <mergeCell ref="R41:R43"/>
    <mergeCell ref="S41:S43"/>
    <mergeCell ref="AX38:AX43"/>
    <mergeCell ref="AY38:AY40"/>
    <mergeCell ref="AZ38:AZ40"/>
    <mergeCell ref="BA38:BA40"/>
    <mergeCell ref="BB38:BB40"/>
    <mergeCell ref="BC38:BC40"/>
    <mergeCell ref="AY41:AY43"/>
    <mergeCell ref="AZ41:AZ43"/>
    <mergeCell ref="BA41:BA43"/>
    <mergeCell ref="BB41:BB43"/>
    <mergeCell ref="AR38:AR40"/>
    <mergeCell ref="AS38:AS40"/>
    <mergeCell ref="AT38:AT40"/>
    <mergeCell ref="AU38:AU40"/>
    <mergeCell ref="AV38:AV43"/>
    <mergeCell ref="AW38:AW43"/>
    <mergeCell ref="AS41:AS43"/>
    <mergeCell ref="AT41:AT43"/>
    <mergeCell ref="AU41:AU43"/>
    <mergeCell ref="AL38:AL43"/>
    <mergeCell ref="AM38:AM43"/>
    <mergeCell ref="AN38:AN40"/>
    <mergeCell ref="AO38:AO40"/>
    <mergeCell ref="AP38:AP40"/>
    <mergeCell ref="AQ38:AQ40"/>
    <mergeCell ref="AF38:AF40"/>
    <mergeCell ref="AG38:AG40"/>
    <mergeCell ref="AH38:AH40"/>
    <mergeCell ref="AI38:AI40"/>
    <mergeCell ref="AJ38:AJ40"/>
    <mergeCell ref="AK38:AK43"/>
    <mergeCell ref="AF41:AF43"/>
    <mergeCell ref="AG41:AG43"/>
    <mergeCell ref="AH41:AH43"/>
    <mergeCell ref="AI41:AI43"/>
    <mergeCell ref="Z38:Z43"/>
    <mergeCell ref="AA38:AA43"/>
    <mergeCell ref="AB38:AB43"/>
    <mergeCell ref="AC38:AC40"/>
    <mergeCell ref="AD38:AD40"/>
    <mergeCell ref="AE38:AE40"/>
    <mergeCell ref="AC41:AC43"/>
    <mergeCell ref="AD41:AD43"/>
    <mergeCell ref="AE41:AE43"/>
    <mergeCell ref="T38:T40"/>
    <mergeCell ref="U38:U40"/>
    <mergeCell ref="V38:V40"/>
    <mergeCell ref="W38:W40"/>
    <mergeCell ref="X38:X40"/>
    <mergeCell ref="Y38:Y40"/>
    <mergeCell ref="N38:N40"/>
    <mergeCell ref="O38:O40"/>
    <mergeCell ref="P38:P43"/>
    <mergeCell ref="Q38:Q43"/>
    <mergeCell ref="R38:R40"/>
    <mergeCell ref="S38:S40"/>
    <mergeCell ref="H38:H43"/>
    <mergeCell ref="I38:I43"/>
    <mergeCell ref="J38:J43"/>
    <mergeCell ref="K38:K43"/>
    <mergeCell ref="L38:L40"/>
    <mergeCell ref="M38:M40"/>
    <mergeCell ref="X41:X43"/>
    <mergeCell ref="Y41:Y43"/>
    <mergeCell ref="BD35:BD37"/>
    <mergeCell ref="BE35:BE37"/>
    <mergeCell ref="BF35:BF37"/>
    <mergeCell ref="BG35:BG37"/>
    <mergeCell ref="B38:B43"/>
    <mergeCell ref="C38:C43"/>
    <mergeCell ref="D38:D43"/>
    <mergeCell ref="E38:E43"/>
    <mergeCell ref="F38:F43"/>
    <mergeCell ref="G38:G43"/>
    <mergeCell ref="AX35:AX37"/>
    <mergeCell ref="AY35:AY37"/>
    <mergeCell ref="AZ35:AZ37"/>
    <mergeCell ref="BA35:BA37"/>
    <mergeCell ref="BB35:BB37"/>
    <mergeCell ref="BC35:BC37"/>
    <mergeCell ref="AR35:AR37"/>
    <mergeCell ref="AS35:AS37"/>
    <mergeCell ref="AT35:AT37"/>
    <mergeCell ref="AU35:AU37"/>
    <mergeCell ref="AV35:AV37"/>
    <mergeCell ref="AW35:AW37"/>
    <mergeCell ref="AL35:AL37"/>
    <mergeCell ref="AM35:AM37"/>
    <mergeCell ref="AN35:AN37"/>
    <mergeCell ref="AO35:AO37"/>
    <mergeCell ref="AP35:AP37"/>
    <mergeCell ref="AQ35:AQ37"/>
    <mergeCell ref="AF35:AF37"/>
    <mergeCell ref="AG35:AG37"/>
    <mergeCell ref="AH35:AH37"/>
    <mergeCell ref="AI35:AI37"/>
    <mergeCell ref="AJ35:AJ37"/>
    <mergeCell ref="AK35:AK37"/>
    <mergeCell ref="Z35:Z37"/>
    <mergeCell ref="AA35:AA37"/>
    <mergeCell ref="AB35:AB37"/>
    <mergeCell ref="AC35:AC37"/>
    <mergeCell ref="AD35:AD37"/>
    <mergeCell ref="AE35:AE37"/>
    <mergeCell ref="T35:T37"/>
    <mergeCell ref="U35:U37"/>
    <mergeCell ref="V35:V37"/>
    <mergeCell ref="W35:W37"/>
    <mergeCell ref="X35:X37"/>
    <mergeCell ref="Y35:Y37"/>
    <mergeCell ref="N35:N37"/>
    <mergeCell ref="O35:O37"/>
    <mergeCell ref="P35:P37"/>
    <mergeCell ref="Q35:Q37"/>
    <mergeCell ref="R35:R37"/>
    <mergeCell ref="S35:S37"/>
    <mergeCell ref="H35:H37"/>
    <mergeCell ref="I35:I37"/>
    <mergeCell ref="J35:J37"/>
    <mergeCell ref="K35:K37"/>
    <mergeCell ref="L35:L37"/>
    <mergeCell ref="M35:M37"/>
    <mergeCell ref="BC32:BC34"/>
    <mergeCell ref="BD32:BD34"/>
    <mergeCell ref="BE32:BE34"/>
    <mergeCell ref="BF32:BF34"/>
    <mergeCell ref="B35:B37"/>
    <mergeCell ref="C35:C37"/>
    <mergeCell ref="D35:D37"/>
    <mergeCell ref="E35:E37"/>
    <mergeCell ref="F35:F37"/>
    <mergeCell ref="G35:G37"/>
    <mergeCell ref="AJ32:AJ34"/>
    <mergeCell ref="AN32:AN34"/>
    <mergeCell ref="AO32:AO34"/>
    <mergeCell ref="AP32:AP34"/>
    <mergeCell ref="AQ32:AQ34"/>
    <mergeCell ref="AR32:AR34"/>
    <mergeCell ref="T32:T34"/>
    <mergeCell ref="U32:U34"/>
    <mergeCell ref="V32:V34"/>
    <mergeCell ref="W32:W34"/>
    <mergeCell ref="X32:X34"/>
    <mergeCell ref="Y32:Y34"/>
    <mergeCell ref="B29:B34"/>
    <mergeCell ref="C29:C34"/>
    <mergeCell ref="D29:D34"/>
    <mergeCell ref="E29:E34"/>
    <mergeCell ref="BD29:BD31"/>
    <mergeCell ref="BE29:BE31"/>
    <mergeCell ref="BF29:BF31"/>
    <mergeCell ref="BG29:BG34"/>
    <mergeCell ref="L32:L34"/>
    <mergeCell ref="M32:M34"/>
    <mergeCell ref="N32:N34"/>
    <mergeCell ref="O32:O34"/>
    <mergeCell ref="R32:R34"/>
    <mergeCell ref="S32:S34"/>
    <mergeCell ref="AX29:AX34"/>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V29:AV34"/>
    <mergeCell ref="AW29:AW34"/>
    <mergeCell ref="AS32:AS34"/>
    <mergeCell ref="AT32:AT34"/>
    <mergeCell ref="AU32:AU34"/>
    <mergeCell ref="AL29:AL34"/>
    <mergeCell ref="AM29:AM34"/>
    <mergeCell ref="AN29:AN31"/>
    <mergeCell ref="H29:H34"/>
    <mergeCell ref="I29:I34"/>
    <mergeCell ref="J29:J34"/>
    <mergeCell ref="K29:K34"/>
    <mergeCell ref="L29:L31"/>
    <mergeCell ref="M29:M31"/>
    <mergeCell ref="AO29:AO31"/>
    <mergeCell ref="AP29:AP31"/>
    <mergeCell ref="AQ29:AQ31"/>
    <mergeCell ref="AF29:AF31"/>
    <mergeCell ref="AG29:AG31"/>
    <mergeCell ref="AH29:AH31"/>
    <mergeCell ref="AI29:AI31"/>
    <mergeCell ref="AJ29:AJ31"/>
    <mergeCell ref="AK29:AK34"/>
    <mergeCell ref="AF32:AF34"/>
    <mergeCell ref="AG32:AG34"/>
    <mergeCell ref="AH32:AH34"/>
    <mergeCell ref="AI32:AI34"/>
    <mergeCell ref="Z29:Z34"/>
    <mergeCell ref="AA29:AA34"/>
    <mergeCell ref="AB29:AB34"/>
    <mergeCell ref="AC29:AC31"/>
    <mergeCell ref="AD29:AD31"/>
    <mergeCell ref="AE29:AE31"/>
    <mergeCell ref="AC32:AC34"/>
    <mergeCell ref="AD32:AD34"/>
    <mergeCell ref="AE32:AE34"/>
    <mergeCell ref="F29:F34"/>
    <mergeCell ref="G29:G34"/>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T29:T31"/>
    <mergeCell ref="U29:U31"/>
    <mergeCell ref="V29:V31"/>
    <mergeCell ref="W29:W31"/>
    <mergeCell ref="X29:X31"/>
    <mergeCell ref="Y29:Y31"/>
    <mergeCell ref="N29:N31"/>
    <mergeCell ref="O29:O31"/>
    <mergeCell ref="P29:P34"/>
    <mergeCell ref="Q29:Q34"/>
    <mergeCell ref="R29:R31"/>
    <mergeCell ref="S29:S31"/>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H23:H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2:M2"/>
    <mergeCell ref="B4:D4"/>
    <mergeCell ref="B19:E19"/>
    <mergeCell ref="BL19:BM19"/>
    <mergeCell ref="B21:D21"/>
    <mergeCell ref="E21:G21"/>
    <mergeCell ref="H21:H22"/>
    <mergeCell ref="I21:I22"/>
    <mergeCell ref="J21:J22"/>
    <mergeCell ref="K21:K22"/>
    <mergeCell ref="L21:L22"/>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s>
  <dataValidations count="1">
    <dataValidation type="list" allowBlank="1" sqref="E4" xr:uid="{7020182C-48D4-4D52-9C34-B59A18FE172E}">
      <formula1>"Trimestre I,Trimestre II,Trimestre III,Trimestre IV"</formula1>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F15A-7B6A-4706-ADB6-F3BF563F3C4F}">
  <dimension ref="A1:BN105"/>
  <sheetViews>
    <sheetView showGridLines="0" showRowColHeaders="0" zoomScale="70" zoomScaleNormal="7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ol min="62" max="66" width="3" hidden="1"/>
  </cols>
  <sheetData>
    <row r="1" spans="1:20" ht="12" customHeight="1"/>
    <row r="2" spans="1:20" ht="27" customHeight="1" thickBot="1">
      <c r="B2" s="68" t="s">
        <v>3287</v>
      </c>
      <c r="C2" s="68"/>
      <c r="D2" s="68"/>
      <c r="E2" s="68"/>
      <c r="F2" s="68"/>
      <c r="G2" s="68"/>
      <c r="H2" s="68"/>
      <c r="I2" s="68"/>
      <c r="J2" s="68"/>
      <c r="K2" s="68"/>
      <c r="L2" s="68"/>
      <c r="M2" s="68"/>
      <c r="N2" s="20">
        <f>+AV104</f>
        <v>0.47940000000000005</v>
      </c>
      <c r="O2" s="13"/>
      <c r="P2" s="13"/>
      <c r="Q2" s="13"/>
      <c r="R2" s="13"/>
      <c r="S2" s="13"/>
      <c r="T2" s="13"/>
    </row>
    <row r="4" spans="1:20">
      <c r="B4" s="50" t="s">
        <v>46</v>
      </c>
      <c r="C4" s="50"/>
      <c r="D4" s="50"/>
      <c r="E4" s="1" t="s">
        <v>47</v>
      </c>
    </row>
    <row r="6" spans="1:20" ht="14.45" customHeight="1">
      <c r="A6" s="66" t="s">
        <v>3288</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3289</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30">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280</v>
      </c>
      <c r="C23" s="59" t="s">
        <v>316</v>
      </c>
      <c r="D23" s="63" t="s">
        <v>809</v>
      </c>
      <c r="E23" s="59" t="s">
        <v>779</v>
      </c>
      <c r="F23" s="59" t="s">
        <v>3290</v>
      </c>
      <c r="G23" s="63" t="s">
        <v>3291</v>
      </c>
      <c r="H23" s="59">
        <v>1</v>
      </c>
      <c r="I23" s="56">
        <v>0.25</v>
      </c>
      <c r="J23" s="59" t="s">
        <v>83</v>
      </c>
      <c r="K23" s="63" t="s">
        <v>3292</v>
      </c>
      <c r="L23" s="59" t="s">
        <v>3293</v>
      </c>
      <c r="M23" s="59" t="s">
        <v>3294</v>
      </c>
      <c r="N23" s="61">
        <v>7</v>
      </c>
      <c r="O23" s="59" t="s">
        <v>111</v>
      </c>
      <c r="P23" s="56" t="s">
        <v>3295</v>
      </c>
      <c r="Q23" s="56" t="s">
        <v>3296</v>
      </c>
      <c r="R23" s="55">
        <v>0</v>
      </c>
      <c r="S23" s="55">
        <v>7</v>
      </c>
      <c r="T23" s="61">
        <v>0</v>
      </c>
      <c r="U23" s="55">
        <v>0</v>
      </c>
      <c r="V23" s="55">
        <v>7</v>
      </c>
      <c r="W23" s="61">
        <v>0</v>
      </c>
      <c r="X23" s="56">
        <v>0</v>
      </c>
      <c r="Y23" s="61">
        <v>7</v>
      </c>
      <c r="Z23" s="60">
        <v>0</v>
      </c>
      <c r="AA23" s="56" t="s">
        <v>3297</v>
      </c>
      <c r="AB23" s="56" t="s">
        <v>3298</v>
      </c>
      <c r="AC23" s="55">
        <v>2</v>
      </c>
      <c r="AD23" s="55">
        <v>7</v>
      </c>
      <c r="AE23" s="61">
        <v>0</v>
      </c>
      <c r="AF23" s="55">
        <v>2</v>
      </c>
      <c r="AG23" s="55">
        <v>7</v>
      </c>
      <c r="AH23" s="61">
        <v>0.28999999999999998</v>
      </c>
      <c r="AI23" s="56">
        <v>4.1000000000000002E-2</v>
      </c>
      <c r="AJ23" s="61">
        <v>6.71</v>
      </c>
      <c r="AK23" s="60">
        <v>0.14899999999999999</v>
      </c>
      <c r="AL23" s="129" t="s">
        <v>3299</v>
      </c>
      <c r="AM23" s="129" t="s">
        <v>3300</v>
      </c>
      <c r="AN23" s="129">
        <v>1</v>
      </c>
      <c r="AO23" s="129">
        <v>7</v>
      </c>
      <c r="AP23" s="129">
        <v>0</v>
      </c>
      <c r="AQ23" s="129">
        <v>3</v>
      </c>
      <c r="AR23" s="129">
        <v>7</v>
      </c>
      <c r="AS23" s="129">
        <v>0</v>
      </c>
      <c r="AT23" s="130">
        <v>6.0999999999999999E-2</v>
      </c>
      <c r="AU23" s="129">
        <v>7</v>
      </c>
      <c r="AV23" s="131">
        <v>0.28399999999999997</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0.28399999999999997</v>
      </c>
      <c r="BN23" s="5"/>
    </row>
    <row r="24" spans="1:66">
      <c r="B24" s="62"/>
      <c r="C24" s="59"/>
      <c r="D24" s="63"/>
      <c r="E24" s="59"/>
      <c r="F24" s="59"/>
      <c r="G24" s="63"/>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123"/>
      <c r="AM24" s="123"/>
      <c r="AN24" s="123"/>
      <c r="AO24" s="123"/>
      <c r="AP24" s="123"/>
      <c r="AQ24" s="123"/>
      <c r="AR24" s="123"/>
      <c r="AS24" s="123"/>
      <c r="AT24" s="123"/>
      <c r="AU24" s="123"/>
      <c r="AV24" s="127"/>
      <c r="AW24" s="56"/>
      <c r="AX24" s="56"/>
      <c r="AY24" s="55"/>
      <c r="AZ24" s="55"/>
      <c r="BA24" s="61"/>
      <c r="BB24" s="55"/>
      <c r="BC24" s="55"/>
      <c r="BD24" s="61"/>
      <c r="BE24" s="56"/>
      <c r="BF24" s="61"/>
      <c r="BG24" s="60"/>
      <c r="BL24" s="4">
        <f>H41</f>
        <v>2</v>
      </c>
      <c r="BM24" s="5">
        <f>IF(E4="Trimestre I",Z41,IF(E4="Trimestre II",AK41,IF(E4="Trimestre III",AV41,IF(E4="Trimestre IV",BG41))))</f>
        <v>0.66600000000000004</v>
      </c>
      <c r="BN24" s="5"/>
    </row>
    <row r="25" spans="1:66">
      <c r="B25" s="62"/>
      <c r="C25" s="59"/>
      <c r="D25" s="63"/>
      <c r="E25" s="59"/>
      <c r="F25" s="59"/>
      <c r="G25" s="63"/>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123"/>
      <c r="AM25" s="123"/>
      <c r="AN25" s="123"/>
      <c r="AO25" s="123"/>
      <c r="AP25" s="123"/>
      <c r="AQ25" s="123"/>
      <c r="AR25" s="123"/>
      <c r="AS25" s="123"/>
      <c r="AT25" s="123"/>
      <c r="AU25" s="123"/>
      <c r="AV25" s="127"/>
      <c r="AW25" s="56"/>
      <c r="AX25" s="56"/>
      <c r="AY25" s="55"/>
      <c r="AZ25" s="55"/>
      <c r="BA25" s="61"/>
      <c r="BB25" s="55"/>
      <c r="BC25" s="55"/>
      <c r="BD25" s="61"/>
      <c r="BE25" s="56"/>
      <c r="BF25" s="61"/>
      <c r="BG25" s="60"/>
      <c r="BL25" s="4">
        <f>H50</f>
        <v>3</v>
      </c>
      <c r="BM25" s="5">
        <f>IF(E4="Trimestre I",Z50,IF(E4="Trimestre II",AK50,IF(E4="Trimestre III",AV50,IF(E4="Trimestre IV",BG50))))</f>
        <v>0.56999999999999995</v>
      </c>
      <c r="BN25" s="5"/>
    </row>
    <row r="26" spans="1:66">
      <c r="B26" s="62"/>
      <c r="C26" s="59"/>
      <c r="D26" s="63"/>
      <c r="E26" s="59"/>
      <c r="F26" s="59"/>
      <c r="G26" s="63" t="s">
        <v>3301</v>
      </c>
      <c r="H26" s="59"/>
      <c r="I26" s="56"/>
      <c r="J26" s="59"/>
      <c r="K26" s="63"/>
      <c r="L26" s="59"/>
      <c r="M26" s="59"/>
      <c r="N26" s="61"/>
      <c r="O26" s="59"/>
      <c r="P26" s="56"/>
      <c r="Q26" s="56"/>
      <c r="R26" s="55"/>
      <c r="S26" s="55"/>
      <c r="T26" s="61"/>
      <c r="U26" s="55"/>
      <c r="V26" s="55"/>
      <c r="W26" s="61"/>
      <c r="X26" s="56"/>
      <c r="Y26" s="61"/>
      <c r="Z26" s="60"/>
      <c r="AA26" s="56"/>
      <c r="AB26" s="56"/>
      <c r="AC26" s="55"/>
      <c r="AD26" s="55"/>
      <c r="AE26" s="61"/>
      <c r="AF26" s="55"/>
      <c r="AG26" s="55"/>
      <c r="AH26" s="61"/>
      <c r="AI26" s="56"/>
      <c r="AJ26" s="61"/>
      <c r="AK26" s="60"/>
      <c r="AL26" s="123"/>
      <c r="AM26" s="123"/>
      <c r="AN26" s="123"/>
      <c r="AO26" s="123"/>
      <c r="AP26" s="123"/>
      <c r="AQ26" s="123"/>
      <c r="AR26" s="123"/>
      <c r="AS26" s="123"/>
      <c r="AT26" s="123"/>
      <c r="AU26" s="123"/>
      <c r="AV26" s="127"/>
      <c r="AW26" s="56"/>
      <c r="AX26" s="56"/>
      <c r="AY26" s="55"/>
      <c r="AZ26" s="55"/>
      <c r="BA26" s="61"/>
      <c r="BB26" s="55"/>
      <c r="BC26" s="55"/>
      <c r="BD26" s="61"/>
      <c r="BE26" s="56"/>
      <c r="BF26" s="61"/>
      <c r="BG26" s="60"/>
      <c r="BL26" s="4">
        <f>H62</f>
        <v>4</v>
      </c>
      <c r="BM26" s="5">
        <f>IF(E4="Trimestre I",Z62,IF(E4="Trimestre II",AK62,IF(E4="Trimestre III",AV62,IF(E4="Trimestre IV",BG62))))</f>
        <v>0.749</v>
      </c>
      <c r="BN26" s="5"/>
    </row>
    <row r="27" spans="1:66">
      <c r="B27" s="62"/>
      <c r="C27" s="59"/>
      <c r="D27" s="63"/>
      <c r="E27" s="59"/>
      <c r="F27" s="59"/>
      <c r="G27" s="63"/>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123"/>
      <c r="AM27" s="123"/>
      <c r="AN27" s="123"/>
      <c r="AO27" s="123"/>
      <c r="AP27" s="123"/>
      <c r="AQ27" s="123"/>
      <c r="AR27" s="123"/>
      <c r="AS27" s="123"/>
      <c r="AT27" s="123"/>
      <c r="AU27" s="123"/>
      <c r="AV27" s="127"/>
      <c r="AW27" s="56"/>
      <c r="AX27" s="56"/>
      <c r="AY27" s="55"/>
      <c r="AZ27" s="55"/>
      <c r="BA27" s="61"/>
      <c r="BB27" s="55"/>
      <c r="BC27" s="55"/>
      <c r="BD27" s="61"/>
      <c r="BE27" s="56"/>
      <c r="BF27" s="61"/>
      <c r="BG27" s="60"/>
      <c r="BL27" s="4">
        <f>H71</f>
        <v>5</v>
      </c>
      <c r="BM27" s="5">
        <f>IF(E4="Trimestre I",Z71,IF(E4="Trimestre II",AK71,IF(E4="Trimestre III",AV71,IF(E4="Trimestre IV",BG71))))</f>
        <v>0.75</v>
      </c>
      <c r="BN27" s="5"/>
    </row>
    <row r="28" spans="1:66">
      <c r="B28" s="62"/>
      <c r="C28" s="62"/>
      <c r="D28" s="62"/>
      <c r="E28" s="62"/>
      <c r="F28" s="62"/>
      <c r="G28" s="62"/>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123"/>
      <c r="AM28" s="123"/>
      <c r="AN28" s="124"/>
      <c r="AO28" s="124"/>
      <c r="AP28" s="124"/>
      <c r="AQ28" s="124"/>
      <c r="AR28" s="124"/>
      <c r="AS28" s="124"/>
      <c r="AT28" s="124"/>
      <c r="AU28" s="124"/>
      <c r="AV28" s="127"/>
      <c r="AW28" s="56"/>
      <c r="AX28" s="56"/>
      <c r="AY28" s="55"/>
      <c r="AZ28" s="55"/>
      <c r="BA28" s="61"/>
      <c r="BB28" s="55"/>
      <c r="BC28" s="55"/>
      <c r="BD28" s="61"/>
      <c r="BE28" s="56"/>
      <c r="BF28" s="61"/>
      <c r="BG28" s="60"/>
      <c r="BL28" s="4">
        <f>H74</f>
        <v>6</v>
      </c>
      <c r="BM28" s="5">
        <f>IF(E4="Trimestre I",Z74,IF(E4="Trimestre II",AK74,IF(E4="Trimestre III",AV74,IF(E4="Trimestre IV",BG74))))</f>
        <v>0.48</v>
      </c>
      <c r="BN28" s="5"/>
    </row>
    <row r="29" spans="1:66">
      <c r="B29" s="62"/>
      <c r="C29" s="62"/>
      <c r="D29" s="62"/>
      <c r="E29" s="62"/>
      <c r="F29" s="62"/>
      <c r="G29" s="62"/>
      <c r="H29" s="59"/>
      <c r="I29" s="56"/>
      <c r="J29" s="59"/>
      <c r="K29" s="63"/>
      <c r="L29" s="59" t="s">
        <v>3302</v>
      </c>
      <c r="M29" s="59" t="s">
        <v>3303</v>
      </c>
      <c r="N29" s="56">
        <v>0.95</v>
      </c>
      <c r="O29" s="59" t="s">
        <v>87</v>
      </c>
      <c r="P29" s="56" t="s">
        <v>3295</v>
      </c>
      <c r="Q29" s="56" t="s">
        <v>3296</v>
      </c>
      <c r="R29" s="55">
        <v>0</v>
      </c>
      <c r="S29" s="55">
        <v>95</v>
      </c>
      <c r="T29" s="56">
        <v>0</v>
      </c>
      <c r="U29" s="55">
        <v>0</v>
      </c>
      <c r="V29" s="55">
        <v>95</v>
      </c>
      <c r="W29" s="56">
        <v>0</v>
      </c>
      <c r="X29" s="56">
        <v>0</v>
      </c>
      <c r="Y29" s="56">
        <v>0.95</v>
      </c>
      <c r="Z29" s="60"/>
      <c r="AA29" s="56" t="s">
        <v>3297</v>
      </c>
      <c r="AB29" s="56" t="s">
        <v>3298</v>
      </c>
      <c r="AC29" s="55">
        <v>0</v>
      </c>
      <c r="AD29" s="55">
        <v>95</v>
      </c>
      <c r="AE29" s="56">
        <v>0</v>
      </c>
      <c r="AF29" s="55">
        <v>0</v>
      </c>
      <c r="AG29" s="55">
        <v>95</v>
      </c>
      <c r="AH29" s="56">
        <v>0</v>
      </c>
      <c r="AI29" s="56">
        <v>0</v>
      </c>
      <c r="AJ29" s="56">
        <v>0.95</v>
      </c>
      <c r="AK29" s="60"/>
      <c r="AL29" s="123"/>
      <c r="AM29" s="123"/>
      <c r="AN29" s="123">
        <v>20</v>
      </c>
      <c r="AO29" s="123">
        <v>95</v>
      </c>
      <c r="AP29" s="125">
        <v>0.21049999999999999</v>
      </c>
      <c r="AQ29" s="123">
        <v>20</v>
      </c>
      <c r="AR29" s="123">
        <v>95</v>
      </c>
      <c r="AS29" s="125">
        <v>0.21049999999999999</v>
      </c>
      <c r="AT29" s="125">
        <v>0.22159999999999999</v>
      </c>
      <c r="AU29" s="125">
        <v>0.72840000000000005</v>
      </c>
      <c r="AV29" s="127"/>
      <c r="AW29" s="56" t="s">
        <v>94</v>
      </c>
      <c r="AX29" s="56" t="s">
        <v>94</v>
      </c>
      <c r="AY29" s="55">
        <v>0</v>
      </c>
      <c r="AZ29" s="55">
        <v>0</v>
      </c>
      <c r="BA29" s="56">
        <v>0</v>
      </c>
      <c r="BB29" s="55">
        <v>0</v>
      </c>
      <c r="BC29" s="55">
        <v>0</v>
      </c>
      <c r="BD29" s="56">
        <v>0</v>
      </c>
      <c r="BE29" s="56">
        <v>0</v>
      </c>
      <c r="BF29" s="56">
        <v>0</v>
      </c>
      <c r="BG29" s="60"/>
      <c r="BL29" s="4">
        <f>H92</f>
        <v>7</v>
      </c>
      <c r="BM29" s="5">
        <f>IF(E4="Trimestre I",Z92,IF(E4="Trimestre II",AK92,IF(E4="Trimestre III",AV92,IF(E4="Trimestre IV",BG92))))</f>
        <v>1.4E-2</v>
      </c>
      <c r="BN29" s="5"/>
    </row>
    <row r="30" spans="1:66">
      <c r="B30" s="62"/>
      <c r="C30" s="62"/>
      <c r="D30" s="62"/>
      <c r="E30" s="62"/>
      <c r="F30" s="62"/>
      <c r="G30" s="6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123"/>
      <c r="AM30" s="123"/>
      <c r="AN30" s="123"/>
      <c r="AO30" s="123"/>
      <c r="AP30" s="123"/>
      <c r="AQ30" s="123"/>
      <c r="AR30" s="123"/>
      <c r="AS30" s="123"/>
      <c r="AT30" s="123"/>
      <c r="AU30" s="123"/>
      <c r="AV30" s="127"/>
      <c r="AW30" s="56"/>
      <c r="AX30" s="56"/>
      <c r="AY30" s="55"/>
      <c r="AZ30" s="55"/>
      <c r="BA30" s="56"/>
      <c r="BB30" s="55"/>
      <c r="BC30" s="55"/>
      <c r="BD30" s="56"/>
      <c r="BE30" s="56"/>
      <c r="BF30" s="56"/>
      <c r="BG30" s="60"/>
      <c r="BL30" s="4">
        <f>H98</f>
        <v>8</v>
      </c>
      <c r="BM30" s="5">
        <f>IF(E4="Trimestre I",Z98,IF(E4="Trimestre II",AK98,IF(E4="Trimestre III",AV98,IF(E4="Trimestre IV",BG98))))</f>
        <v>0.75</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123"/>
      <c r="AM31" s="123"/>
      <c r="AN31" s="123"/>
      <c r="AO31" s="123"/>
      <c r="AP31" s="123"/>
      <c r="AQ31" s="123"/>
      <c r="AR31" s="123"/>
      <c r="AS31" s="123"/>
      <c r="AT31" s="123"/>
      <c r="AU31" s="123"/>
      <c r="AV31" s="127"/>
      <c r="AW31" s="56"/>
      <c r="AX31" s="56"/>
      <c r="AY31" s="55"/>
      <c r="AZ31" s="55"/>
      <c r="BA31" s="56"/>
      <c r="BB31" s="55"/>
      <c r="BC31" s="55"/>
      <c r="BD31" s="56"/>
      <c r="BE31" s="56"/>
      <c r="BF31" s="56"/>
      <c r="BG31" s="60"/>
      <c r="BL31" s="4"/>
      <c r="BM31" s="5"/>
      <c r="BN31" s="5"/>
    </row>
    <row r="32" spans="1:66">
      <c r="B32" s="62"/>
      <c r="C32" s="62"/>
      <c r="D32" s="62"/>
      <c r="E32" s="62"/>
      <c r="F32" s="62"/>
      <c r="G32" s="62"/>
      <c r="H32" s="59"/>
      <c r="I32" s="56"/>
      <c r="J32" s="59"/>
      <c r="K32" s="63"/>
      <c r="L32" s="59"/>
      <c r="M32" s="59"/>
      <c r="N32" s="56"/>
      <c r="O32" s="59"/>
      <c r="P32" s="56"/>
      <c r="Q32" s="56"/>
      <c r="R32" s="55"/>
      <c r="S32" s="55"/>
      <c r="T32" s="56"/>
      <c r="U32" s="55"/>
      <c r="V32" s="55"/>
      <c r="W32" s="56"/>
      <c r="X32" s="56"/>
      <c r="Y32" s="56"/>
      <c r="Z32" s="60"/>
      <c r="AA32" s="56"/>
      <c r="AB32" s="56"/>
      <c r="AC32" s="55"/>
      <c r="AD32" s="55"/>
      <c r="AE32" s="56"/>
      <c r="AF32" s="55"/>
      <c r="AG32" s="55"/>
      <c r="AH32" s="56"/>
      <c r="AI32" s="56"/>
      <c r="AJ32" s="56"/>
      <c r="AK32" s="60"/>
      <c r="AL32" s="123"/>
      <c r="AM32" s="123"/>
      <c r="AN32" s="123"/>
      <c r="AO32" s="123"/>
      <c r="AP32" s="123"/>
      <c r="AQ32" s="123"/>
      <c r="AR32" s="123"/>
      <c r="AS32" s="123"/>
      <c r="AT32" s="123"/>
      <c r="AU32" s="123"/>
      <c r="AV32" s="127"/>
      <c r="AW32" s="56"/>
      <c r="AX32" s="56"/>
      <c r="AY32" s="55"/>
      <c r="AZ32" s="55"/>
      <c r="BA32" s="56"/>
      <c r="BB32" s="55"/>
      <c r="BC32" s="55"/>
      <c r="BD32" s="56"/>
      <c r="BE32" s="56"/>
      <c r="BF32" s="56"/>
      <c r="BG32" s="60"/>
      <c r="BL32" s="4"/>
      <c r="BM32" s="5"/>
      <c r="BN32" s="5"/>
    </row>
    <row r="33" spans="2:66">
      <c r="B33" s="62"/>
      <c r="C33" s="62"/>
      <c r="D33" s="62"/>
      <c r="E33" s="62"/>
      <c r="F33" s="62"/>
      <c r="G33" s="62"/>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123"/>
      <c r="AM33" s="123"/>
      <c r="AN33" s="123"/>
      <c r="AO33" s="123"/>
      <c r="AP33" s="123"/>
      <c r="AQ33" s="123"/>
      <c r="AR33" s="123"/>
      <c r="AS33" s="123"/>
      <c r="AT33" s="123"/>
      <c r="AU33" s="123"/>
      <c r="AV33" s="127"/>
      <c r="AW33" s="56"/>
      <c r="AX33" s="56"/>
      <c r="AY33" s="55"/>
      <c r="AZ33" s="55"/>
      <c r="BA33" s="56"/>
      <c r="BB33" s="55"/>
      <c r="BC33" s="55"/>
      <c r="BD33" s="56"/>
      <c r="BE33" s="56"/>
      <c r="BF33" s="56"/>
      <c r="BG33" s="60"/>
      <c r="BL33" s="4"/>
      <c r="BM33" s="5"/>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123"/>
      <c r="AM34" s="123"/>
      <c r="AN34" s="124"/>
      <c r="AO34" s="124"/>
      <c r="AP34" s="124"/>
      <c r="AQ34" s="124"/>
      <c r="AR34" s="124"/>
      <c r="AS34" s="124"/>
      <c r="AT34" s="124"/>
      <c r="AU34" s="124"/>
      <c r="AV34" s="127"/>
      <c r="AW34" s="56"/>
      <c r="AX34" s="56"/>
      <c r="AY34" s="55"/>
      <c r="AZ34" s="55"/>
      <c r="BA34" s="56"/>
      <c r="BB34" s="55"/>
      <c r="BC34" s="55"/>
      <c r="BD34" s="56"/>
      <c r="BE34" s="56"/>
      <c r="BF34" s="56"/>
      <c r="BG34" s="60"/>
      <c r="BL34" s="4"/>
      <c r="BM34" s="5"/>
      <c r="BN34" s="5"/>
    </row>
    <row r="35" spans="2:66">
      <c r="B35" s="62"/>
      <c r="C35" s="62"/>
      <c r="D35" s="62"/>
      <c r="E35" s="62"/>
      <c r="F35" s="62"/>
      <c r="G35" s="62"/>
      <c r="H35" s="59"/>
      <c r="I35" s="56"/>
      <c r="J35" s="59"/>
      <c r="K35" s="63"/>
      <c r="L35" s="59" t="s">
        <v>3304</v>
      </c>
      <c r="M35" s="59" t="s">
        <v>3305</v>
      </c>
      <c r="N35" s="56">
        <v>0.7</v>
      </c>
      <c r="O35" s="59" t="s">
        <v>87</v>
      </c>
      <c r="P35" s="56" t="s">
        <v>3295</v>
      </c>
      <c r="Q35" s="56" t="s">
        <v>3296</v>
      </c>
      <c r="R35" s="55">
        <v>0</v>
      </c>
      <c r="S35" s="55">
        <v>70</v>
      </c>
      <c r="T35" s="56">
        <v>0</v>
      </c>
      <c r="U35" s="55">
        <v>0</v>
      </c>
      <c r="V35" s="55">
        <v>70</v>
      </c>
      <c r="W35" s="56">
        <v>0</v>
      </c>
      <c r="X35" s="56">
        <v>0</v>
      </c>
      <c r="Y35" s="56">
        <v>0.7</v>
      </c>
      <c r="Z35" s="60"/>
      <c r="AA35" s="56" t="s">
        <v>3297</v>
      </c>
      <c r="AB35" s="56" t="s">
        <v>3298</v>
      </c>
      <c r="AC35" s="55">
        <v>20</v>
      </c>
      <c r="AD35" s="55">
        <v>70</v>
      </c>
      <c r="AE35" s="56">
        <v>0.28570000000000001</v>
      </c>
      <c r="AF35" s="55">
        <v>20</v>
      </c>
      <c r="AG35" s="55">
        <v>70</v>
      </c>
      <c r="AH35" s="56">
        <v>0.28570000000000001</v>
      </c>
      <c r="AI35" s="56">
        <v>0.40810000000000002</v>
      </c>
      <c r="AJ35" s="56">
        <v>0.4143</v>
      </c>
      <c r="AK35" s="60"/>
      <c r="AL35" s="123"/>
      <c r="AM35" s="123"/>
      <c r="AN35" s="123">
        <v>20</v>
      </c>
      <c r="AO35" s="123">
        <v>100</v>
      </c>
      <c r="AP35" s="125">
        <v>0.2</v>
      </c>
      <c r="AQ35" s="123">
        <v>40</v>
      </c>
      <c r="AR35" s="123">
        <v>100</v>
      </c>
      <c r="AS35" s="125">
        <v>0.4</v>
      </c>
      <c r="AT35" s="125">
        <v>0.57140000000000002</v>
      </c>
      <c r="AU35" s="125">
        <v>0.12859999999999999</v>
      </c>
      <c r="AV35" s="127"/>
      <c r="AW35" s="56" t="s">
        <v>94</v>
      </c>
      <c r="AX35" s="56" t="s">
        <v>94</v>
      </c>
      <c r="AY35" s="55">
        <v>0</v>
      </c>
      <c r="AZ35" s="55">
        <v>0</v>
      </c>
      <c r="BA35" s="56">
        <v>0</v>
      </c>
      <c r="BB35" s="55">
        <v>0</v>
      </c>
      <c r="BC35" s="55">
        <v>0</v>
      </c>
      <c r="BD35" s="56">
        <v>0</v>
      </c>
      <c r="BE35" s="56">
        <v>0</v>
      </c>
      <c r="BF35" s="56">
        <v>0</v>
      </c>
      <c r="BG35" s="60"/>
      <c r="BL35" s="4"/>
      <c r="BM35" s="5"/>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123"/>
      <c r="AM36" s="123"/>
      <c r="AN36" s="123"/>
      <c r="AO36" s="123"/>
      <c r="AP36" s="123"/>
      <c r="AQ36" s="123"/>
      <c r="AR36" s="123"/>
      <c r="AS36" s="123"/>
      <c r="AT36" s="123"/>
      <c r="AU36" s="123"/>
      <c r="AV36" s="127"/>
      <c r="AW36" s="5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123"/>
      <c r="AM37" s="123"/>
      <c r="AN37" s="123"/>
      <c r="AO37" s="123"/>
      <c r="AP37" s="123"/>
      <c r="AQ37" s="123"/>
      <c r="AR37" s="123"/>
      <c r="AS37" s="123"/>
      <c r="AT37" s="123"/>
      <c r="AU37" s="123"/>
      <c r="AV37" s="127"/>
      <c r="AW37" s="5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63"/>
      <c r="L38" s="59"/>
      <c r="M38" s="59"/>
      <c r="N38" s="56"/>
      <c r="O38" s="59"/>
      <c r="P38" s="56"/>
      <c r="Q38" s="56"/>
      <c r="R38" s="55"/>
      <c r="S38" s="55"/>
      <c r="T38" s="56"/>
      <c r="U38" s="55"/>
      <c r="V38" s="55"/>
      <c r="W38" s="56"/>
      <c r="X38" s="56"/>
      <c r="Y38" s="56"/>
      <c r="Z38" s="60"/>
      <c r="AA38" s="56"/>
      <c r="AB38" s="56"/>
      <c r="AC38" s="55"/>
      <c r="AD38" s="55"/>
      <c r="AE38" s="56"/>
      <c r="AF38" s="55"/>
      <c r="AG38" s="55"/>
      <c r="AH38" s="56"/>
      <c r="AI38" s="56"/>
      <c r="AJ38" s="56"/>
      <c r="AK38" s="60"/>
      <c r="AL38" s="123"/>
      <c r="AM38" s="123"/>
      <c r="AN38" s="123"/>
      <c r="AO38" s="123"/>
      <c r="AP38" s="123"/>
      <c r="AQ38" s="123"/>
      <c r="AR38" s="123"/>
      <c r="AS38" s="123"/>
      <c r="AT38" s="123"/>
      <c r="AU38" s="123"/>
      <c r="AV38" s="127"/>
      <c r="AW38" s="56"/>
      <c r="AX38" s="56"/>
      <c r="AY38" s="55"/>
      <c r="AZ38" s="55"/>
      <c r="BA38" s="56"/>
      <c r="BB38" s="55"/>
      <c r="BC38" s="55"/>
      <c r="BD38" s="56"/>
      <c r="BE38" s="56"/>
      <c r="BF38" s="56"/>
      <c r="BG38" s="60"/>
      <c r="BL38" s="4"/>
      <c r="BM38" s="5"/>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123"/>
      <c r="AM39" s="123"/>
      <c r="AN39" s="123"/>
      <c r="AO39" s="123"/>
      <c r="AP39" s="123"/>
      <c r="AQ39" s="123"/>
      <c r="AR39" s="123"/>
      <c r="AS39" s="123"/>
      <c r="AT39" s="123"/>
      <c r="AU39" s="123"/>
      <c r="AV39" s="127"/>
      <c r="AW39" s="5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124"/>
      <c r="AM40" s="124"/>
      <c r="AN40" s="124"/>
      <c r="AO40" s="124"/>
      <c r="AP40" s="124"/>
      <c r="AQ40" s="124"/>
      <c r="AR40" s="124"/>
      <c r="AS40" s="124"/>
      <c r="AT40" s="124"/>
      <c r="AU40" s="124"/>
      <c r="AV40" s="128"/>
      <c r="AW40" s="56"/>
      <c r="AX40" s="56"/>
      <c r="AY40" s="55"/>
      <c r="AZ40" s="55"/>
      <c r="BA40" s="56"/>
      <c r="BB40" s="55"/>
      <c r="BC40" s="55"/>
      <c r="BD40" s="56"/>
      <c r="BE40" s="56"/>
      <c r="BF40" s="56"/>
      <c r="BG40" s="60"/>
      <c r="BL40" s="4"/>
      <c r="BM40" s="5"/>
      <c r="BN40" s="5"/>
    </row>
    <row r="41" spans="2:66" ht="135" customHeight="1">
      <c r="B41" s="64" t="s">
        <v>280</v>
      </c>
      <c r="C41" s="65" t="s">
        <v>316</v>
      </c>
      <c r="D41" s="65" t="s">
        <v>81</v>
      </c>
      <c r="E41" s="65" t="s">
        <v>779</v>
      </c>
      <c r="F41" s="65" t="s">
        <v>3306</v>
      </c>
      <c r="G41" s="122" t="s">
        <v>3307</v>
      </c>
      <c r="H41" s="59">
        <v>2</v>
      </c>
      <c r="I41" s="56">
        <v>0.1</v>
      </c>
      <c r="J41" s="59" t="s">
        <v>83</v>
      </c>
      <c r="K41" s="63" t="s">
        <v>3308</v>
      </c>
      <c r="L41" s="59" t="s">
        <v>3309</v>
      </c>
      <c r="M41" s="59" t="s">
        <v>3310</v>
      </c>
      <c r="N41" s="56">
        <v>1</v>
      </c>
      <c r="O41" s="59" t="s">
        <v>87</v>
      </c>
      <c r="P41" s="56" t="s">
        <v>3311</v>
      </c>
      <c r="Q41" s="56" t="s">
        <v>3312</v>
      </c>
      <c r="R41" s="55">
        <v>4</v>
      </c>
      <c r="S41" s="55">
        <v>4</v>
      </c>
      <c r="T41" s="56">
        <v>1</v>
      </c>
      <c r="U41" s="55">
        <v>4</v>
      </c>
      <c r="V41" s="55">
        <v>4</v>
      </c>
      <c r="W41" s="56">
        <v>1</v>
      </c>
      <c r="X41" s="56">
        <v>1</v>
      </c>
      <c r="Y41" s="56">
        <v>0</v>
      </c>
      <c r="Z41" s="60">
        <v>0.375</v>
      </c>
      <c r="AA41" s="56" t="s">
        <v>3313</v>
      </c>
      <c r="AB41" s="56" t="s">
        <v>3314</v>
      </c>
      <c r="AC41" s="55">
        <v>6</v>
      </c>
      <c r="AD41" s="55">
        <v>6</v>
      </c>
      <c r="AE41" s="56">
        <v>1</v>
      </c>
      <c r="AF41" s="55">
        <v>10</v>
      </c>
      <c r="AG41" s="55">
        <v>6</v>
      </c>
      <c r="AH41" s="56">
        <v>1.6667000000000001</v>
      </c>
      <c r="AI41" s="56">
        <v>1.6667000000000001</v>
      </c>
      <c r="AJ41" s="56">
        <v>0</v>
      </c>
      <c r="AK41" s="60">
        <v>0.45800000000000002</v>
      </c>
      <c r="AL41" s="123" t="s">
        <v>3315</v>
      </c>
      <c r="AM41" s="123" t="s">
        <v>3316</v>
      </c>
      <c r="AN41" s="123">
        <v>6</v>
      </c>
      <c r="AO41" s="123">
        <v>6</v>
      </c>
      <c r="AP41" s="125">
        <v>1</v>
      </c>
      <c r="AQ41" s="123">
        <v>16</v>
      </c>
      <c r="AR41" s="123">
        <v>6</v>
      </c>
      <c r="AS41" s="125">
        <v>2.6667000000000001</v>
      </c>
      <c r="AT41" s="125">
        <v>2.6667000000000001</v>
      </c>
      <c r="AU41" s="125">
        <v>0</v>
      </c>
      <c r="AV41" s="126">
        <v>0.66600000000000004</v>
      </c>
      <c r="AW41" s="56" t="s">
        <v>94</v>
      </c>
      <c r="AX41" s="56" t="s">
        <v>94</v>
      </c>
      <c r="AY41" s="55">
        <v>0</v>
      </c>
      <c r="AZ41" s="55">
        <v>0</v>
      </c>
      <c r="BA41" s="56">
        <v>0</v>
      </c>
      <c r="BB41" s="55">
        <v>0</v>
      </c>
      <c r="BC41" s="55">
        <v>0</v>
      </c>
      <c r="BD41" s="56">
        <v>0</v>
      </c>
      <c r="BE41" s="56">
        <v>0</v>
      </c>
      <c r="BF41" s="56">
        <v>0</v>
      </c>
      <c r="BG41" s="60">
        <v>0</v>
      </c>
      <c r="BL41" s="4"/>
      <c r="BM41" s="5"/>
      <c r="BN41" s="5"/>
    </row>
    <row r="42" spans="2:66">
      <c r="B42" s="64"/>
      <c r="C42" s="65"/>
      <c r="D42" s="65"/>
      <c r="E42" s="65"/>
      <c r="F42" s="65"/>
      <c r="G42" s="122"/>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123"/>
      <c r="AM42" s="123"/>
      <c r="AN42" s="123"/>
      <c r="AO42" s="123"/>
      <c r="AP42" s="123"/>
      <c r="AQ42" s="123"/>
      <c r="AR42" s="123"/>
      <c r="AS42" s="123"/>
      <c r="AT42" s="123"/>
      <c r="AU42" s="123"/>
      <c r="AV42" s="127"/>
      <c r="AW42" s="56"/>
      <c r="AX42" s="56"/>
      <c r="AY42" s="55"/>
      <c r="AZ42" s="55"/>
      <c r="BA42" s="56"/>
      <c r="BB42" s="55"/>
      <c r="BC42" s="55"/>
      <c r="BD42" s="56"/>
      <c r="BE42" s="56"/>
      <c r="BF42" s="56"/>
      <c r="BG42" s="60"/>
      <c r="BL42" s="4"/>
      <c r="BM42" s="5"/>
      <c r="BN42" s="5"/>
    </row>
    <row r="43" spans="2:66">
      <c r="B43" s="62"/>
      <c r="C43" s="62"/>
      <c r="D43" s="62"/>
      <c r="E43" s="62"/>
      <c r="F43" s="62"/>
      <c r="G43" s="62"/>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123"/>
      <c r="AM43" s="123"/>
      <c r="AN43" s="124"/>
      <c r="AO43" s="124"/>
      <c r="AP43" s="124"/>
      <c r="AQ43" s="124"/>
      <c r="AR43" s="124"/>
      <c r="AS43" s="124"/>
      <c r="AT43" s="124"/>
      <c r="AU43" s="124"/>
      <c r="AV43" s="127"/>
      <c r="AW43" s="56"/>
      <c r="AX43" s="56"/>
      <c r="AY43" s="55"/>
      <c r="AZ43" s="55"/>
      <c r="BA43" s="56"/>
      <c r="BB43" s="55"/>
      <c r="BC43" s="55"/>
      <c r="BD43" s="56"/>
      <c r="BE43" s="56"/>
      <c r="BF43" s="56"/>
      <c r="BG43" s="60"/>
      <c r="BL43" s="4"/>
      <c r="BM43" s="5"/>
      <c r="BN43" s="5"/>
    </row>
    <row r="44" spans="2:66">
      <c r="B44" s="62"/>
      <c r="C44" s="62"/>
      <c r="D44" s="62"/>
      <c r="E44" s="62"/>
      <c r="F44" s="62"/>
      <c r="G44" s="62"/>
      <c r="H44" s="59"/>
      <c r="I44" s="56"/>
      <c r="J44" s="59"/>
      <c r="K44" s="63"/>
      <c r="L44" s="59" t="s">
        <v>3302</v>
      </c>
      <c r="M44" s="59" t="s">
        <v>3303</v>
      </c>
      <c r="N44" s="56">
        <v>0.2</v>
      </c>
      <c r="O44" s="59" t="s">
        <v>87</v>
      </c>
      <c r="P44" s="56" t="s">
        <v>3311</v>
      </c>
      <c r="Q44" s="56" t="s">
        <v>3312</v>
      </c>
      <c r="R44" s="55">
        <v>0.5</v>
      </c>
      <c r="S44" s="55">
        <v>20</v>
      </c>
      <c r="T44" s="56">
        <v>2.5000000000000001E-2</v>
      </c>
      <c r="U44" s="55">
        <v>0.5</v>
      </c>
      <c r="V44" s="55">
        <v>20</v>
      </c>
      <c r="W44" s="56">
        <v>2.5000000000000001E-2</v>
      </c>
      <c r="X44" s="56">
        <v>0.125</v>
      </c>
      <c r="Y44" s="56">
        <v>0.17499999999999999</v>
      </c>
      <c r="Z44" s="60"/>
      <c r="AA44" s="56" t="s">
        <v>3313</v>
      </c>
      <c r="AB44" s="56" t="s">
        <v>3314</v>
      </c>
      <c r="AC44" s="55">
        <v>1</v>
      </c>
      <c r="AD44" s="55">
        <v>20</v>
      </c>
      <c r="AE44" s="56">
        <v>0.05</v>
      </c>
      <c r="AF44" s="55">
        <v>1.5</v>
      </c>
      <c r="AG44" s="55">
        <v>20</v>
      </c>
      <c r="AH44" s="56">
        <v>7.4999999999999997E-2</v>
      </c>
      <c r="AI44" s="56">
        <v>0.375</v>
      </c>
      <c r="AJ44" s="56">
        <v>0.125</v>
      </c>
      <c r="AK44" s="60"/>
      <c r="AL44" s="123"/>
      <c r="AM44" s="123"/>
      <c r="AN44" s="123">
        <v>4.4800000000000004</v>
      </c>
      <c r="AO44" s="123">
        <v>20</v>
      </c>
      <c r="AP44" s="125">
        <v>0.224</v>
      </c>
      <c r="AQ44" s="123">
        <v>5.98</v>
      </c>
      <c r="AR44" s="123">
        <v>20</v>
      </c>
      <c r="AS44" s="125">
        <v>0.29899999999999999</v>
      </c>
      <c r="AT44" s="125">
        <v>1.4950000000000001</v>
      </c>
      <c r="AU44" s="125">
        <v>0</v>
      </c>
      <c r="AV44" s="127"/>
      <c r="AW44" s="56" t="s">
        <v>94</v>
      </c>
      <c r="AX44" s="56" t="s">
        <v>94</v>
      </c>
      <c r="AY44" s="55">
        <v>0</v>
      </c>
      <c r="AZ44" s="55">
        <v>0</v>
      </c>
      <c r="BA44" s="56">
        <v>0</v>
      </c>
      <c r="BB44" s="55">
        <v>0</v>
      </c>
      <c r="BC44" s="55">
        <v>0</v>
      </c>
      <c r="BD44" s="56">
        <v>0</v>
      </c>
      <c r="BE44" s="56">
        <v>0</v>
      </c>
      <c r="BF44" s="56">
        <v>0</v>
      </c>
      <c r="BG44" s="60"/>
      <c r="BL44" s="4"/>
      <c r="BM44" s="5"/>
      <c r="BN44" s="5"/>
    </row>
    <row r="45" spans="2:66">
      <c r="B45" s="62"/>
      <c r="C45" s="62"/>
      <c r="D45" s="62"/>
      <c r="E45" s="62"/>
      <c r="F45" s="62"/>
      <c r="G45" s="62"/>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123"/>
      <c r="AM45" s="123"/>
      <c r="AN45" s="123"/>
      <c r="AO45" s="123"/>
      <c r="AP45" s="123"/>
      <c r="AQ45" s="123"/>
      <c r="AR45" s="123"/>
      <c r="AS45" s="123"/>
      <c r="AT45" s="123"/>
      <c r="AU45" s="123"/>
      <c r="AV45" s="127"/>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123"/>
      <c r="AM46" s="123"/>
      <c r="AN46" s="124"/>
      <c r="AO46" s="124"/>
      <c r="AP46" s="124"/>
      <c r="AQ46" s="124"/>
      <c r="AR46" s="124"/>
      <c r="AS46" s="124"/>
      <c r="AT46" s="124"/>
      <c r="AU46" s="124"/>
      <c r="AV46" s="127"/>
      <c r="AW46" s="56"/>
      <c r="AX46" s="56"/>
      <c r="AY46" s="55"/>
      <c r="AZ46" s="55"/>
      <c r="BA46" s="56"/>
      <c r="BB46" s="55"/>
      <c r="BC46" s="55"/>
      <c r="BD46" s="56"/>
      <c r="BE46" s="56"/>
      <c r="BF46" s="56"/>
      <c r="BG46" s="60"/>
      <c r="BL46" s="4"/>
      <c r="BM46" s="5"/>
      <c r="BN46" s="5"/>
    </row>
    <row r="47" spans="2:66">
      <c r="B47" s="62"/>
      <c r="C47" s="62"/>
      <c r="D47" s="62"/>
      <c r="E47" s="62"/>
      <c r="F47" s="62"/>
      <c r="G47" s="62"/>
      <c r="H47" s="59"/>
      <c r="I47" s="56"/>
      <c r="J47" s="59"/>
      <c r="K47" s="63"/>
      <c r="L47" s="59" t="s">
        <v>3317</v>
      </c>
      <c r="M47" s="59" t="s">
        <v>3318</v>
      </c>
      <c r="N47" s="59">
        <v>0</v>
      </c>
      <c r="O47" s="59"/>
      <c r="P47" s="56" t="s">
        <v>3311</v>
      </c>
      <c r="Q47" s="56" t="s">
        <v>3312</v>
      </c>
      <c r="R47" s="55">
        <v>4.3</v>
      </c>
      <c r="S47" s="55">
        <v>7</v>
      </c>
      <c r="T47" s="56">
        <v>0.61429999999999996</v>
      </c>
      <c r="U47" s="55">
        <v>4.3</v>
      </c>
      <c r="V47" s="55">
        <v>7</v>
      </c>
      <c r="W47" s="56">
        <v>0.61429999999999996</v>
      </c>
      <c r="X47" s="56">
        <v>0</v>
      </c>
      <c r="Y47" s="56">
        <v>0</v>
      </c>
      <c r="Z47" s="60"/>
      <c r="AA47" s="56" t="s">
        <v>3313</v>
      </c>
      <c r="AB47" s="56" t="s">
        <v>3314</v>
      </c>
      <c r="AC47" s="55">
        <v>5.35</v>
      </c>
      <c r="AD47" s="55">
        <v>5.35</v>
      </c>
      <c r="AE47" s="56">
        <v>1</v>
      </c>
      <c r="AF47" s="55">
        <v>9.6499999999999986</v>
      </c>
      <c r="AG47" s="55">
        <v>5.35</v>
      </c>
      <c r="AH47" s="56">
        <v>1.8037000000000001</v>
      </c>
      <c r="AI47" s="56">
        <v>0</v>
      </c>
      <c r="AJ47" s="56">
        <v>0</v>
      </c>
      <c r="AK47" s="60"/>
      <c r="AL47" s="123"/>
      <c r="AM47" s="123"/>
      <c r="AN47" s="123">
        <v>3.01</v>
      </c>
      <c r="AO47" s="123">
        <v>3.69</v>
      </c>
      <c r="AP47" s="125">
        <v>0.81569999999999998</v>
      </c>
      <c r="AQ47" s="123">
        <v>12.66</v>
      </c>
      <c r="AR47" s="123">
        <v>3.69</v>
      </c>
      <c r="AS47" s="125">
        <v>3.4308999999999998</v>
      </c>
      <c r="AT47" s="125">
        <v>0</v>
      </c>
      <c r="AU47" s="125">
        <v>0</v>
      </c>
      <c r="AV47" s="127"/>
      <c r="AW47" s="56" t="s">
        <v>94</v>
      </c>
      <c r="AX47" s="56" t="s">
        <v>94</v>
      </c>
      <c r="AY47" s="55">
        <v>0</v>
      </c>
      <c r="AZ47" s="55">
        <v>0</v>
      </c>
      <c r="BA47" s="56">
        <v>0</v>
      </c>
      <c r="BB47" s="55">
        <v>0</v>
      </c>
      <c r="BC47" s="55">
        <v>0</v>
      </c>
      <c r="BD47" s="56">
        <v>0</v>
      </c>
      <c r="BE47" s="56">
        <v>0</v>
      </c>
      <c r="BF47" s="56">
        <v>0</v>
      </c>
      <c r="BG47" s="60"/>
      <c r="BL47" s="4"/>
      <c r="BM47" s="5"/>
      <c r="BN47" s="5"/>
    </row>
    <row r="48" spans="2:66">
      <c r="B48" s="62"/>
      <c r="C48" s="62"/>
      <c r="D48" s="62"/>
      <c r="E48" s="62"/>
      <c r="F48" s="62"/>
      <c r="G48" s="62"/>
      <c r="H48" s="59"/>
      <c r="I48" s="56"/>
      <c r="J48" s="59"/>
      <c r="K48" s="63"/>
      <c r="L48" s="59"/>
      <c r="M48" s="59"/>
      <c r="N48" s="59"/>
      <c r="O48" s="59"/>
      <c r="P48" s="56"/>
      <c r="Q48" s="56"/>
      <c r="R48" s="55"/>
      <c r="S48" s="55"/>
      <c r="T48" s="56"/>
      <c r="U48" s="55"/>
      <c r="V48" s="55"/>
      <c r="W48" s="56"/>
      <c r="X48" s="56"/>
      <c r="Y48" s="56"/>
      <c r="Z48" s="60"/>
      <c r="AA48" s="56"/>
      <c r="AB48" s="56"/>
      <c r="AC48" s="55"/>
      <c r="AD48" s="55"/>
      <c r="AE48" s="56"/>
      <c r="AF48" s="55"/>
      <c r="AG48" s="55"/>
      <c r="AH48" s="56"/>
      <c r="AI48" s="56"/>
      <c r="AJ48" s="56"/>
      <c r="AK48" s="60"/>
      <c r="AL48" s="123"/>
      <c r="AM48" s="123"/>
      <c r="AN48" s="123"/>
      <c r="AO48" s="123"/>
      <c r="AP48" s="123"/>
      <c r="AQ48" s="123"/>
      <c r="AR48" s="123"/>
      <c r="AS48" s="123"/>
      <c r="AT48" s="123"/>
      <c r="AU48" s="123"/>
      <c r="AV48" s="127"/>
      <c r="AW48" s="56"/>
      <c r="AX48" s="56"/>
      <c r="AY48" s="55"/>
      <c r="AZ48" s="55"/>
      <c r="BA48" s="56"/>
      <c r="BB48" s="55"/>
      <c r="BC48" s="55"/>
      <c r="BD48" s="56"/>
      <c r="BE48" s="56"/>
      <c r="BF48" s="56"/>
      <c r="BG48" s="60"/>
      <c r="BL48" s="4"/>
      <c r="BM48" s="5"/>
      <c r="BN48" s="5"/>
    </row>
    <row r="49" spans="2:66">
      <c r="B49" s="62"/>
      <c r="C49" s="62"/>
      <c r="D49" s="62"/>
      <c r="E49" s="62"/>
      <c r="F49" s="62"/>
      <c r="G49" s="62"/>
      <c r="H49" s="59"/>
      <c r="I49" s="56"/>
      <c r="J49" s="59"/>
      <c r="K49" s="63"/>
      <c r="L49" s="59"/>
      <c r="M49" s="59"/>
      <c r="N49" s="59"/>
      <c r="O49" s="59"/>
      <c r="P49" s="56"/>
      <c r="Q49" s="56"/>
      <c r="R49" s="55"/>
      <c r="S49" s="55"/>
      <c r="T49" s="56"/>
      <c r="U49" s="55"/>
      <c r="V49" s="55"/>
      <c r="W49" s="56"/>
      <c r="X49" s="56"/>
      <c r="Y49" s="56"/>
      <c r="Z49" s="60"/>
      <c r="AA49" s="56"/>
      <c r="AB49" s="56"/>
      <c r="AC49" s="55"/>
      <c r="AD49" s="55"/>
      <c r="AE49" s="56"/>
      <c r="AF49" s="55"/>
      <c r="AG49" s="55"/>
      <c r="AH49" s="56"/>
      <c r="AI49" s="56"/>
      <c r="AJ49" s="56"/>
      <c r="AK49" s="60"/>
      <c r="AL49" s="124"/>
      <c r="AM49" s="124"/>
      <c r="AN49" s="124"/>
      <c r="AO49" s="124"/>
      <c r="AP49" s="124"/>
      <c r="AQ49" s="124"/>
      <c r="AR49" s="124"/>
      <c r="AS49" s="124"/>
      <c r="AT49" s="124"/>
      <c r="AU49" s="124"/>
      <c r="AV49" s="128"/>
      <c r="AW49" s="56"/>
      <c r="AX49" s="56"/>
      <c r="AY49" s="55"/>
      <c r="AZ49" s="55"/>
      <c r="BA49" s="56"/>
      <c r="BB49" s="55"/>
      <c r="BC49" s="55"/>
      <c r="BD49" s="56"/>
      <c r="BE49" s="56"/>
      <c r="BF49" s="56"/>
      <c r="BG49" s="60"/>
      <c r="BL49" s="4"/>
      <c r="BM49" s="5"/>
      <c r="BN49" s="5"/>
    </row>
    <row r="50" spans="2:66" ht="135" customHeight="1">
      <c r="B50" s="62" t="s">
        <v>280</v>
      </c>
      <c r="C50" s="59" t="s">
        <v>316</v>
      </c>
      <c r="D50" s="63" t="s">
        <v>809</v>
      </c>
      <c r="E50" s="59" t="s">
        <v>779</v>
      </c>
      <c r="F50" s="59" t="s">
        <v>1847</v>
      </c>
      <c r="G50" s="63" t="s">
        <v>3319</v>
      </c>
      <c r="H50" s="59">
        <v>3</v>
      </c>
      <c r="I50" s="56">
        <v>0.1</v>
      </c>
      <c r="J50" s="59" t="s">
        <v>83</v>
      </c>
      <c r="K50" s="63" t="s">
        <v>3320</v>
      </c>
      <c r="L50" s="59" t="s">
        <v>3321</v>
      </c>
      <c r="M50" s="59" t="s">
        <v>2954</v>
      </c>
      <c r="N50" s="56">
        <v>1</v>
      </c>
      <c r="O50" s="59" t="s">
        <v>87</v>
      </c>
      <c r="P50" s="56" t="s">
        <v>3322</v>
      </c>
      <c r="Q50" s="56" t="s">
        <v>3323</v>
      </c>
      <c r="R50" s="55">
        <v>10</v>
      </c>
      <c r="S50" s="55">
        <v>10</v>
      </c>
      <c r="T50" s="56">
        <v>1</v>
      </c>
      <c r="U50" s="55">
        <v>10</v>
      </c>
      <c r="V50" s="55">
        <v>10</v>
      </c>
      <c r="W50" s="56">
        <v>1</v>
      </c>
      <c r="X50" s="56">
        <v>1</v>
      </c>
      <c r="Y50" s="56">
        <v>0</v>
      </c>
      <c r="Z50" s="60">
        <v>1</v>
      </c>
      <c r="AA50" s="56" t="s">
        <v>3324</v>
      </c>
      <c r="AB50" s="56" t="s">
        <v>3325</v>
      </c>
      <c r="AC50" s="55">
        <v>18</v>
      </c>
      <c r="AD50" s="55">
        <v>18</v>
      </c>
      <c r="AE50" s="56">
        <v>1</v>
      </c>
      <c r="AF50" s="55">
        <v>28</v>
      </c>
      <c r="AG50" s="55">
        <v>28</v>
      </c>
      <c r="AH50" s="56">
        <v>0.5</v>
      </c>
      <c r="AI50" s="56">
        <v>0.5</v>
      </c>
      <c r="AJ50" s="56">
        <v>0</v>
      </c>
      <c r="AK50" s="60">
        <v>0.45</v>
      </c>
      <c r="AL50" s="123" t="s">
        <v>3326</v>
      </c>
      <c r="AM50" s="123" t="s">
        <v>3327</v>
      </c>
      <c r="AN50" s="123">
        <v>122</v>
      </c>
      <c r="AO50" s="123">
        <v>180</v>
      </c>
      <c r="AP50" s="125">
        <v>0.67779999999999996</v>
      </c>
      <c r="AQ50" s="123">
        <v>150</v>
      </c>
      <c r="AR50" s="123">
        <v>208</v>
      </c>
      <c r="AS50" s="125">
        <v>0.54090000000000005</v>
      </c>
      <c r="AT50" s="125">
        <v>0.54090000000000005</v>
      </c>
      <c r="AU50" s="125">
        <v>0.45910000000000001</v>
      </c>
      <c r="AV50" s="126">
        <v>0.56999999999999995</v>
      </c>
      <c r="AW50" s="56" t="s">
        <v>94</v>
      </c>
      <c r="AX50" s="56" t="s">
        <v>94</v>
      </c>
      <c r="AY50" s="55">
        <v>0</v>
      </c>
      <c r="AZ50" s="55">
        <v>0</v>
      </c>
      <c r="BA50" s="56">
        <v>0</v>
      </c>
      <c r="BB50" s="55">
        <v>0</v>
      </c>
      <c r="BC50" s="55">
        <v>0</v>
      </c>
      <c r="BD50" s="56">
        <v>0</v>
      </c>
      <c r="BE50" s="56">
        <v>0</v>
      </c>
      <c r="BF50" s="56">
        <v>0</v>
      </c>
      <c r="BG50" s="60">
        <v>0</v>
      </c>
      <c r="BL50" s="4"/>
      <c r="BM50" s="5"/>
      <c r="BN50" s="5"/>
    </row>
    <row r="51" spans="2:66">
      <c r="B51" s="62"/>
      <c r="C51" s="59"/>
      <c r="D51" s="63"/>
      <c r="E51" s="59"/>
      <c r="F51" s="59"/>
      <c r="G51" s="63"/>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123"/>
      <c r="AM51" s="123"/>
      <c r="AN51" s="123"/>
      <c r="AO51" s="123"/>
      <c r="AP51" s="123"/>
      <c r="AQ51" s="123"/>
      <c r="AR51" s="123"/>
      <c r="AS51" s="123"/>
      <c r="AT51" s="123"/>
      <c r="AU51" s="123"/>
      <c r="AV51" s="127"/>
      <c r="AW51" s="56"/>
      <c r="AX51" s="56"/>
      <c r="AY51" s="55"/>
      <c r="AZ51" s="55"/>
      <c r="BA51" s="56"/>
      <c r="BB51" s="55"/>
      <c r="BC51" s="55"/>
      <c r="BD51" s="56"/>
      <c r="BE51" s="56"/>
      <c r="BF51" s="56"/>
      <c r="BG51" s="60"/>
      <c r="BL51" s="4"/>
      <c r="BM51" s="5"/>
      <c r="BN51" s="5"/>
    </row>
    <row r="52" spans="2:66">
      <c r="B52" s="62"/>
      <c r="C52" s="59"/>
      <c r="D52" s="63"/>
      <c r="E52" s="59"/>
      <c r="F52" s="59"/>
      <c r="G52" s="63"/>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123"/>
      <c r="AM52" s="123"/>
      <c r="AN52" s="123"/>
      <c r="AO52" s="123"/>
      <c r="AP52" s="123"/>
      <c r="AQ52" s="123"/>
      <c r="AR52" s="123"/>
      <c r="AS52" s="123"/>
      <c r="AT52" s="123"/>
      <c r="AU52" s="123"/>
      <c r="AV52" s="127"/>
      <c r="AW52" s="56"/>
      <c r="AX52" s="56"/>
      <c r="AY52" s="55"/>
      <c r="AZ52" s="55"/>
      <c r="BA52" s="56"/>
      <c r="BB52" s="55"/>
      <c r="BC52" s="55"/>
      <c r="BD52" s="56"/>
      <c r="BE52" s="56"/>
      <c r="BF52" s="56"/>
      <c r="BG52" s="60"/>
      <c r="BL52" s="4"/>
      <c r="BM52" s="5"/>
      <c r="BN52" s="5"/>
    </row>
    <row r="53" spans="2:66">
      <c r="B53" s="62"/>
      <c r="C53" s="59"/>
      <c r="D53" s="63"/>
      <c r="E53" s="59"/>
      <c r="F53" s="59"/>
      <c r="G53" s="63" t="s">
        <v>3328</v>
      </c>
      <c r="H53" s="59"/>
      <c r="I53" s="56"/>
      <c r="J53" s="59"/>
      <c r="K53" s="63"/>
      <c r="L53" s="59"/>
      <c r="M53" s="59"/>
      <c r="N53" s="56"/>
      <c r="O53" s="59"/>
      <c r="P53" s="56"/>
      <c r="Q53" s="56"/>
      <c r="R53" s="55"/>
      <c r="S53" s="55"/>
      <c r="T53" s="56"/>
      <c r="U53" s="55"/>
      <c r="V53" s="55"/>
      <c r="W53" s="56"/>
      <c r="X53" s="56"/>
      <c r="Y53" s="56"/>
      <c r="Z53" s="60"/>
      <c r="AA53" s="56"/>
      <c r="AB53" s="56"/>
      <c r="AC53" s="55"/>
      <c r="AD53" s="55"/>
      <c r="AE53" s="56"/>
      <c r="AF53" s="55"/>
      <c r="AG53" s="55"/>
      <c r="AH53" s="56"/>
      <c r="AI53" s="56"/>
      <c r="AJ53" s="56"/>
      <c r="AK53" s="60"/>
      <c r="AL53" s="123"/>
      <c r="AM53" s="123"/>
      <c r="AN53" s="123"/>
      <c r="AO53" s="123"/>
      <c r="AP53" s="123"/>
      <c r="AQ53" s="123"/>
      <c r="AR53" s="123"/>
      <c r="AS53" s="123"/>
      <c r="AT53" s="123"/>
      <c r="AU53" s="123"/>
      <c r="AV53" s="127"/>
      <c r="AW53" s="56"/>
      <c r="AX53" s="56"/>
      <c r="AY53" s="55"/>
      <c r="AZ53" s="55"/>
      <c r="BA53" s="56"/>
      <c r="BB53" s="55"/>
      <c r="BC53" s="55"/>
      <c r="BD53" s="56"/>
      <c r="BE53" s="56"/>
      <c r="BF53" s="56"/>
      <c r="BG53" s="60"/>
      <c r="BL53" s="4"/>
      <c r="BM53" s="5"/>
      <c r="BN53" s="5"/>
    </row>
    <row r="54" spans="2:66">
      <c r="B54" s="62"/>
      <c r="C54" s="59"/>
      <c r="D54" s="63"/>
      <c r="E54" s="59"/>
      <c r="F54" s="59"/>
      <c r="G54" s="63"/>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123"/>
      <c r="AM54" s="123"/>
      <c r="AN54" s="123"/>
      <c r="AO54" s="123"/>
      <c r="AP54" s="123"/>
      <c r="AQ54" s="123"/>
      <c r="AR54" s="123"/>
      <c r="AS54" s="123"/>
      <c r="AT54" s="123"/>
      <c r="AU54" s="123"/>
      <c r="AV54" s="127"/>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123"/>
      <c r="AM55" s="123"/>
      <c r="AN55" s="124"/>
      <c r="AO55" s="124"/>
      <c r="AP55" s="124"/>
      <c r="AQ55" s="124"/>
      <c r="AR55" s="124"/>
      <c r="AS55" s="124"/>
      <c r="AT55" s="124"/>
      <c r="AU55" s="124"/>
      <c r="AV55" s="127"/>
      <c r="AW55" s="56"/>
      <c r="AX55" s="56"/>
      <c r="AY55" s="55"/>
      <c r="AZ55" s="55"/>
      <c r="BA55" s="56"/>
      <c r="BB55" s="55"/>
      <c r="BC55" s="55"/>
      <c r="BD55" s="56"/>
      <c r="BE55" s="56"/>
      <c r="BF55" s="56"/>
      <c r="BG55" s="60"/>
      <c r="BL55" s="4"/>
      <c r="BM55" s="5"/>
      <c r="BN55" s="5"/>
    </row>
    <row r="56" spans="2:66">
      <c r="B56" s="62"/>
      <c r="C56" s="62"/>
      <c r="D56" s="62"/>
      <c r="E56" s="62"/>
      <c r="F56" s="62"/>
      <c r="G56" s="62"/>
      <c r="H56" s="59"/>
      <c r="I56" s="56"/>
      <c r="J56" s="59"/>
      <c r="K56" s="63"/>
      <c r="L56" s="59" t="s">
        <v>3309</v>
      </c>
      <c r="M56" s="59" t="s">
        <v>3310</v>
      </c>
      <c r="N56" s="56">
        <v>1</v>
      </c>
      <c r="O56" s="59" t="s">
        <v>87</v>
      </c>
      <c r="P56" s="56" t="s">
        <v>3322</v>
      </c>
      <c r="Q56" s="56" t="s">
        <v>3323</v>
      </c>
      <c r="R56" s="55">
        <v>3</v>
      </c>
      <c r="S56" s="55">
        <v>3</v>
      </c>
      <c r="T56" s="56">
        <v>1</v>
      </c>
      <c r="U56" s="55">
        <v>3</v>
      </c>
      <c r="V56" s="55">
        <v>3</v>
      </c>
      <c r="W56" s="56">
        <v>1</v>
      </c>
      <c r="X56" s="56">
        <v>1</v>
      </c>
      <c r="Y56" s="56">
        <v>0</v>
      </c>
      <c r="Z56" s="60"/>
      <c r="AA56" s="56" t="s">
        <v>3324</v>
      </c>
      <c r="AB56" s="56" t="s">
        <v>3325</v>
      </c>
      <c r="AC56" s="55">
        <v>1</v>
      </c>
      <c r="AD56" s="55">
        <v>10</v>
      </c>
      <c r="AE56" s="56">
        <v>0.1</v>
      </c>
      <c r="AF56" s="55">
        <v>4</v>
      </c>
      <c r="AG56" s="55">
        <v>10</v>
      </c>
      <c r="AH56" s="56">
        <v>0.4</v>
      </c>
      <c r="AI56" s="56">
        <v>0.4</v>
      </c>
      <c r="AJ56" s="56">
        <v>0.6</v>
      </c>
      <c r="AK56" s="60"/>
      <c r="AL56" s="123"/>
      <c r="AM56" s="123"/>
      <c r="AN56" s="123">
        <v>2</v>
      </c>
      <c r="AO56" s="123">
        <v>10</v>
      </c>
      <c r="AP56" s="125">
        <v>0.2</v>
      </c>
      <c r="AQ56" s="123">
        <v>6</v>
      </c>
      <c r="AR56" s="123">
        <v>10</v>
      </c>
      <c r="AS56" s="125">
        <v>0.6</v>
      </c>
      <c r="AT56" s="125">
        <v>0.6</v>
      </c>
      <c r="AU56" s="125">
        <v>0.4</v>
      </c>
      <c r="AV56" s="127"/>
      <c r="AW56" s="56" t="s">
        <v>94</v>
      </c>
      <c r="AX56" s="56" t="s">
        <v>94</v>
      </c>
      <c r="AY56" s="55">
        <v>0</v>
      </c>
      <c r="AZ56" s="55">
        <v>0</v>
      </c>
      <c r="BA56" s="56">
        <v>0</v>
      </c>
      <c r="BB56" s="55">
        <v>0</v>
      </c>
      <c r="BC56" s="55">
        <v>0</v>
      </c>
      <c r="BD56" s="56">
        <v>0</v>
      </c>
      <c r="BE56" s="56">
        <v>0</v>
      </c>
      <c r="BF56" s="56">
        <v>0</v>
      </c>
      <c r="BG56" s="60"/>
      <c r="BL56" s="4"/>
      <c r="BM56" s="5"/>
      <c r="BN56" s="5"/>
    </row>
    <row r="57" spans="2:66">
      <c r="B57" s="62"/>
      <c r="C57" s="62"/>
      <c r="D57" s="62"/>
      <c r="E57" s="62"/>
      <c r="F57" s="62"/>
      <c r="G57" s="62"/>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123"/>
      <c r="AM57" s="123"/>
      <c r="AN57" s="123"/>
      <c r="AO57" s="123"/>
      <c r="AP57" s="123"/>
      <c r="AQ57" s="123"/>
      <c r="AR57" s="123"/>
      <c r="AS57" s="123"/>
      <c r="AT57" s="123"/>
      <c r="AU57" s="123"/>
      <c r="AV57" s="127"/>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123"/>
      <c r="AM58" s="123"/>
      <c r="AN58" s="123"/>
      <c r="AO58" s="123"/>
      <c r="AP58" s="123"/>
      <c r="AQ58" s="123"/>
      <c r="AR58" s="123"/>
      <c r="AS58" s="123"/>
      <c r="AT58" s="123"/>
      <c r="AU58" s="123"/>
      <c r="AV58" s="127"/>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c r="M59" s="59"/>
      <c r="N59" s="56"/>
      <c r="O59" s="59"/>
      <c r="P59" s="56"/>
      <c r="Q59" s="56"/>
      <c r="R59" s="55"/>
      <c r="S59" s="55"/>
      <c r="T59" s="56"/>
      <c r="U59" s="55"/>
      <c r="V59" s="55"/>
      <c r="W59" s="56"/>
      <c r="X59" s="56"/>
      <c r="Y59" s="56"/>
      <c r="Z59" s="60"/>
      <c r="AA59" s="56"/>
      <c r="AB59" s="56"/>
      <c r="AC59" s="55"/>
      <c r="AD59" s="55"/>
      <c r="AE59" s="56"/>
      <c r="AF59" s="55"/>
      <c r="AG59" s="55"/>
      <c r="AH59" s="56"/>
      <c r="AI59" s="56"/>
      <c r="AJ59" s="56"/>
      <c r="AK59" s="60"/>
      <c r="AL59" s="123"/>
      <c r="AM59" s="123"/>
      <c r="AN59" s="123"/>
      <c r="AO59" s="123"/>
      <c r="AP59" s="123"/>
      <c r="AQ59" s="123"/>
      <c r="AR59" s="123"/>
      <c r="AS59" s="123"/>
      <c r="AT59" s="123"/>
      <c r="AU59" s="123"/>
      <c r="AV59" s="127"/>
      <c r="AW59" s="56"/>
      <c r="AX59" s="56"/>
      <c r="AY59" s="55"/>
      <c r="AZ59" s="55"/>
      <c r="BA59" s="56"/>
      <c r="BB59" s="55"/>
      <c r="BC59" s="55"/>
      <c r="BD59" s="56"/>
      <c r="BE59" s="56"/>
      <c r="BF59" s="56"/>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123"/>
      <c r="AM60" s="123"/>
      <c r="AN60" s="123"/>
      <c r="AO60" s="123"/>
      <c r="AP60" s="123"/>
      <c r="AQ60" s="123"/>
      <c r="AR60" s="123"/>
      <c r="AS60" s="123"/>
      <c r="AT60" s="123"/>
      <c r="AU60" s="123"/>
      <c r="AV60" s="127"/>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124"/>
      <c r="AM61" s="124"/>
      <c r="AN61" s="124"/>
      <c r="AO61" s="124"/>
      <c r="AP61" s="124"/>
      <c r="AQ61" s="124"/>
      <c r="AR61" s="124"/>
      <c r="AS61" s="124"/>
      <c r="AT61" s="124"/>
      <c r="AU61" s="124"/>
      <c r="AV61" s="128"/>
      <c r="AW61" s="56"/>
      <c r="AX61" s="56"/>
      <c r="AY61" s="55"/>
      <c r="AZ61" s="55"/>
      <c r="BA61" s="56"/>
      <c r="BB61" s="55"/>
      <c r="BC61" s="55"/>
      <c r="BD61" s="56"/>
      <c r="BE61" s="56"/>
      <c r="BF61" s="56"/>
      <c r="BG61" s="60"/>
      <c r="BL61" s="4"/>
      <c r="BM61" s="5"/>
      <c r="BN61" s="5"/>
    </row>
    <row r="62" spans="2:66" ht="135" customHeight="1">
      <c r="B62" s="64" t="s">
        <v>280</v>
      </c>
      <c r="C62" s="65" t="s">
        <v>316</v>
      </c>
      <c r="D62" s="65" t="s">
        <v>81</v>
      </c>
      <c r="E62" s="65" t="s">
        <v>779</v>
      </c>
      <c r="F62" s="65" t="s">
        <v>3290</v>
      </c>
      <c r="G62" s="122" t="s">
        <v>3291</v>
      </c>
      <c r="H62" s="59">
        <v>4</v>
      </c>
      <c r="I62" s="56">
        <v>0.1</v>
      </c>
      <c r="J62" s="59" t="s">
        <v>83</v>
      </c>
      <c r="K62" s="63" t="s">
        <v>3329</v>
      </c>
      <c r="L62" s="59" t="s">
        <v>3330</v>
      </c>
      <c r="M62" s="59" t="s">
        <v>3331</v>
      </c>
      <c r="N62" s="56">
        <v>1</v>
      </c>
      <c r="O62" s="59" t="s">
        <v>87</v>
      </c>
      <c r="P62" s="56" t="s">
        <v>3332</v>
      </c>
      <c r="Q62" s="56" t="s">
        <v>3333</v>
      </c>
      <c r="R62" s="55">
        <v>41</v>
      </c>
      <c r="S62" s="55">
        <v>41</v>
      </c>
      <c r="T62" s="56">
        <v>1</v>
      </c>
      <c r="U62" s="55">
        <v>41</v>
      </c>
      <c r="V62" s="55">
        <v>41</v>
      </c>
      <c r="W62" s="56">
        <v>1</v>
      </c>
      <c r="X62" s="56">
        <v>1</v>
      </c>
      <c r="Y62" s="56">
        <v>0</v>
      </c>
      <c r="Z62" s="60">
        <v>0.5</v>
      </c>
      <c r="AA62" s="56" t="s">
        <v>3334</v>
      </c>
      <c r="AB62" s="56" t="s">
        <v>3335</v>
      </c>
      <c r="AC62" s="55">
        <v>224</v>
      </c>
      <c r="AD62" s="55">
        <v>224</v>
      </c>
      <c r="AE62" s="56">
        <v>1</v>
      </c>
      <c r="AF62" s="55">
        <v>265</v>
      </c>
      <c r="AG62" s="55">
        <v>265</v>
      </c>
      <c r="AH62" s="56">
        <v>0.5</v>
      </c>
      <c r="AI62" s="56">
        <v>0.5</v>
      </c>
      <c r="AJ62" s="56">
        <v>0</v>
      </c>
      <c r="AK62" s="60">
        <v>0.5</v>
      </c>
      <c r="AL62" s="123" t="s">
        <v>3336</v>
      </c>
      <c r="AM62" s="123" t="s">
        <v>3337</v>
      </c>
      <c r="AN62" s="123">
        <v>954</v>
      </c>
      <c r="AO62" s="123">
        <v>955</v>
      </c>
      <c r="AP62" s="125">
        <v>0.999</v>
      </c>
      <c r="AQ62" s="123" t="s">
        <v>3338</v>
      </c>
      <c r="AR62" s="123" t="s">
        <v>3339</v>
      </c>
      <c r="AS62" s="125">
        <v>0.74939999999999996</v>
      </c>
      <c r="AT62" s="125">
        <v>0.74939999999999996</v>
      </c>
      <c r="AU62" s="125">
        <v>0.25059999999999999</v>
      </c>
      <c r="AV62" s="126">
        <v>0.749</v>
      </c>
      <c r="AW62" s="56" t="s">
        <v>94</v>
      </c>
      <c r="AX62" s="56" t="s">
        <v>94</v>
      </c>
      <c r="AY62" s="55">
        <v>0</v>
      </c>
      <c r="AZ62" s="55">
        <v>0</v>
      </c>
      <c r="BA62" s="56">
        <v>0</v>
      </c>
      <c r="BB62" s="55">
        <v>0</v>
      </c>
      <c r="BC62" s="55">
        <v>0</v>
      </c>
      <c r="BD62" s="56">
        <v>0</v>
      </c>
      <c r="BE62" s="56">
        <v>0</v>
      </c>
      <c r="BF62" s="56">
        <v>0</v>
      </c>
      <c r="BG62" s="60">
        <v>0</v>
      </c>
      <c r="BL62" s="4"/>
      <c r="BM62" s="5"/>
      <c r="BN62" s="5"/>
    </row>
    <row r="63" spans="2:66">
      <c r="B63" s="64"/>
      <c r="C63" s="65"/>
      <c r="D63" s="65"/>
      <c r="E63" s="65"/>
      <c r="F63" s="65"/>
      <c r="G63" s="122"/>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123"/>
      <c r="AM63" s="123"/>
      <c r="AN63" s="123"/>
      <c r="AO63" s="123"/>
      <c r="AP63" s="123"/>
      <c r="AQ63" s="123"/>
      <c r="AR63" s="123"/>
      <c r="AS63" s="123"/>
      <c r="AT63" s="123"/>
      <c r="AU63" s="123"/>
      <c r="AV63" s="127"/>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123"/>
      <c r="AM64" s="123"/>
      <c r="AN64" s="124"/>
      <c r="AO64" s="124"/>
      <c r="AP64" s="124"/>
      <c r="AQ64" s="124"/>
      <c r="AR64" s="124"/>
      <c r="AS64" s="124"/>
      <c r="AT64" s="124"/>
      <c r="AU64" s="124"/>
      <c r="AV64" s="127"/>
      <c r="AW64" s="56"/>
      <c r="AX64" s="56"/>
      <c r="AY64" s="55"/>
      <c r="AZ64" s="55"/>
      <c r="BA64" s="56"/>
      <c r="BB64" s="55"/>
      <c r="BC64" s="55"/>
      <c r="BD64" s="56"/>
      <c r="BE64" s="56"/>
      <c r="BF64" s="56"/>
      <c r="BG64" s="60"/>
      <c r="BL64" s="4"/>
      <c r="BM64" s="5"/>
      <c r="BN64" s="5"/>
    </row>
    <row r="65" spans="2:66">
      <c r="B65" s="62"/>
      <c r="C65" s="62"/>
      <c r="D65" s="62"/>
      <c r="E65" s="62"/>
      <c r="F65" s="62"/>
      <c r="G65" s="62"/>
      <c r="H65" s="59"/>
      <c r="I65" s="56"/>
      <c r="J65" s="59"/>
      <c r="K65" s="63"/>
      <c r="L65" s="59" t="s">
        <v>3340</v>
      </c>
      <c r="M65" s="59" t="s">
        <v>3341</v>
      </c>
      <c r="N65" s="56">
        <v>1</v>
      </c>
      <c r="O65" s="59" t="s">
        <v>87</v>
      </c>
      <c r="P65" s="56" t="s">
        <v>3332</v>
      </c>
      <c r="Q65" s="56" t="s">
        <v>3333</v>
      </c>
      <c r="R65" s="55">
        <v>3519</v>
      </c>
      <c r="S65" s="55">
        <v>3519</v>
      </c>
      <c r="T65" s="56">
        <v>1</v>
      </c>
      <c r="U65" s="55">
        <v>3519</v>
      </c>
      <c r="V65" s="55">
        <v>3519</v>
      </c>
      <c r="W65" s="56">
        <v>0.25</v>
      </c>
      <c r="X65" s="56">
        <v>0.25</v>
      </c>
      <c r="Y65" s="56">
        <v>0</v>
      </c>
      <c r="Z65" s="60"/>
      <c r="AA65" s="56" t="s">
        <v>3334</v>
      </c>
      <c r="AB65" s="56" t="s">
        <v>3335</v>
      </c>
      <c r="AC65" s="55">
        <v>2198</v>
      </c>
      <c r="AD65" s="55">
        <v>2198</v>
      </c>
      <c r="AE65" s="56">
        <v>1</v>
      </c>
      <c r="AF65" s="55">
        <v>5717</v>
      </c>
      <c r="AG65" s="55">
        <v>5717</v>
      </c>
      <c r="AH65" s="56">
        <v>0.5</v>
      </c>
      <c r="AI65" s="56">
        <v>0.5</v>
      </c>
      <c r="AJ65" s="56">
        <v>0</v>
      </c>
      <c r="AK65" s="60"/>
      <c r="AL65" s="123"/>
      <c r="AM65" s="123"/>
      <c r="AN65" s="123" t="s">
        <v>3342</v>
      </c>
      <c r="AO65" s="123" t="s">
        <v>3342</v>
      </c>
      <c r="AP65" s="125">
        <v>1</v>
      </c>
      <c r="AQ65" s="123" t="s">
        <v>3343</v>
      </c>
      <c r="AR65" s="123" t="s">
        <v>3343</v>
      </c>
      <c r="AS65" s="125">
        <v>0.75</v>
      </c>
      <c r="AT65" s="125">
        <v>0.75</v>
      </c>
      <c r="AU65" s="125">
        <v>0.25</v>
      </c>
      <c r="AV65" s="127"/>
      <c r="AW65" s="56" t="s">
        <v>94</v>
      </c>
      <c r="AX65" s="56" t="s">
        <v>94</v>
      </c>
      <c r="AY65" s="55">
        <v>0</v>
      </c>
      <c r="AZ65" s="55">
        <v>0</v>
      </c>
      <c r="BA65" s="56">
        <v>0</v>
      </c>
      <c r="BB65" s="55">
        <v>0</v>
      </c>
      <c r="BC65" s="55">
        <v>0</v>
      </c>
      <c r="BD65" s="56">
        <v>0</v>
      </c>
      <c r="BE65" s="56">
        <v>0</v>
      </c>
      <c r="BF65" s="56">
        <v>0</v>
      </c>
      <c r="BG65" s="60"/>
      <c r="BL65" s="4"/>
      <c r="BM65" s="5"/>
      <c r="BN65" s="5"/>
    </row>
    <row r="66" spans="2:66">
      <c r="B66" s="62"/>
      <c r="C66" s="62"/>
      <c r="D66" s="62"/>
      <c r="E66" s="62"/>
      <c r="F66" s="62"/>
      <c r="G66" s="62"/>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123"/>
      <c r="AM66" s="123"/>
      <c r="AN66" s="123"/>
      <c r="AO66" s="123"/>
      <c r="AP66" s="123"/>
      <c r="AQ66" s="123"/>
      <c r="AR66" s="123"/>
      <c r="AS66" s="123"/>
      <c r="AT66" s="123"/>
      <c r="AU66" s="123"/>
      <c r="AV66" s="127"/>
      <c r="AW66" s="56"/>
      <c r="AX66" s="56"/>
      <c r="AY66" s="55"/>
      <c r="AZ66" s="55"/>
      <c r="BA66" s="56"/>
      <c r="BB66" s="55"/>
      <c r="BC66" s="55"/>
      <c r="BD66" s="56"/>
      <c r="BE66" s="56"/>
      <c r="BF66" s="56"/>
      <c r="BG66" s="60"/>
      <c r="BL66" s="4"/>
      <c r="BM66" s="5"/>
      <c r="BN66" s="5"/>
    </row>
    <row r="67" spans="2:66">
      <c r="B67" s="62"/>
      <c r="C67" s="62"/>
      <c r="D67" s="62"/>
      <c r="E67" s="62"/>
      <c r="F67" s="62"/>
      <c r="G67" s="6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123"/>
      <c r="AM67" s="123"/>
      <c r="AN67" s="124"/>
      <c r="AO67" s="124"/>
      <c r="AP67" s="124"/>
      <c r="AQ67" s="124"/>
      <c r="AR67" s="124"/>
      <c r="AS67" s="124"/>
      <c r="AT67" s="124"/>
      <c r="AU67" s="124"/>
      <c r="AV67" s="127"/>
      <c r="AW67" s="56"/>
      <c r="AX67" s="56"/>
      <c r="AY67" s="55"/>
      <c r="AZ67" s="55"/>
      <c r="BA67" s="56"/>
      <c r="BB67" s="55"/>
      <c r="BC67" s="55"/>
      <c r="BD67" s="56"/>
      <c r="BE67" s="56"/>
      <c r="BF67" s="56"/>
      <c r="BG67" s="60"/>
      <c r="BL67" s="4"/>
      <c r="BM67" s="5"/>
      <c r="BN67" s="5"/>
    </row>
    <row r="68" spans="2:66">
      <c r="B68" s="62"/>
      <c r="C68" s="62"/>
      <c r="D68" s="62"/>
      <c r="E68" s="62"/>
      <c r="F68" s="62"/>
      <c r="G68" s="62"/>
      <c r="H68" s="59"/>
      <c r="I68" s="56"/>
      <c r="J68" s="59"/>
      <c r="K68" s="63"/>
      <c r="L68" s="59" t="s">
        <v>3344</v>
      </c>
      <c r="M68" s="59" t="s">
        <v>3345</v>
      </c>
      <c r="N68" s="56">
        <v>1</v>
      </c>
      <c r="O68" s="59" t="s">
        <v>87</v>
      </c>
      <c r="P68" s="56" t="s">
        <v>3332</v>
      </c>
      <c r="Q68" s="56" t="s">
        <v>3333</v>
      </c>
      <c r="R68" s="55">
        <v>0</v>
      </c>
      <c r="S68" s="55">
        <v>0</v>
      </c>
      <c r="T68" s="56">
        <v>0</v>
      </c>
      <c r="U68" s="55">
        <v>0</v>
      </c>
      <c r="V68" s="55">
        <v>0</v>
      </c>
      <c r="W68" s="56">
        <v>0.25</v>
      </c>
      <c r="X68" s="56">
        <v>0.25</v>
      </c>
      <c r="Y68" s="56">
        <v>0</v>
      </c>
      <c r="Z68" s="60"/>
      <c r="AA68" s="56" t="s">
        <v>3334</v>
      </c>
      <c r="AB68" s="56" t="s">
        <v>3335</v>
      </c>
      <c r="AC68" s="55">
        <v>111</v>
      </c>
      <c r="AD68" s="55">
        <v>111</v>
      </c>
      <c r="AE68" s="56">
        <v>1</v>
      </c>
      <c r="AF68" s="55">
        <v>111</v>
      </c>
      <c r="AG68" s="55">
        <v>111</v>
      </c>
      <c r="AH68" s="56">
        <v>0.5</v>
      </c>
      <c r="AI68" s="56">
        <v>0.5</v>
      </c>
      <c r="AJ68" s="56">
        <v>0</v>
      </c>
      <c r="AK68" s="60"/>
      <c r="AL68" s="123"/>
      <c r="AM68" s="123"/>
      <c r="AN68" s="123">
        <v>91</v>
      </c>
      <c r="AO68" s="123">
        <v>91</v>
      </c>
      <c r="AP68" s="125">
        <v>1</v>
      </c>
      <c r="AQ68" s="123">
        <v>202</v>
      </c>
      <c r="AR68" s="123">
        <v>202</v>
      </c>
      <c r="AS68" s="125">
        <v>0.75</v>
      </c>
      <c r="AT68" s="125">
        <v>0.75</v>
      </c>
      <c r="AU68" s="125">
        <v>0.25</v>
      </c>
      <c r="AV68" s="127"/>
      <c r="AW68" s="56" t="s">
        <v>94</v>
      </c>
      <c r="AX68" s="56" t="s">
        <v>94</v>
      </c>
      <c r="AY68" s="55">
        <v>0</v>
      </c>
      <c r="AZ68" s="55">
        <v>0</v>
      </c>
      <c r="BA68" s="56">
        <v>0</v>
      </c>
      <c r="BB68" s="55">
        <v>0</v>
      </c>
      <c r="BC68" s="55">
        <v>0</v>
      </c>
      <c r="BD68" s="56">
        <v>0</v>
      </c>
      <c r="BE68" s="56">
        <v>0</v>
      </c>
      <c r="BF68" s="56">
        <v>0</v>
      </c>
      <c r="BG68" s="60"/>
      <c r="BL68" s="4"/>
      <c r="BM68" s="5"/>
      <c r="BN68" s="5"/>
    </row>
    <row r="69" spans="2:66">
      <c r="B69" s="62"/>
      <c r="C69" s="62"/>
      <c r="D69" s="62"/>
      <c r="E69" s="62"/>
      <c r="F69" s="62"/>
      <c r="G69" s="62"/>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123"/>
      <c r="AM69" s="123"/>
      <c r="AN69" s="123"/>
      <c r="AO69" s="123"/>
      <c r="AP69" s="123"/>
      <c r="AQ69" s="123"/>
      <c r="AR69" s="123"/>
      <c r="AS69" s="123"/>
      <c r="AT69" s="123"/>
      <c r="AU69" s="123"/>
      <c r="AV69" s="127"/>
      <c r="AW69" s="56"/>
      <c r="AX69" s="56"/>
      <c r="AY69" s="55"/>
      <c r="AZ69" s="55"/>
      <c r="BA69" s="56"/>
      <c r="BB69" s="55"/>
      <c r="BC69" s="55"/>
      <c r="BD69" s="56"/>
      <c r="BE69" s="56"/>
      <c r="BF69" s="56"/>
      <c r="BG69" s="60"/>
      <c r="BL69" s="4"/>
      <c r="BM69" s="5"/>
      <c r="BN69" s="5"/>
    </row>
    <row r="70" spans="2:66">
      <c r="B70" s="62"/>
      <c r="C70" s="62"/>
      <c r="D70" s="62"/>
      <c r="E70" s="62"/>
      <c r="F70" s="62"/>
      <c r="G70" s="6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124"/>
      <c r="AM70" s="124"/>
      <c r="AN70" s="124"/>
      <c r="AO70" s="124"/>
      <c r="AP70" s="124"/>
      <c r="AQ70" s="124"/>
      <c r="AR70" s="124"/>
      <c r="AS70" s="124"/>
      <c r="AT70" s="124"/>
      <c r="AU70" s="124"/>
      <c r="AV70" s="128"/>
      <c r="AW70" s="56"/>
      <c r="AX70" s="56"/>
      <c r="AY70" s="55"/>
      <c r="AZ70" s="55"/>
      <c r="BA70" s="56"/>
      <c r="BB70" s="55"/>
      <c r="BC70" s="55"/>
      <c r="BD70" s="56"/>
      <c r="BE70" s="56"/>
      <c r="BF70" s="56"/>
      <c r="BG70" s="60"/>
      <c r="BL70" s="4"/>
      <c r="BM70" s="5"/>
      <c r="BN70" s="5"/>
    </row>
    <row r="71" spans="2:66" ht="135" customHeight="1">
      <c r="B71" s="62" t="s">
        <v>280</v>
      </c>
      <c r="C71" s="59" t="s">
        <v>316</v>
      </c>
      <c r="D71" s="59" t="s">
        <v>81</v>
      </c>
      <c r="E71" s="59" t="s">
        <v>779</v>
      </c>
      <c r="F71" s="59" t="s">
        <v>3290</v>
      </c>
      <c r="G71" s="63" t="s">
        <v>3291</v>
      </c>
      <c r="H71" s="59">
        <v>5</v>
      </c>
      <c r="I71" s="56">
        <v>0.05</v>
      </c>
      <c r="J71" s="59" t="s">
        <v>83</v>
      </c>
      <c r="K71" s="63" t="s">
        <v>3346</v>
      </c>
      <c r="L71" s="59" t="s">
        <v>3347</v>
      </c>
      <c r="M71" s="59" t="s">
        <v>3345</v>
      </c>
      <c r="N71" s="56">
        <v>1</v>
      </c>
      <c r="O71" s="59" t="s">
        <v>87</v>
      </c>
      <c r="P71" s="56" t="s">
        <v>3348</v>
      </c>
      <c r="Q71" s="56" t="s">
        <v>3349</v>
      </c>
      <c r="R71" s="55">
        <v>38</v>
      </c>
      <c r="S71" s="55">
        <v>38</v>
      </c>
      <c r="T71" s="56">
        <v>1</v>
      </c>
      <c r="U71" s="55">
        <v>38</v>
      </c>
      <c r="V71" s="55">
        <v>38</v>
      </c>
      <c r="W71" s="56">
        <v>1</v>
      </c>
      <c r="X71" s="56">
        <v>1</v>
      </c>
      <c r="Y71" s="56">
        <v>0</v>
      </c>
      <c r="Z71" s="60">
        <v>1</v>
      </c>
      <c r="AA71" s="56" t="s">
        <v>3350</v>
      </c>
      <c r="AB71" s="56" t="s">
        <v>3351</v>
      </c>
      <c r="AC71" s="55">
        <v>111</v>
      </c>
      <c r="AD71" s="55">
        <v>111</v>
      </c>
      <c r="AE71" s="56">
        <v>1</v>
      </c>
      <c r="AF71" s="55">
        <v>149</v>
      </c>
      <c r="AG71" s="55">
        <v>149</v>
      </c>
      <c r="AH71" s="56">
        <v>0.5</v>
      </c>
      <c r="AI71" s="56">
        <v>0.5</v>
      </c>
      <c r="AJ71" s="56">
        <v>0</v>
      </c>
      <c r="AK71" s="60">
        <v>0.5</v>
      </c>
      <c r="AL71" s="123" t="s">
        <v>3352</v>
      </c>
      <c r="AM71" s="123" t="s">
        <v>3353</v>
      </c>
      <c r="AN71" s="123">
        <v>117</v>
      </c>
      <c r="AO71" s="123">
        <v>117</v>
      </c>
      <c r="AP71" s="125">
        <v>1</v>
      </c>
      <c r="AQ71" s="123">
        <v>266</v>
      </c>
      <c r="AR71" s="123">
        <v>266</v>
      </c>
      <c r="AS71" s="125">
        <v>0.75</v>
      </c>
      <c r="AT71" s="125">
        <v>0.75</v>
      </c>
      <c r="AU71" s="125">
        <v>0.25</v>
      </c>
      <c r="AV71" s="126">
        <v>0.75</v>
      </c>
      <c r="AW71" s="56" t="s">
        <v>94</v>
      </c>
      <c r="AX71" s="56" t="s">
        <v>94</v>
      </c>
      <c r="AY71" s="55">
        <v>0</v>
      </c>
      <c r="AZ71" s="55">
        <v>0</v>
      </c>
      <c r="BA71" s="56">
        <v>0</v>
      </c>
      <c r="BB71" s="55">
        <v>0</v>
      </c>
      <c r="BC71" s="55">
        <v>0</v>
      </c>
      <c r="BD71" s="56">
        <v>0</v>
      </c>
      <c r="BE71" s="56">
        <v>0</v>
      </c>
      <c r="BF71" s="56">
        <v>0</v>
      </c>
      <c r="BG71" s="60">
        <v>0</v>
      </c>
      <c r="BL71" s="4"/>
      <c r="BM71" s="5"/>
      <c r="BN71" s="5"/>
    </row>
    <row r="72" spans="2:66">
      <c r="B72" s="62"/>
      <c r="C72" s="59"/>
      <c r="D72" s="59"/>
      <c r="E72" s="59"/>
      <c r="F72" s="59"/>
      <c r="G72" s="63"/>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123"/>
      <c r="AM72" s="123"/>
      <c r="AN72" s="123"/>
      <c r="AO72" s="123"/>
      <c r="AP72" s="123"/>
      <c r="AQ72" s="123"/>
      <c r="AR72" s="123"/>
      <c r="AS72" s="123"/>
      <c r="AT72" s="123"/>
      <c r="AU72" s="123"/>
      <c r="AV72" s="127"/>
      <c r="AW72" s="56"/>
      <c r="AX72" s="56"/>
      <c r="AY72" s="55"/>
      <c r="AZ72" s="55"/>
      <c r="BA72" s="56"/>
      <c r="BB72" s="55"/>
      <c r="BC72" s="55"/>
      <c r="BD72" s="56"/>
      <c r="BE72" s="56"/>
      <c r="BF72" s="56"/>
      <c r="BG72" s="60"/>
      <c r="BL72" s="4"/>
      <c r="BM72" s="5"/>
      <c r="BN72" s="5"/>
    </row>
    <row r="73" spans="2:66">
      <c r="B73" s="62"/>
      <c r="C73" s="59"/>
      <c r="D73" s="59"/>
      <c r="E73" s="59"/>
      <c r="F73" s="59"/>
      <c r="G73" s="63"/>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124"/>
      <c r="AM73" s="124"/>
      <c r="AN73" s="124"/>
      <c r="AO73" s="124"/>
      <c r="AP73" s="124"/>
      <c r="AQ73" s="124"/>
      <c r="AR73" s="124"/>
      <c r="AS73" s="124"/>
      <c r="AT73" s="124"/>
      <c r="AU73" s="124"/>
      <c r="AV73" s="128"/>
      <c r="AW73" s="56"/>
      <c r="AX73" s="56"/>
      <c r="AY73" s="55"/>
      <c r="AZ73" s="55"/>
      <c r="BA73" s="56"/>
      <c r="BB73" s="55"/>
      <c r="BC73" s="55"/>
      <c r="BD73" s="56"/>
      <c r="BE73" s="56"/>
      <c r="BF73" s="56"/>
      <c r="BG73" s="60"/>
      <c r="BL73" s="4"/>
      <c r="BM73" s="5"/>
      <c r="BN73" s="5"/>
    </row>
    <row r="74" spans="2:66" ht="135" customHeight="1">
      <c r="B74" s="64" t="s">
        <v>280</v>
      </c>
      <c r="C74" s="65" t="s">
        <v>316</v>
      </c>
      <c r="D74" s="65" t="s">
        <v>81</v>
      </c>
      <c r="E74" s="65" t="s">
        <v>779</v>
      </c>
      <c r="F74" s="65" t="s">
        <v>3290</v>
      </c>
      <c r="G74" s="122" t="s">
        <v>3291</v>
      </c>
      <c r="H74" s="59">
        <v>6</v>
      </c>
      <c r="I74" s="56">
        <v>0.2</v>
      </c>
      <c r="J74" s="59" t="s">
        <v>83</v>
      </c>
      <c r="K74" s="63" t="s">
        <v>3354</v>
      </c>
      <c r="L74" s="59" t="s">
        <v>3355</v>
      </c>
      <c r="M74" s="59" t="s">
        <v>3356</v>
      </c>
      <c r="N74" s="56">
        <v>1</v>
      </c>
      <c r="O74" s="59" t="s">
        <v>87</v>
      </c>
      <c r="P74" s="56" t="s">
        <v>3357</v>
      </c>
      <c r="Q74" s="56" t="s">
        <v>3358</v>
      </c>
      <c r="R74" s="55">
        <v>1</v>
      </c>
      <c r="S74" s="55">
        <v>1</v>
      </c>
      <c r="T74" s="56">
        <v>1</v>
      </c>
      <c r="U74" s="55">
        <v>1</v>
      </c>
      <c r="V74" s="55">
        <v>1</v>
      </c>
      <c r="W74" s="56">
        <v>1</v>
      </c>
      <c r="X74" s="56">
        <v>1</v>
      </c>
      <c r="Y74" s="56">
        <v>0</v>
      </c>
      <c r="Z74" s="60">
        <v>0.41599999999999998</v>
      </c>
      <c r="AA74" s="56" t="s">
        <v>3359</v>
      </c>
      <c r="AB74" s="56" t="s">
        <v>3360</v>
      </c>
      <c r="AC74" s="55">
        <v>2</v>
      </c>
      <c r="AD74" s="55">
        <v>3</v>
      </c>
      <c r="AE74" s="56">
        <v>0.66669999999999996</v>
      </c>
      <c r="AF74" s="55">
        <v>3</v>
      </c>
      <c r="AG74" s="55">
        <v>4</v>
      </c>
      <c r="AH74" s="56">
        <v>0.375</v>
      </c>
      <c r="AI74" s="56">
        <v>0.375</v>
      </c>
      <c r="AJ74" s="56">
        <v>0.25</v>
      </c>
      <c r="AK74" s="60">
        <v>0.26300000000000001</v>
      </c>
      <c r="AL74" s="123" t="s">
        <v>3361</v>
      </c>
      <c r="AM74" s="123" t="s">
        <v>3362</v>
      </c>
      <c r="AN74" s="123">
        <v>2</v>
      </c>
      <c r="AO74" s="123">
        <v>3</v>
      </c>
      <c r="AP74" s="125">
        <v>0.66669999999999996</v>
      </c>
      <c r="AQ74" s="123">
        <v>5</v>
      </c>
      <c r="AR74" s="123">
        <v>7</v>
      </c>
      <c r="AS74" s="125">
        <v>0.53569999999999995</v>
      </c>
      <c r="AT74" s="125">
        <v>0.53569999999999995</v>
      </c>
      <c r="AU74" s="125">
        <v>0.46429999999999999</v>
      </c>
      <c r="AV74" s="126">
        <v>0.48</v>
      </c>
      <c r="AW74" s="56" t="s">
        <v>94</v>
      </c>
      <c r="AX74" s="56" t="s">
        <v>94</v>
      </c>
      <c r="AY74" s="55">
        <v>0</v>
      </c>
      <c r="AZ74" s="55">
        <v>0</v>
      </c>
      <c r="BA74" s="56">
        <v>0</v>
      </c>
      <c r="BB74" s="55">
        <v>0</v>
      </c>
      <c r="BC74" s="55">
        <v>0</v>
      </c>
      <c r="BD74" s="56">
        <v>0</v>
      </c>
      <c r="BE74" s="56">
        <v>0</v>
      </c>
      <c r="BF74" s="56">
        <v>0</v>
      </c>
      <c r="BG74" s="60">
        <v>0</v>
      </c>
      <c r="BL74" s="4"/>
      <c r="BM74" s="5"/>
      <c r="BN74" s="5"/>
    </row>
    <row r="75" spans="2:66">
      <c r="B75" s="64"/>
      <c r="C75" s="65"/>
      <c r="D75" s="65"/>
      <c r="E75" s="65"/>
      <c r="F75" s="65"/>
      <c r="G75" s="122"/>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123"/>
      <c r="AM75" s="123"/>
      <c r="AN75" s="123"/>
      <c r="AO75" s="123"/>
      <c r="AP75" s="123"/>
      <c r="AQ75" s="123"/>
      <c r="AR75" s="123"/>
      <c r="AS75" s="123"/>
      <c r="AT75" s="123"/>
      <c r="AU75" s="123"/>
      <c r="AV75" s="127"/>
      <c r="AW75" s="56"/>
      <c r="AX75" s="56"/>
      <c r="AY75" s="55"/>
      <c r="AZ75" s="55"/>
      <c r="BA75" s="56"/>
      <c r="BB75" s="55"/>
      <c r="BC75" s="55"/>
      <c r="BD75" s="56"/>
      <c r="BE75" s="56"/>
      <c r="BF75" s="56"/>
      <c r="BG75" s="60"/>
      <c r="BL75" s="4"/>
      <c r="BM75" s="5"/>
      <c r="BN75" s="5"/>
    </row>
    <row r="76" spans="2:66">
      <c r="B76" s="64"/>
      <c r="C76" s="65"/>
      <c r="D76" s="65"/>
      <c r="E76" s="65"/>
      <c r="F76" s="65"/>
      <c r="G76" s="122"/>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123"/>
      <c r="AM76" s="123"/>
      <c r="AN76" s="123"/>
      <c r="AO76" s="123"/>
      <c r="AP76" s="123"/>
      <c r="AQ76" s="123"/>
      <c r="AR76" s="123"/>
      <c r="AS76" s="123"/>
      <c r="AT76" s="123"/>
      <c r="AU76" s="123"/>
      <c r="AV76" s="127"/>
      <c r="AW76" s="56"/>
      <c r="AX76" s="56"/>
      <c r="AY76" s="55"/>
      <c r="AZ76" s="55"/>
      <c r="BA76" s="56"/>
      <c r="BB76" s="55"/>
      <c r="BC76" s="55"/>
      <c r="BD76" s="56"/>
      <c r="BE76" s="56"/>
      <c r="BF76" s="56"/>
      <c r="BG76" s="60"/>
      <c r="BL76" s="4"/>
      <c r="BM76" s="5"/>
      <c r="BN76" s="5"/>
    </row>
    <row r="77" spans="2:66">
      <c r="B77" s="64"/>
      <c r="C77" s="65"/>
      <c r="D77" s="65"/>
      <c r="E77" s="65"/>
      <c r="F77" s="65"/>
      <c r="G77" s="122" t="s">
        <v>3301</v>
      </c>
      <c r="H77" s="59"/>
      <c r="I77" s="56"/>
      <c r="J77" s="59"/>
      <c r="K77" s="63"/>
      <c r="L77" s="59"/>
      <c r="M77" s="59"/>
      <c r="N77" s="56"/>
      <c r="O77" s="59"/>
      <c r="P77" s="56"/>
      <c r="Q77" s="56"/>
      <c r="R77" s="55"/>
      <c r="S77" s="55"/>
      <c r="T77" s="56"/>
      <c r="U77" s="55"/>
      <c r="V77" s="55"/>
      <c r="W77" s="56"/>
      <c r="X77" s="56"/>
      <c r="Y77" s="56"/>
      <c r="Z77" s="60"/>
      <c r="AA77" s="56"/>
      <c r="AB77" s="56"/>
      <c r="AC77" s="55"/>
      <c r="AD77" s="55"/>
      <c r="AE77" s="56"/>
      <c r="AF77" s="55"/>
      <c r="AG77" s="55"/>
      <c r="AH77" s="56"/>
      <c r="AI77" s="56"/>
      <c r="AJ77" s="56"/>
      <c r="AK77" s="60"/>
      <c r="AL77" s="123"/>
      <c r="AM77" s="123"/>
      <c r="AN77" s="123"/>
      <c r="AO77" s="123"/>
      <c r="AP77" s="123"/>
      <c r="AQ77" s="123"/>
      <c r="AR77" s="123"/>
      <c r="AS77" s="123"/>
      <c r="AT77" s="123"/>
      <c r="AU77" s="123"/>
      <c r="AV77" s="127"/>
      <c r="AW77" s="56"/>
      <c r="AX77" s="56"/>
      <c r="AY77" s="55"/>
      <c r="AZ77" s="55"/>
      <c r="BA77" s="56"/>
      <c r="BB77" s="55"/>
      <c r="BC77" s="55"/>
      <c r="BD77" s="56"/>
      <c r="BE77" s="56"/>
      <c r="BF77" s="56"/>
      <c r="BG77" s="60"/>
      <c r="BL77" s="4"/>
      <c r="BM77" s="5"/>
      <c r="BN77" s="5"/>
    </row>
    <row r="78" spans="2:66">
      <c r="B78" s="64"/>
      <c r="C78" s="65"/>
      <c r="D78" s="65"/>
      <c r="E78" s="65"/>
      <c r="F78" s="65"/>
      <c r="G78" s="122"/>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123"/>
      <c r="AM78" s="123"/>
      <c r="AN78" s="123"/>
      <c r="AO78" s="123"/>
      <c r="AP78" s="123"/>
      <c r="AQ78" s="123"/>
      <c r="AR78" s="123"/>
      <c r="AS78" s="123"/>
      <c r="AT78" s="123"/>
      <c r="AU78" s="123"/>
      <c r="AV78" s="127"/>
      <c r="AW78" s="56"/>
      <c r="AX78" s="56"/>
      <c r="AY78" s="55"/>
      <c r="AZ78" s="55"/>
      <c r="BA78" s="56"/>
      <c r="BB78" s="55"/>
      <c r="BC78" s="55"/>
      <c r="BD78" s="56"/>
      <c r="BE78" s="56"/>
      <c r="BF78" s="56"/>
      <c r="BG78" s="60"/>
      <c r="BL78" s="4"/>
      <c r="BM78" s="5"/>
      <c r="BN78" s="5"/>
    </row>
    <row r="79" spans="2:66">
      <c r="B79" s="62"/>
      <c r="C79" s="62"/>
      <c r="D79" s="62"/>
      <c r="E79" s="62"/>
      <c r="F79" s="62"/>
      <c r="G79" s="62"/>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123"/>
      <c r="AM79" s="123"/>
      <c r="AN79" s="124"/>
      <c r="AO79" s="124"/>
      <c r="AP79" s="124"/>
      <c r="AQ79" s="124"/>
      <c r="AR79" s="124"/>
      <c r="AS79" s="124"/>
      <c r="AT79" s="124"/>
      <c r="AU79" s="124"/>
      <c r="AV79" s="127"/>
      <c r="AW79" s="56"/>
      <c r="AX79" s="56"/>
      <c r="AY79" s="55"/>
      <c r="AZ79" s="55"/>
      <c r="BA79" s="56"/>
      <c r="BB79" s="55"/>
      <c r="BC79" s="55"/>
      <c r="BD79" s="56"/>
      <c r="BE79" s="56"/>
      <c r="BF79" s="56"/>
      <c r="BG79" s="60"/>
      <c r="BL79" s="4"/>
      <c r="BM79" s="5"/>
      <c r="BN79" s="5"/>
    </row>
    <row r="80" spans="2:66">
      <c r="B80" s="62"/>
      <c r="C80" s="62"/>
      <c r="D80" s="62"/>
      <c r="E80" s="62"/>
      <c r="F80" s="62"/>
      <c r="G80" s="62"/>
      <c r="H80" s="59"/>
      <c r="I80" s="56"/>
      <c r="J80" s="59"/>
      <c r="K80" s="63"/>
      <c r="L80" s="59" t="s">
        <v>3363</v>
      </c>
      <c r="M80" s="59" t="s">
        <v>2954</v>
      </c>
      <c r="N80" s="56">
        <v>1</v>
      </c>
      <c r="O80" s="59" t="s">
        <v>87</v>
      </c>
      <c r="P80" s="56" t="s">
        <v>3357</v>
      </c>
      <c r="Q80" s="56" t="s">
        <v>3358</v>
      </c>
      <c r="R80" s="55">
        <v>70</v>
      </c>
      <c r="S80" s="55">
        <v>70</v>
      </c>
      <c r="T80" s="56">
        <v>1</v>
      </c>
      <c r="U80" s="55">
        <v>70</v>
      </c>
      <c r="V80" s="55">
        <v>70</v>
      </c>
      <c r="W80" s="56">
        <v>0.25</v>
      </c>
      <c r="X80" s="56">
        <v>0.25</v>
      </c>
      <c r="Y80" s="56">
        <v>0</v>
      </c>
      <c r="Z80" s="60"/>
      <c r="AA80" s="56" t="s">
        <v>3359</v>
      </c>
      <c r="AB80" s="56" t="s">
        <v>3360</v>
      </c>
      <c r="AC80" s="55">
        <v>510</v>
      </c>
      <c r="AD80" s="55">
        <v>630</v>
      </c>
      <c r="AE80" s="56">
        <v>0.8095</v>
      </c>
      <c r="AF80" s="55">
        <v>580</v>
      </c>
      <c r="AG80" s="55">
        <v>700</v>
      </c>
      <c r="AH80" s="56">
        <v>0.41428571428571431</v>
      </c>
      <c r="AI80" s="56">
        <v>0.41428571428571437</v>
      </c>
      <c r="AJ80" s="56">
        <v>0.1714</v>
      </c>
      <c r="AK80" s="60"/>
      <c r="AL80" s="123"/>
      <c r="AM80" s="123"/>
      <c r="AN80" s="123">
        <v>523</v>
      </c>
      <c r="AO80" s="123">
        <v>617</v>
      </c>
      <c r="AP80" s="125">
        <v>0.84760000000000002</v>
      </c>
      <c r="AQ80" s="123" t="s">
        <v>3364</v>
      </c>
      <c r="AR80" s="123" t="s">
        <v>3365</v>
      </c>
      <c r="AS80" s="125">
        <v>0.62809999999999999</v>
      </c>
      <c r="AT80" s="125">
        <v>0.62809999999999999</v>
      </c>
      <c r="AU80" s="125">
        <v>0.37190000000000001</v>
      </c>
      <c r="AV80" s="127"/>
      <c r="AW80" s="56" t="s">
        <v>94</v>
      </c>
      <c r="AX80" s="56" t="s">
        <v>94</v>
      </c>
      <c r="AY80" s="55">
        <v>0</v>
      </c>
      <c r="AZ80" s="55">
        <v>0</v>
      </c>
      <c r="BA80" s="56">
        <v>0</v>
      </c>
      <c r="BB80" s="55">
        <v>0</v>
      </c>
      <c r="BC80" s="55">
        <v>0</v>
      </c>
      <c r="BD80" s="56">
        <v>0</v>
      </c>
      <c r="BE80" s="56">
        <v>0</v>
      </c>
      <c r="BF80" s="56">
        <v>0</v>
      </c>
      <c r="BG80" s="60"/>
      <c r="BL80" s="4"/>
      <c r="BM80" s="5"/>
      <c r="BN80" s="5"/>
    </row>
    <row r="81" spans="2:66">
      <c r="B81" s="62"/>
      <c r="C81" s="62"/>
      <c r="D81" s="62"/>
      <c r="E81" s="62"/>
      <c r="F81" s="62"/>
      <c r="G81" s="62"/>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123"/>
      <c r="AM81" s="123"/>
      <c r="AN81" s="123"/>
      <c r="AO81" s="123"/>
      <c r="AP81" s="123"/>
      <c r="AQ81" s="123"/>
      <c r="AR81" s="123"/>
      <c r="AS81" s="123"/>
      <c r="AT81" s="123"/>
      <c r="AU81" s="123"/>
      <c r="AV81" s="127"/>
      <c r="AW81" s="56"/>
      <c r="AX81" s="56"/>
      <c r="AY81" s="55"/>
      <c r="AZ81" s="55"/>
      <c r="BA81" s="56"/>
      <c r="BB81" s="55"/>
      <c r="BC81" s="55"/>
      <c r="BD81" s="56"/>
      <c r="BE81" s="56"/>
      <c r="BF81" s="56"/>
      <c r="BG81" s="60"/>
      <c r="BL81" s="4"/>
      <c r="BM81" s="5"/>
      <c r="BN81" s="5"/>
    </row>
    <row r="82" spans="2:66">
      <c r="B82" s="62"/>
      <c r="C82" s="62"/>
      <c r="D82" s="62"/>
      <c r="E82" s="62"/>
      <c r="F82" s="62"/>
      <c r="G82" s="62"/>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123"/>
      <c r="AM82" s="123"/>
      <c r="AN82" s="123"/>
      <c r="AO82" s="123"/>
      <c r="AP82" s="123"/>
      <c r="AQ82" s="123"/>
      <c r="AR82" s="123"/>
      <c r="AS82" s="123"/>
      <c r="AT82" s="123"/>
      <c r="AU82" s="123"/>
      <c r="AV82" s="127"/>
      <c r="AW82" s="56"/>
      <c r="AX82" s="56"/>
      <c r="AY82" s="55"/>
      <c r="AZ82" s="55"/>
      <c r="BA82" s="56"/>
      <c r="BB82" s="55"/>
      <c r="BC82" s="55"/>
      <c r="BD82" s="56"/>
      <c r="BE82" s="56"/>
      <c r="BF82" s="56"/>
      <c r="BG82" s="60"/>
      <c r="BL82" s="4"/>
      <c r="BM82" s="5"/>
      <c r="BN82" s="5"/>
    </row>
    <row r="83" spans="2:66">
      <c r="B83" s="62"/>
      <c r="C83" s="62"/>
      <c r="D83" s="62"/>
      <c r="E83" s="62"/>
      <c r="F83" s="62"/>
      <c r="G83" s="62"/>
      <c r="H83" s="59"/>
      <c r="I83" s="56"/>
      <c r="J83" s="59"/>
      <c r="K83" s="63"/>
      <c r="L83" s="59"/>
      <c r="M83" s="59"/>
      <c r="N83" s="56"/>
      <c r="O83" s="59"/>
      <c r="P83" s="56"/>
      <c r="Q83" s="56"/>
      <c r="R83" s="55"/>
      <c r="S83" s="55"/>
      <c r="T83" s="56"/>
      <c r="U83" s="55"/>
      <c r="V83" s="55"/>
      <c r="W83" s="56"/>
      <c r="X83" s="56"/>
      <c r="Y83" s="56"/>
      <c r="Z83" s="60"/>
      <c r="AA83" s="56"/>
      <c r="AB83" s="56"/>
      <c r="AC83" s="55"/>
      <c r="AD83" s="55"/>
      <c r="AE83" s="56"/>
      <c r="AF83" s="55"/>
      <c r="AG83" s="55"/>
      <c r="AH83" s="56"/>
      <c r="AI83" s="56"/>
      <c r="AJ83" s="56"/>
      <c r="AK83" s="60"/>
      <c r="AL83" s="123"/>
      <c r="AM83" s="123"/>
      <c r="AN83" s="123"/>
      <c r="AO83" s="123"/>
      <c r="AP83" s="123"/>
      <c r="AQ83" s="123"/>
      <c r="AR83" s="123"/>
      <c r="AS83" s="123"/>
      <c r="AT83" s="123"/>
      <c r="AU83" s="123"/>
      <c r="AV83" s="127"/>
      <c r="AW83" s="56"/>
      <c r="AX83" s="56"/>
      <c r="AY83" s="55"/>
      <c r="AZ83" s="55"/>
      <c r="BA83" s="56"/>
      <c r="BB83" s="55"/>
      <c r="BC83" s="55"/>
      <c r="BD83" s="56"/>
      <c r="BE83" s="56"/>
      <c r="BF83" s="56"/>
      <c r="BG83" s="60"/>
      <c r="BL83" s="4"/>
      <c r="BM83" s="5"/>
      <c r="BN83" s="5"/>
    </row>
    <row r="84" spans="2:66">
      <c r="B84" s="62"/>
      <c r="C84" s="62"/>
      <c r="D84" s="62"/>
      <c r="E84" s="62"/>
      <c r="F84" s="62"/>
      <c r="G84" s="62"/>
      <c r="H84" s="59"/>
      <c r="I84" s="56"/>
      <c r="J84" s="59"/>
      <c r="K84" s="63"/>
      <c r="L84" s="59"/>
      <c r="M84" s="59"/>
      <c r="N84" s="56"/>
      <c r="O84" s="59"/>
      <c r="P84" s="56"/>
      <c r="Q84" s="56"/>
      <c r="R84" s="55"/>
      <c r="S84" s="55"/>
      <c r="T84" s="56"/>
      <c r="U84" s="55"/>
      <c r="V84" s="55"/>
      <c r="W84" s="56"/>
      <c r="X84" s="56"/>
      <c r="Y84" s="56"/>
      <c r="Z84" s="60"/>
      <c r="AA84" s="56"/>
      <c r="AB84" s="56"/>
      <c r="AC84" s="55"/>
      <c r="AD84" s="55"/>
      <c r="AE84" s="56"/>
      <c r="AF84" s="55"/>
      <c r="AG84" s="55"/>
      <c r="AH84" s="56"/>
      <c r="AI84" s="56"/>
      <c r="AJ84" s="56"/>
      <c r="AK84" s="60"/>
      <c r="AL84" s="123"/>
      <c r="AM84" s="123"/>
      <c r="AN84" s="123"/>
      <c r="AO84" s="123"/>
      <c r="AP84" s="123"/>
      <c r="AQ84" s="123"/>
      <c r="AR84" s="123"/>
      <c r="AS84" s="123"/>
      <c r="AT84" s="123"/>
      <c r="AU84" s="123"/>
      <c r="AV84" s="127"/>
      <c r="AW84" s="56"/>
      <c r="AX84" s="56"/>
      <c r="AY84" s="55"/>
      <c r="AZ84" s="55"/>
      <c r="BA84" s="56"/>
      <c r="BB84" s="55"/>
      <c r="BC84" s="55"/>
      <c r="BD84" s="56"/>
      <c r="BE84" s="56"/>
      <c r="BF84" s="56"/>
      <c r="BG84" s="60"/>
      <c r="BL84" s="4"/>
      <c r="BM84" s="5"/>
      <c r="BN84" s="5"/>
    </row>
    <row r="85" spans="2:66">
      <c r="B85" s="62"/>
      <c r="C85" s="62"/>
      <c r="D85" s="62"/>
      <c r="E85" s="62"/>
      <c r="F85" s="62"/>
      <c r="G85" s="62"/>
      <c r="H85" s="59"/>
      <c r="I85" s="56"/>
      <c r="J85" s="59"/>
      <c r="K85" s="63"/>
      <c r="L85" s="59"/>
      <c r="M85" s="59"/>
      <c r="N85" s="56"/>
      <c r="O85" s="59"/>
      <c r="P85" s="56"/>
      <c r="Q85" s="56"/>
      <c r="R85" s="55"/>
      <c r="S85" s="55"/>
      <c r="T85" s="56"/>
      <c r="U85" s="55"/>
      <c r="V85" s="55"/>
      <c r="W85" s="56"/>
      <c r="X85" s="56"/>
      <c r="Y85" s="56"/>
      <c r="Z85" s="60"/>
      <c r="AA85" s="56"/>
      <c r="AB85" s="56"/>
      <c r="AC85" s="55"/>
      <c r="AD85" s="55"/>
      <c r="AE85" s="56"/>
      <c r="AF85" s="55"/>
      <c r="AG85" s="55"/>
      <c r="AH85" s="56"/>
      <c r="AI85" s="56"/>
      <c r="AJ85" s="56"/>
      <c r="AK85" s="60"/>
      <c r="AL85" s="123"/>
      <c r="AM85" s="123"/>
      <c r="AN85" s="124"/>
      <c r="AO85" s="124"/>
      <c r="AP85" s="124"/>
      <c r="AQ85" s="124"/>
      <c r="AR85" s="124"/>
      <c r="AS85" s="124"/>
      <c r="AT85" s="124"/>
      <c r="AU85" s="124"/>
      <c r="AV85" s="127"/>
      <c r="AW85" s="56"/>
      <c r="AX85" s="56"/>
      <c r="AY85" s="55"/>
      <c r="AZ85" s="55"/>
      <c r="BA85" s="56"/>
      <c r="BB85" s="55"/>
      <c r="BC85" s="55"/>
      <c r="BD85" s="56"/>
      <c r="BE85" s="56"/>
      <c r="BF85" s="56"/>
      <c r="BG85" s="60"/>
      <c r="BL85" s="4"/>
      <c r="BM85" s="5"/>
      <c r="BN85" s="5"/>
    </row>
    <row r="86" spans="2:66">
      <c r="B86" s="62"/>
      <c r="C86" s="62"/>
      <c r="D86" s="62"/>
      <c r="E86" s="62"/>
      <c r="F86" s="62"/>
      <c r="G86" s="62"/>
      <c r="H86" s="59"/>
      <c r="I86" s="56"/>
      <c r="J86" s="59"/>
      <c r="K86" s="63"/>
      <c r="L86" s="59" t="s">
        <v>3302</v>
      </c>
      <c r="M86" s="59" t="s">
        <v>3303</v>
      </c>
      <c r="N86" s="56">
        <v>0.95</v>
      </c>
      <c r="O86" s="59" t="s">
        <v>87</v>
      </c>
      <c r="P86" s="56" t="s">
        <v>3357</v>
      </c>
      <c r="Q86" s="56" t="s">
        <v>3358</v>
      </c>
      <c r="R86" s="55">
        <v>0</v>
      </c>
      <c r="S86" s="55">
        <v>95</v>
      </c>
      <c r="T86" s="56">
        <v>0</v>
      </c>
      <c r="U86" s="55">
        <v>0</v>
      </c>
      <c r="V86" s="55">
        <v>95</v>
      </c>
      <c r="W86" s="56">
        <v>0</v>
      </c>
      <c r="X86" s="56">
        <v>0</v>
      </c>
      <c r="Y86" s="56">
        <v>0.95</v>
      </c>
      <c r="Z86" s="60"/>
      <c r="AA86" s="56" t="s">
        <v>3359</v>
      </c>
      <c r="AB86" s="56" t="s">
        <v>3360</v>
      </c>
      <c r="AC86" s="55">
        <v>0</v>
      </c>
      <c r="AD86" s="55">
        <v>95</v>
      </c>
      <c r="AE86" s="56">
        <v>0</v>
      </c>
      <c r="AF86" s="55">
        <v>0</v>
      </c>
      <c r="AG86" s="55">
        <v>95</v>
      </c>
      <c r="AH86" s="56">
        <v>0</v>
      </c>
      <c r="AI86" s="56">
        <v>0</v>
      </c>
      <c r="AJ86" s="56">
        <v>0.95</v>
      </c>
      <c r="AK86" s="60"/>
      <c r="AL86" s="123"/>
      <c r="AM86" s="123"/>
      <c r="AN86" s="123">
        <v>25</v>
      </c>
      <c r="AO86" s="123">
        <v>95</v>
      </c>
      <c r="AP86" s="125">
        <v>0.26319999999999999</v>
      </c>
      <c r="AQ86" s="123">
        <v>25</v>
      </c>
      <c r="AR86" s="123">
        <v>95</v>
      </c>
      <c r="AS86" s="125">
        <v>0.26319999999999999</v>
      </c>
      <c r="AT86" s="125">
        <v>0.27710000000000001</v>
      </c>
      <c r="AU86" s="125">
        <v>0.67290000000000005</v>
      </c>
      <c r="AV86" s="127"/>
      <c r="AW86" s="56" t="s">
        <v>94</v>
      </c>
      <c r="AX86" s="56" t="s">
        <v>94</v>
      </c>
      <c r="AY86" s="55">
        <v>0</v>
      </c>
      <c r="AZ86" s="55">
        <v>0</v>
      </c>
      <c r="BA86" s="56">
        <v>0</v>
      </c>
      <c r="BB86" s="55">
        <v>0</v>
      </c>
      <c r="BC86" s="55">
        <v>0</v>
      </c>
      <c r="BD86" s="56">
        <v>0</v>
      </c>
      <c r="BE86" s="56">
        <v>0</v>
      </c>
      <c r="BF86" s="56">
        <v>0</v>
      </c>
      <c r="BG86" s="60"/>
      <c r="BL86" s="4"/>
      <c r="BM86" s="5"/>
      <c r="BN86" s="5"/>
    </row>
    <row r="87" spans="2:66">
      <c r="B87" s="62"/>
      <c r="C87" s="62"/>
      <c r="D87" s="62"/>
      <c r="E87" s="62"/>
      <c r="F87" s="62"/>
      <c r="G87" s="62"/>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123"/>
      <c r="AM87" s="123"/>
      <c r="AN87" s="123"/>
      <c r="AO87" s="123"/>
      <c r="AP87" s="123"/>
      <c r="AQ87" s="123"/>
      <c r="AR87" s="123"/>
      <c r="AS87" s="123"/>
      <c r="AT87" s="123"/>
      <c r="AU87" s="123"/>
      <c r="AV87" s="127"/>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123"/>
      <c r="AM88" s="123"/>
      <c r="AN88" s="123"/>
      <c r="AO88" s="123"/>
      <c r="AP88" s="123"/>
      <c r="AQ88" s="123"/>
      <c r="AR88" s="123"/>
      <c r="AS88" s="123"/>
      <c r="AT88" s="123"/>
      <c r="AU88" s="123"/>
      <c r="AV88" s="127"/>
      <c r="AW88" s="56"/>
      <c r="AX88" s="56"/>
      <c r="AY88" s="55"/>
      <c r="AZ88" s="55"/>
      <c r="BA88" s="56"/>
      <c r="BB88" s="55"/>
      <c r="BC88" s="55"/>
      <c r="BD88" s="56"/>
      <c r="BE88" s="56"/>
      <c r="BF88" s="56"/>
      <c r="BG88" s="60"/>
      <c r="BL88" s="4"/>
      <c r="BM88" s="5"/>
      <c r="BN88" s="5"/>
    </row>
    <row r="89" spans="2:66">
      <c r="B89" s="62"/>
      <c r="C89" s="62"/>
      <c r="D89" s="62"/>
      <c r="E89" s="62"/>
      <c r="F89" s="62"/>
      <c r="G89" s="62"/>
      <c r="H89" s="59"/>
      <c r="I89" s="56"/>
      <c r="J89" s="59"/>
      <c r="K89" s="63"/>
      <c r="L89" s="59"/>
      <c r="M89" s="59"/>
      <c r="N89" s="56"/>
      <c r="O89" s="59"/>
      <c r="P89" s="56"/>
      <c r="Q89" s="56"/>
      <c r="R89" s="55"/>
      <c r="S89" s="55"/>
      <c r="T89" s="56"/>
      <c r="U89" s="55"/>
      <c r="V89" s="55"/>
      <c r="W89" s="56"/>
      <c r="X89" s="56"/>
      <c r="Y89" s="56"/>
      <c r="Z89" s="60"/>
      <c r="AA89" s="56"/>
      <c r="AB89" s="56"/>
      <c r="AC89" s="55"/>
      <c r="AD89" s="55"/>
      <c r="AE89" s="56"/>
      <c r="AF89" s="55"/>
      <c r="AG89" s="55"/>
      <c r="AH89" s="56"/>
      <c r="AI89" s="56"/>
      <c r="AJ89" s="56"/>
      <c r="AK89" s="60"/>
      <c r="AL89" s="123"/>
      <c r="AM89" s="123"/>
      <c r="AN89" s="123"/>
      <c r="AO89" s="123"/>
      <c r="AP89" s="123"/>
      <c r="AQ89" s="123"/>
      <c r="AR89" s="123"/>
      <c r="AS89" s="123"/>
      <c r="AT89" s="123"/>
      <c r="AU89" s="123"/>
      <c r="AV89" s="127"/>
      <c r="AW89" s="56"/>
      <c r="AX89" s="56"/>
      <c r="AY89" s="55"/>
      <c r="AZ89" s="55"/>
      <c r="BA89" s="56"/>
      <c r="BB89" s="55"/>
      <c r="BC89" s="55"/>
      <c r="BD89" s="56"/>
      <c r="BE89" s="56"/>
      <c r="BF89" s="56"/>
      <c r="BG89" s="60"/>
      <c r="BL89" s="4"/>
      <c r="BM89" s="5"/>
      <c r="BN89" s="5"/>
    </row>
    <row r="90" spans="2:66">
      <c r="B90" s="62"/>
      <c r="C90" s="62"/>
      <c r="D90" s="62"/>
      <c r="E90" s="62"/>
      <c r="F90" s="62"/>
      <c r="G90" s="62"/>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123"/>
      <c r="AM90" s="123"/>
      <c r="AN90" s="123"/>
      <c r="AO90" s="123"/>
      <c r="AP90" s="123"/>
      <c r="AQ90" s="123"/>
      <c r="AR90" s="123"/>
      <c r="AS90" s="123"/>
      <c r="AT90" s="123"/>
      <c r="AU90" s="123"/>
      <c r="AV90" s="127"/>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124"/>
      <c r="AM91" s="124"/>
      <c r="AN91" s="124"/>
      <c r="AO91" s="124"/>
      <c r="AP91" s="124"/>
      <c r="AQ91" s="124"/>
      <c r="AR91" s="124"/>
      <c r="AS91" s="124"/>
      <c r="AT91" s="124"/>
      <c r="AU91" s="124"/>
      <c r="AV91" s="128"/>
      <c r="AW91" s="56"/>
      <c r="AX91" s="56"/>
      <c r="AY91" s="55"/>
      <c r="AZ91" s="55"/>
      <c r="BA91" s="56"/>
      <c r="BB91" s="55"/>
      <c r="BC91" s="55"/>
      <c r="BD91" s="56"/>
      <c r="BE91" s="56"/>
      <c r="BF91" s="56"/>
      <c r="BG91" s="60"/>
      <c r="BL91" s="4"/>
      <c r="BM91" s="5"/>
      <c r="BN91" s="5"/>
    </row>
    <row r="92" spans="2:66" ht="135" customHeight="1">
      <c r="B92" s="62" t="s">
        <v>280</v>
      </c>
      <c r="C92" s="59" t="s">
        <v>316</v>
      </c>
      <c r="D92" s="63" t="s">
        <v>3366</v>
      </c>
      <c r="E92" s="59" t="s">
        <v>779</v>
      </c>
      <c r="F92" s="59" t="s">
        <v>1713</v>
      </c>
      <c r="G92" s="59" t="s">
        <v>81</v>
      </c>
      <c r="H92" s="59">
        <v>7</v>
      </c>
      <c r="I92" s="56">
        <v>0.1</v>
      </c>
      <c r="J92" s="59" t="s">
        <v>83</v>
      </c>
      <c r="K92" s="63" t="s">
        <v>3367</v>
      </c>
      <c r="L92" s="59" t="s">
        <v>3368</v>
      </c>
      <c r="M92" s="59" t="s">
        <v>3369</v>
      </c>
      <c r="N92" s="61">
        <v>100</v>
      </c>
      <c r="O92" s="59" t="s">
        <v>111</v>
      </c>
      <c r="P92" s="56" t="s">
        <v>3370</v>
      </c>
      <c r="Q92" s="56" t="s">
        <v>3371</v>
      </c>
      <c r="R92" s="55">
        <v>1</v>
      </c>
      <c r="S92" s="55">
        <v>1</v>
      </c>
      <c r="T92" s="61">
        <v>1</v>
      </c>
      <c r="U92" s="55">
        <v>1</v>
      </c>
      <c r="V92" s="55">
        <v>1</v>
      </c>
      <c r="W92" s="61">
        <v>1</v>
      </c>
      <c r="X92" s="56">
        <v>0.01</v>
      </c>
      <c r="Y92" s="61">
        <v>99</v>
      </c>
      <c r="Z92" s="60">
        <v>0.01</v>
      </c>
      <c r="AA92" s="56" t="s">
        <v>3372</v>
      </c>
      <c r="AB92" s="56" t="s">
        <v>3373</v>
      </c>
      <c r="AC92" s="55">
        <v>1</v>
      </c>
      <c r="AD92" s="55">
        <v>10</v>
      </c>
      <c r="AE92" s="61">
        <v>0</v>
      </c>
      <c r="AF92" s="55">
        <v>2</v>
      </c>
      <c r="AG92" s="55">
        <v>10</v>
      </c>
      <c r="AH92" s="61">
        <v>0.2</v>
      </c>
      <c r="AI92" s="56">
        <v>2E-3</v>
      </c>
      <c r="AJ92" s="61">
        <v>99.8</v>
      </c>
      <c r="AK92" s="60">
        <v>2E-3</v>
      </c>
      <c r="AL92" s="123" t="s">
        <v>3374</v>
      </c>
      <c r="AM92" s="123" t="s">
        <v>3375</v>
      </c>
      <c r="AN92" s="123">
        <v>5</v>
      </c>
      <c r="AO92" s="123">
        <v>5</v>
      </c>
      <c r="AP92" s="123">
        <v>1</v>
      </c>
      <c r="AQ92" s="123">
        <v>7</v>
      </c>
      <c r="AR92" s="123">
        <v>5</v>
      </c>
      <c r="AS92" s="123">
        <v>1</v>
      </c>
      <c r="AT92" s="125">
        <v>1.4E-2</v>
      </c>
      <c r="AU92" s="123">
        <v>100</v>
      </c>
      <c r="AV92" s="126">
        <v>1.4E-2</v>
      </c>
      <c r="AW92" s="56" t="s">
        <v>94</v>
      </c>
      <c r="AX92" s="56" t="s">
        <v>94</v>
      </c>
      <c r="AY92" s="55">
        <v>0</v>
      </c>
      <c r="AZ92" s="55">
        <v>0</v>
      </c>
      <c r="BA92" s="61">
        <v>0</v>
      </c>
      <c r="BB92" s="55">
        <v>0</v>
      </c>
      <c r="BC92" s="55">
        <v>0</v>
      </c>
      <c r="BD92" s="61">
        <v>0</v>
      </c>
      <c r="BE92" s="56">
        <v>0</v>
      </c>
      <c r="BF92" s="61">
        <v>0</v>
      </c>
      <c r="BG92" s="60">
        <v>0</v>
      </c>
      <c r="BL92" s="4"/>
      <c r="BM92" s="5"/>
      <c r="BN92" s="5"/>
    </row>
    <row r="93" spans="2:66">
      <c r="B93" s="62"/>
      <c r="C93" s="59"/>
      <c r="D93" s="63"/>
      <c r="E93" s="59"/>
      <c r="F93" s="59"/>
      <c r="G93" s="59"/>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123"/>
      <c r="AM93" s="123"/>
      <c r="AN93" s="123"/>
      <c r="AO93" s="123"/>
      <c r="AP93" s="123"/>
      <c r="AQ93" s="123"/>
      <c r="AR93" s="123"/>
      <c r="AS93" s="123"/>
      <c r="AT93" s="123"/>
      <c r="AU93" s="123"/>
      <c r="AV93" s="127"/>
      <c r="AW93" s="56"/>
      <c r="AX93" s="56"/>
      <c r="AY93" s="55"/>
      <c r="AZ93" s="55"/>
      <c r="BA93" s="61"/>
      <c r="BB93" s="55"/>
      <c r="BC93" s="55"/>
      <c r="BD93" s="61"/>
      <c r="BE93" s="56"/>
      <c r="BF93" s="61"/>
      <c r="BG93" s="60"/>
      <c r="BL93" s="4"/>
      <c r="BM93" s="5"/>
      <c r="BN93" s="5"/>
    </row>
    <row r="94" spans="2:66">
      <c r="B94" s="62"/>
      <c r="C94" s="59"/>
      <c r="D94" s="63"/>
      <c r="E94" s="59"/>
      <c r="F94" s="59"/>
      <c r="G94" s="59"/>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123"/>
      <c r="AM94" s="123"/>
      <c r="AN94" s="123"/>
      <c r="AO94" s="123"/>
      <c r="AP94" s="123"/>
      <c r="AQ94" s="123"/>
      <c r="AR94" s="123"/>
      <c r="AS94" s="123"/>
      <c r="AT94" s="123"/>
      <c r="AU94" s="123"/>
      <c r="AV94" s="127"/>
      <c r="AW94" s="56"/>
      <c r="AX94" s="56"/>
      <c r="AY94" s="55"/>
      <c r="AZ94" s="55"/>
      <c r="BA94" s="61"/>
      <c r="BB94" s="55"/>
      <c r="BC94" s="55"/>
      <c r="BD94" s="61"/>
      <c r="BE94" s="56"/>
      <c r="BF94" s="61"/>
      <c r="BG94" s="60"/>
      <c r="BL94" s="4"/>
      <c r="BM94" s="5"/>
      <c r="BN94" s="5"/>
    </row>
    <row r="95" spans="2:66">
      <c r="B95" s="62"/>
      <c r="C95" s="59"/>
      <c r="D95" s="63" t="s">
        <v>809</v>
      </c>
      <c r="E95" s="59"/>
      <c r="F95" s="59"/>
      <c r="G95" s="59"/>
      <c r="H95" s="59"/>
      <c r="I95" s="56"/>
      <c r="J95" s="59"/>
      <c r="K95" s="63"/>
      <c r="L95" s="59"/>
      <c r="M95" s="59"/>
      <c r="N95" s="61"/>
      <c r="O95" s="59"/>
      <c r="P95" s="56"/>
      <c r="Q95" s="56"/>
      <c r="R95" s="55"/>
      <c r="S95" s="55"/>
      <c r="T95" s="61"/>
      <c r="U95" s="55"/>
      <c r="V95" s="55"/>
      <c r="W95" s="61"/>
      <c r="X95" s="56"/>
      <c r="Y95" s="61"/>
      <c r="Z95" s="60"/>
      <c r="AA95" s="56"/>
      <c r="AB95" s="56"/>
      <c r="AC95" s="55"/>
      <c r="AD95" s="55"/>
      <c r="AE95" s="61"/>
      <c r="AF95" s="55"/>
      <c r="AG95" s="55"/>
      <c r="AH95" s="61"/>
      <c r="AI95" s="56"/>
      <c r="AJ95" s="61"/>
      <c r="AK95" s="60"/>
      <c r="AL95" s="123"/>
      <c r="AM95" s="123"/>
      <c r="AN95" s="123"/>
      <c r="AO95" s="123"/>
      <c r="AP95" s="123"/>
      <c r="AQ95" s="123"/>
      <c r="AR95" s="123"/>
      <c r="AS95" s="123"/>
      <c r="AT95" s="123"/>
      <c r="AU95" s="123"/>
      <c r="AV95" s="127"/>
      <c r="AW95" s="56"/>
      <c r="AX95" s="56"/>
      <c r="AY95" s="55"/>
      <c r="AZ95" s="55"/>
      <c r="BA95" s="61"/>
      <c r="BB95" s="55"/>
      <c r="BC95" s="55"/>
      <c r="BD95" s="61"/>
      <c r="BE95" s="56"/>
      <c r="BF95" s="61"/>
      <c r="BG95" s="60"/>
      <c r="BL95" s="4"/>
      <c r="BM95" s="5"/>
      <c r="BN95" s="5"/>
    </row>
    <row r="96" spans="2:66">
      <c r="B96" s="62"/>
      <c r="C96" s="59"/>
      <c r="D96" s="63"/>
      <c r="E96" s="59"/>
      <c r="F96" s="59"/>
      <c r="G96" s="59"/>
      <c r="H96" s="59"/>
      <c r="I96" s="56"/>
      <c r="J96" s="59"/>
      <c r="K96" s="63"/>
      <c r="L96" s="59"/>
      <c r="M96" s="59"/>
      <c r="N96" s="61"/>
      <c r="O96" s="59"/>
      <c r="P96" s="56"/>
      <c r="Q96" s="56"/>
      <c r="R96" s="55"/>
      <c r="S96" s="55"/>
      <c r="T96" s="61"/>
      <c r="U96" s="55"/>
      <c r="V96" s="55"/>
      <c r="W96" s="61"/>
      <c r="X96" s="56"/>
      <c r="Y96" s="61"/>
      <c r="Z96" s="60"/>
      <c r="AA96" s="56"/>
      <c r="AB96" s="56"/>
      <c r="AC96" s="55"/>
      <c r="AD96" s="55"/>
      <c r="AE96" s="61"/>
      <c r="AF96" s="55"/>
      <c r="AG96" s="55"/>
      <c r="AH96" s="61"/>
      <c r="AI96" s="56"/>
      <c r="AJ96" s="61"/>
      <c r="AK96" s="60"/>
      <c r="AL96" s="123"/>
      <c r="AM96" s="123"/>
      <c r="AN96" s="123"/>
      <c r="AO96" s="123"/>
      <c r="AP96" s="123"/>
      <c r="AQ96" s="123"/>
      <c r="AR96" s="123"/>
      <c r="AS96" s="123"/>
      <c r="AT96" s="123"/>
      <c r="AU96" s="123"/>
      <c r="AV96" s="127"/>
      <c r="AW96" s="56"/>
      <c r="AX96" s="56"/>
      <c r="AY96" s="55"/>
      <c r="AZ96" s="55"/>
      <c r="BA96" s="61"/>
      <c r="BB96" s="55"/>
      <c r="BC96" s="55"/>
      <c r="BD96" s="61"/>
      <c r="BE96" s="56"/>
      <c r="BF96" s="61"/>
      <c r="BG96" s="60"/>
      <c r="BL96" s="4"/>
      <c r="BM96" s="5"/>
      <c r="BN96" s="5"/>
    </row>
    <row r="97" spans="2:66">
      <c r="B97" s="62"/>
      <c r="C97" s="59"/>
      <c r="D97" s="63"/>
      <c r="E97" s="59"/>
      <c r="F97" s="59"/>
      <c r="G97" s="59"/>
      <c r="H97" s="59"/>
      <c r="I97" s="56"/>
      <c r="J97" s="59"/>
      <c r="K97" s="63"/>
      <c r="L97" s="59"/>
      <c r="M97" s="59"/>
      <c r="N97" s="61"/>
      <c r="O97" s="59"/>
      <c r="P97" s="56"/>
      <c r="Q97" s="56"/>
      <c r="R97" s="55"/>
      <c r="S97" s="55"/>
      <c r="T97" s="61"/>
      <c r="U97" s="55"/>
      <c r="V97" s="55"/>
      <c r="W97" s="61"/>
      <c r="X97" s="56"/>
      <c r="Y97" s="61"/>
      <c r="Z97" s="60"/>
      <c r="AA97" s="56"/>
      <c r="AB97" s="56"/>
      <c r="AC97" s="55"/>
      <c r="AD97" s="55"/>
      <c r="AE97" s="61"/>
      <c r="AF97" s="55"/>
      <c r="AG97" s="55"/>
      <c r="AH97" s="61"/>
      <c r="AI97" s="56"/>
      <c r="AJ97" s="61"/>
      <c r="AK97" s="60"/>
      <c r="AL97" s="124"/>
      <c r="AM97" s="124"/>
      <c r="AN97" s="124"/>
      <c r="AO97" s="124"/>
      <c r="AP97" s="124"/>
      <c r="AQ97" s="124"/>
      <c r="AR97" s="124"/>
      <c r="AS97" s="124"/>
      <c r="AT97" s="124"/>
      <c r="AU97" s="124"/>
      <c r="AV97" s="128"/>
      <c r="AW97" s="56"/>
      <c r="AX97" s="56"/>
      <c r="AY97" s="55"/>
      <c r="AZ97" s="55"/>
      <c r="BA97" s="61"/>
      <c r="BB97" s="55"/>
      <c r="BC97" s="55"/>
      <c r="BD97" s="61"/>
      <c r="BE97" s="56"/>
      <c r="BF97" s="61"/>
      <c r="BG97" s="60"/>
      <c r="BL97" s="4"/>
      <c r="BM97" s="5"/>
      <c r="BN97" s="5"/>
    </row>
    <row r="98" spans="2:66" ht="135" customHeight="1">
      <c r="B98" s="64" t="s">
        <v>280</v>
      </c>
      <c r="C98" s="65" t="s">
        <v>316</v>
      </c>
      <c r="D98" s="65" t="s">
        <v>81</v>
      </c>
      <c r="E98" s="65" t="s">
        <v>779</v>
      </c>
      <c r="F98" s="65" t="s">
        <v>80</v>
      </c>
      <c r="G98" s="65" t="s">
        <v>81</v>
      </c>
      <c r="H98" s="59">
        <v>8</v>
      </c>
      <c r="I98" s="56">
        <v>0.1</v>
      </c>
      <c r="J98" s="59" t="s">
        <v>83</v>
      </c>
      <c r="K98" s="63" t="s">
        <v>3376</v>
      </c>
      <c r="L98" s="59" t="s">
        <v>3377</v>
      </c>
      <c r="M98" s="59" t="s">
        <v>3378</v>
      </c>
      <c r="N98" s="56">
        <v>1</v>
      </c>
      <c r="O98" s="59" t="s">
        <v>87</v>
      </c>
      <c r="P98" s="56" t="s">
        <v>3379</v>
      </c>
      <c r="Q98" s="56" t="s">
        <v>3380</v>
      </c>
      <c r="R98" s="55">
        <v>39</v>
      </c>
      <c r="S98" s="55">
        <v>39</v>
      </c>
      <c r="T98" s="56">
        <v>1</v>
      </c>
      <c r="U98" s="55">
        <v>39</v>
      </c>
      <c r="V98" s="55">
        <v>39</v>
      </c>
      <c r="W98" s="56">
        <v>1</v>
      </c>
      <c r="X98" s="56">
        <v>1</v>
      </c>
      <c r="Y98" s="56">
        <v>0</v>
      </c>
      <c r="Z98" s="60">
        <v>0.625</v>
      </c>
      <c r="AA98" s="56" t="s">
        <v>3381</v>
      </c>
      <c r="AB98" s="56" t="s">
        <v>3382</v>
      </c>
      <c r="AC98" s="55">
        <v>86</v>
      </c>
      <c r="AD98" s="55">
        <v>86</v>
      </c>
      <c r="AE98" s="56">
        <v>1</v>
      </c>
      <c r="AF98" s="55">
        <v>125</v>
      </c>
      <c r="AG98" s="55">
        <v>125</v>
      </c>
      <c r="AH98" s="56">
        <v>0.5</v>
      </c>
      <c r="AI98" s="56">
        <v>0.5</v>
      </c>
      <c r="AJ98" s="56">
        <v>0</v>
      </c>
      <c r="AK98" s="60">
        <v>0.5</v>
      </c>
      <c r="AL98" s="123" t="s">
        <v>3383</v>
      </c>
      <c r="AM98" s="123" t="s">
        <v>3384</v>
      </c>
      <c r="AN98" s="123">
        <v>72</v>
      </c>
      <c r="AO98" s="123">
        <v>72</v>
      </c>
      <c r="AP98" s="125">
        <v>1</v>
      </c>
      <c r="AQ98" s="123">
        <v>197</v>
      </c>
      <c r="AR98" s="123">
        <v>197</v>
      </c>
      <c r="AS98" s="125">
        <v>0.75</v>
      </c>
      <c r="AT98" s="125">
        <v>0.75</v>
      </c>
      <c r="AU98" s="125">
        <v>0.25</v>
      </c>
      <c r="AV98" s="126">
        <v>0.75</v>
      </c>
      <c r="AW98" s="56" t="s">
        <v>94</v>
      </c>
      <c r="AX98" s="56" t="s">
        <v>94</v>
      </c>
      <c r="AY98" s="55">
        <v>0</v>
      </c>
      <c r="AZ98" s="55">
        <v>0</v>
      </c>
      <c r="BA98" s="56">
        <v>0</v>
      </c>
      <c r="BB98" s="55">
        <v>0</v>
      </c>
      <c r="BC98" s="55">
        <v>0</v>
      </c>
      <c r="BD98" s="56">
        <v>0</v>
      </c>
      <c r="BE98" s="56">
        <v>0</v>
      </c>
      <c r="BF98" s="56">
        <v>0</v>
      </c>
      <c r="BG98" s="60">
        <v>0</v>
      </c>
      <c r="BL98" s="4"/>
      <c r="BM98" s="5"/>
      <c r="BN98" s="5"/>
    </row>
    <row r="99" spans="2:66">
      <c r="B99" s="64"/>
      <c r="C99" s="65"/>
      <c r="D99" s="65"/>
      <c r="E99" s="65"/>
      <c r="F99" s="65"/>
      <c r="G99" s="65"/>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123"/>
      <c r="AM99" s="123"/>
      <c r="AN99" s="123"/>
      <c r="AO99" s="123"/>
      <c r="AP99" s="123"/>
      <c r="AQ99" s="123"/>
      <c r="AR99" s="123"/>
      <c r="AS99" s="123"/>
      <c r="AT99" s="123"/>
      <c r="AU99" s="123"/>
      <c r="AV99" s="127"/>
      <c r="AW99" s="56"/>
      <c r="AX99" s="56"/>
      <c r="AY99" s="55"/>
      <c r="AZ99" s="55"/>
      <c r="BA99" s="56"/>
      <c r="BB99" s="55"/>
      <c r="BC99" s="55"/>
      <c r="BD99" s="56"/>
      <c r="BE99" s="56"/>
      <c r="BF99" s="56"/>
      <c r="BG99" s="60"/>
      <c r="BL99" s="4"/>
      <c r="BM99" s="5"/>
      <c r="BN99" s="5"/>
    </row>
    <row r="100" spans="2:66">
      <c r="B100" s="62"/>
      <c r="C100" s="62"/>
      <c r="D100" s="62"/>
      <c r="E100" s="62"/>
      <c r="F100" s="62"/>
      <c r="G100" s="62"/>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123"/>
      <c r="AM100" s="123"/>
      <c r="AN100" s="124"/>
      <c r="AO100" s="124"/>
      <c r="AP100" s="124"/>
      <c r="AQ100" s="124"/>
      <c r="AR100" s="124"/>
      <c r="AS100" s="124"/>
      <c r="AT100" s="124"/>
      <c r="AU100" s="124"/>
      <c r="AV100" s="127"/>
      <c r="AW100" s="56"/>
      <c r="AX100" s="56"/>
      <c r="AY100" s="55"/>
      <c r="AZ100" s="55"/>
      <c r="BA100" s="56"/>
      <c r="BB100" s="55"/>
      <c r="BC100" s="55"/>
      <c r="BD100" s="56"/>
      <c r="BE100" s="56"/>
      <c r="BF100" s="56"/>
      <c r="BG100" s="60"/>
      <c r="BL100" s="4"/>
      <c r="BM100" s="5"/>
      <c r="BN100" s="5"/>
    </row>
    <row r="101" spans="2:66">
      <c r="B101" s="62"/>
      <c r="C101" s="62"/>
      <c r="D101" s="62"/>
      <c r="E101" s="62"/>
      <c r="F101" s="62"/>
      <c r="G101" s="62"/>
      <c r="H101" s="59"/>
      <c r="I101" s="56"/>
      <c r="J101" s="59"/>
      <c r="K101" s="63"/>
      <c r="L101" s="59" t="s">
        <v>3385</v>
      </c>
      <c r="M101" s="59" t="s">
        <v>3386</v>
      </c>
      <c r="N101" s="56">
        <v>1</v>
      </c>
      <c r="O101" s="59" t="s">
        <v>87</v>
      </c>
      <c r="P101" s="56" t="s">
        <v>3379</v>
      </c>
      <c r="Q101" s="56" t="s">
        <v>3380</v>
      </c>
      <c r="R101" s="55">
        <v>40</v>
      </c>
      <c r="S101" s="55">
        <v>40</v>
      </c>
      <c r="T101" s="56">
        <v>1</v>
      </c>
      <c r="U101" s="55">
        <v>40</v>
      </c>
      <c r="V101" s="55">
        <v>40</v>
      </c>
      <c r="W101" s="56">
        <v>0.25</v>
      </c>
      <c r="X101" s="56">
        <v>0.25</v>
      </c>
      <c r="Y101" s="56">
        <v>0</v>
      </c>
      <c r="Z101" s="60"/>
      <c r="AA101" s="56" t="s">
        <v>3381</v>
      </c>
      <c r="AB101" s="56" t="s">
        <v>3382</v>
      </c>
      <c r="AC101" s="55">
        <v>99</v>
      </c>
      <c r="AD101" s="55">
        <v>99</v>
      </c>
      <c r="AE101" s="56">
        <v>1</v>
      </c>
      <c r="AF101" s="55">
        <v>139</v>
      </c>
      <c r="AG101" s="55">
        <v>139</v>
      </c>
      <c r="AH101" s="56">
        <v>0.5</v>
      </c>
      <c r="AI101" s="56">
        <v>0.5</v>
      </c>
      <c r="AJ101" s="56">
        <v>0</v>
      </c>
      <c r="AK101" s="60"/>
      <c r="AL101" s="123"/>
      <c r="AM101" s="123"/>
      <c r="AN101" s="123">
        <v>79</v>
      </c>
      <c r="AO101" s="123">
        <v>79</v>
      </c>
      <c r="AP101" s="125">
        <v>1</v>
      </c>
      <c r="AQ101" s="123">
        <v>218</v>
      </c>
      <c r="AR101" s="123">
        <v>218</v>
      </c>
      <c r="AS101" s="125">
        <v>0.75</v>
      </c>
      <c r="AT101" s="125">
        <v>0.75</v>
      </c>
      <c r="AU101" s="125">
        <v>0.25</v>
      </c>
      <c r="AV101" s="127"/>
      <c r="AW101" s="56" t="s">
        <v>94</v>
      </c>
      <c r="AX101" s="56" t="s">
        <v>94</v>
      </c>
      <c r="AY101" s="55">
        <v>0</v>
      </c>
      <c r="AZ101" s="55">
        <v>0</v>
      </c>
      <c r="BA101" s="56">
        <v>0</v>
      </c>
      <c r="BB101" s="55">
        <v>0</v>
      </c>
      <c r="BC101" s="55">
        <v>0</v>
      </c>
      <c r="BD101" s="56">
        <v>0</v>
      </c>
      <c r="BE101" s="56">
        <v>0</v>
      </c>
      <c r="BF101" s="56">
        <v>0</v>
      </c>
      <c r="BG101" s="60"/>
      <c r="BL101" s="4"/>
      <c r="BM101" s="5"/>
      <c r="BN101" s="5"/>
    </row>
    <row r="102" spans="2:66">
      <c r="B102" s="62"/>
      <c r="C102" s="62"/>
      <c r="D102" s="62"/>
      <c r="E102" s="62"/>
      <c r="F102" s="62"/>
      <c r="G102" s="62"/>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123"/>
      <c r="AM102" s="123"/>
      <c r="AN102" s="123"/>
      <c r="AO102" s="123"/>
      <c r="AP102" s="123"/>
      <c r="AQ102" s="123"/>
      <c r="AR102" s="123"/>
      <c r="AS102" s="123"/>
      <c r="AT102" s="123"/>
      <c r="AU102" s="123"/>
      <c r="AV102" s="127"/>
      <c r="AW102" s="56"/>
      <c r="AX102" s="56"/>
      <c r="AY102" s="55"/>
      <c r="AZ102" s="55"/>
      <c r="BA102" s="56"/>
      <c r="BB102" s="55"/>
      <c r="BC102" s="55"/>
      <c r="BD102" s="56"/>
      <c r="BE102" s="56"/>
      <c r="BF102" s="56"/>
      <c r="BG102" s="60"/>
      <c r="BL102" s="4"/>
      <c r="BM102" s="5"/>
      <c r="BN102" s="5"/>
    </row>
    <row r="103" spans="2:66">
      <c r="B103" s="62"/>
      <c r="C103" s="62"/>
      <c r="D103" s="62"/>
      <c r="E103" s="62"/>
      <c r="F103" s="62"/>
      <c r="G103" s="62"/>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124"/>
      <c r="AM103" s="124"/>
      <c r="AN103" s="124"/>
      <c r="AO103" s="124"/>
      <c r="AP103" s="124"/>
      <c r="AQ103" s="124"/>
      <c r="AR103" s="124"/>
      <c r="AS103" s="124"/>
      <c r="AT103" s="124"/>
      <c r="AU103" s="124"/>
      <c r="AV103" s="128"/>
      <c r="AW103" s="56"/>
      <c r="AX103" s="56"/>
      <c r="AY103" s="55"/>
      <c r="AZ103" s="55"/>
      <c r="BA103" s="56"/>
      <c r="BB103" s="55"/>
      <c r="BC103" s="55"/>
      <c r="BD103" s="56"/>
      <c r="BE103" s="56"/>
      <c r="BF103" s="56"/>
      <c r="BG103" s="60"/>
      <c r="BL103" s="4"/>
      <c r="BM103" s="5"/>
      <c r="BN103" s="5"/>
    </row>
    <row r="104" spans="2:66">
      <c r="H104" s="50" t="s">
        <v>222</v>
      </c>
      <c r="I104" s="50"/>
      <c r="J104" s="50"/>
      <c r="K104" s="50"/>
      <c r="L104" s="50"/>
      <c r="M104" s="50"/>
      <c r="N104" s="50"/>
      <c r="O104" s="50"/>
      <c r="P104" s="3" t="s">
        <v>136</v>
      </c>
      <c r="Q104" s="3" t="s">
        <v>136</v>
      </c>
      <c r="R104" s="3" t="s">
        <v>136</v>
      </c>
      <c r="S104" s="3" t="s">
        <v>136</v>
      </c>
      <c r="T104" s="3" t="s">
        <v>136</v>
      </c>
      <c r="U104" s="3" t="s">
        <v>136</v>
      </c>
      <c r="V104" s="3" t="s">
        <v>136</v>
      </c>
      <c r="W104" s="3" t="s">
        <v>136</v>
      </c>
      <c r="X104" s="3" t="s">
        <v>136</v>
      </c>
      <c r="Y104" s="3" t="s">
        <v>136</v>
      </c>
      <c r="Z104" s="6">
        <f>SUMPRODUCT(I23:I103,Z23:Z103)</f>
        <v>0.38419999999999999</v>
      </c>
      <c r="AA104" s="3" t="s">
        <v>136</v>
      </c>
      <c r="AB104" s="3" t="s">
        <v>136</v>
      </c>
      <c r="AC104" s="3" t="s">
        <v>136</v>
      </c>
      <c r="AD104" s="3" t="s">
        <v>136</v>
      </c>
      <c r="AE104" s="3" t="s">
        <v>136</v>
      </c>
      <c r="AF104" s="3" t="s">
        <v>136</v>
      </c>
      <c r="AG104" s="3" t="s">
        <v>136</v>
      </c>
      <c r="AH104" s="3" t="s">
        <v>136</v>
      </c>
      <c r="AI104" s="3" t="s">
        <v>136</v>
      </c>
      <c r="AJ104" s="3" t="s">
        <v>136</v>
      </c>
      <c r="AK104" s="6">
        <f>SUMPRODUCT(I23:I103,AK23:AK103)</f>
        <v>0.30585000000000001</v>
      </c>
      <c r="AL104" s="3" t="s">
        <v>136</v>
      </c>
      <c r="AM104" s="3" t="s">
        <v>136</v>
      </c>
      <c r="AN104" s="3" t="s">
        <v>136</v>
      </c>
      <c r="AO104" s="3" t="s">
        <v>136</v>
      </c>
      <c r="AP104" s="3" t="s">
        <v>136</v>
      </c>
      <c r="AQ104" s="3" t="s">
        <v>136</v>
      </c>
      <c r="AR104" s="3" t="s">
        <v>136</v>
      </c>
      <c r="AS104" s="3" t="s">
        <v>136</v>
      </c>
      <c r="AT104" s="3" t="s">
        <v>136</v>
      </c>
      <c r="AU104" s="3" t="s">
        <v>136</v>
      </c>
      <c r="AV104" s="6">
        <f>SUMPRODUCT(I23:I103,AV23:AV103)</f>
        <v>0.47940000000000005</v>
      </c>
      <c r="AW104" s="3" t="s">
        <v>136</v>
      </c>
      <c r="AX104" s="3" t="s">
        <v>136</v>
      </c>
      <c r="AY104" s="3" t="s">
        <v>136</v>
      </c>
      <c r="AZ104" s="3" t="s">
        <v>136</v>
      </c>
      <c r="BA104" s="3" t="s">
        <v>136</v>
      </c>
      <c r="BB104" s="3" t="s">
        <v>136</v>
      </c>
      <c r="BC104" s="3" t="s">
        <v>136</v>
      </c>
      <c r="BD104" s="3" t="s">
        <v>136</v>
      </c>
      <c r="BE104" s="3" t="s">
        <v>136</v>
      </c>
      <c r="BF104" s="3" t="s">
        <v>136</v>
      </c>
      <c r="BG104" s="6">
        <f>SUMPRODUCT(I23:I103,BG23:BG103)</f>
        <v>0</v>
      </c>
      <c r="BL104" s="4" t="s">
        <v>223</v>
      </c>
      <c r="BM104" s="5">
        <f>IF(E4="Trimestre I",Z104,IF(E4="Trimestre II",AK104,IF(E4="Trimestre III",AV104,IF(E4="Trimestre IV",BG104))))</f>
        <v>0.47940000000000005</v>
      </c>
      <c r="BN104" s="5">
        <f>100%-BM104</f>
        <v>0.52059999999999995</v>
      </c>
    </row>
    <row r="105" spans="2:66">
      <c r="BL105" s="4"/>
      <c r="BM105" s="5" t="s">
        <v>6</v>
      </c>
      <c r="BN105" s="5" t="s">
        <v>7</v>
      </c>
    </row>
  </sheetData>
  <sheetProtection algorithmName="SHA-512" hashValue="0W0VvdjIkqqLdSnxXND/I/XxUPHqJ3F+PVmoXkETSJuCWtziN3kv6hbq/cb02RdWLrOSO/nWC4dCpjY1ChI3EQ==" saltValue="AtrXZU59dBaAW7WRlUbAUA==" spinCount="100000" sheet="1" objects="1" scenarios="1"/>
  <mergeCells count="850">
    <mergeCell ref="A6:A21"/>
    <mergeCell ref="BF101:BF103"/>
    <mergeCell ref="H104:O104"/>
    <mergeCell ref="AZ101:AZ103"/>
    <mergeCell ref="BA101:BA103"/>
    <mergeCell ref="BB101:BB103"/>
    <mergeCell ref="BC101:BC103"/>
    <mergeCell ref="BD101:BD103"/>
    <mergeCell ref="BE101:BE103"/>
    <mergeCell ref="AP101:AP103"/>
    <mergeCell ref="AQ101:AQ103"/>
    <mergeCell ref="AR101:AR103"/>
    <mergeCell ref="AS101:AS103"/>
    <mergeCell ref="AT101:AT103"/>
    <mergeCell ref="AU101:AU103"/>
    <mergeCell ref="AG101:AG103"/>
    <mergeCell ref="AH101:AH103"/>
    <mergeCell ref="AI101:AI103"/>
    <mergeCell ref="AJ101:AJ103"/>
    <mergeCell ref="AN101:AN103"/>
    <mergeCell ref="AO101:AO103"/>
    <mergeCell ref="AB98:AB103"/>
    <mergeCell ref="AC98:AC100"/>
    <mergeCell ref="AD98:AD100"/>
    <mergeCell ref="BF98:BF100"/>
    <mergeCell ref="BG98:BG103"/>
    <mergeCell ref="L101:L103"/>
    <mergeCell ref="M101:M103"/>
    <mergeCell ref="N101:N103"/>
    <mergeCell ref="O101:O103"/>
    <mergeCell ref="R101:R103"/>
    <mergeCell ref="S101:S103"/>
    <mergeCell ref="T101:T103"/>
    <mergeCell ref="U101:U103"/>
    <mergeCell ref="AZ98:AZ100"/>
    <mergeCell ref="BA98:BA100"/>
    <mergeCell ref="BB98:BB100"/>
    <mergeCell ref="BC98:BC100"/>
    <mergeCell ref="BD98:BD100"/>
    <mergeCell ref="BE98:BE100"/>
    <mergeCell ref="AT98:AT100"/>
    <mergeCell ref="AU98:AU100"/>
    <mergeCell ref="AV98:AV103"/>
    <mergeCell ref="AW98:AW103"/>
    <mergeCell ref="AX98:AX103"/>
    <mergeCell ref="AY98:AY100"/>
    <mergeCell ref="AY101:AY103"/>
    <mergeCell ref="AN98:AN100"/>
    <mergeCell ref="AO98:AO100"/>
    <mergeCell ref="AP98:AP100"/>
    <mergeCell ref="AQ98:AQ100"/>
    <mergeCell ref="AR98:AR100"/>
    <mergeCell ref="AS98:AS100"/>
    <mergeCell ref="AH98:AH100"/>
    <mergeCell ref="AI98:AI100"/>
    <mergeCell ref="AJ98:AJ100"/>
    <mergeCell ref="AK98:AK103"/>
    <mergeCell ref="AL98:AL103"/>
    <mergeCell ref="AM98:AM103"/>
    <mergeCell ref="AF98:AF100"/>
    <mergeCell ref="AG98:AG100"/>
    <mergeCell ref="AC101:AC103"/>
    <mergeCell ref="AD101:AD103"/>
    <mergeCell ref="AE101:AE103"/>
    <mergeCell ref="AF101:AF103"/>
    <mergeCell ref="V98:V100"/>
    <mergeCell ref="W98:W100"/>
    <mergeCell ref="X98:X100"/>
    <mergeCell ref="Y98:Y100"/>
    <mergeCell ref="Z98:Z103"/>
    <mergeCell ref="AA98:AA103"/>
    <mergeCell ref="V101:V103"/>
    <mergeCell ref="W101:W103"/>
    <mergeCell ref="X101:X103"/>
    <mergeCell ref="Y101:Y103"/>
    <mergeCell ref="AE98:AE100"/>
    <mergeCell ref="P98:P103"/>
    <mergeCell ref="Q98:Q103"/>
    <mergeCell ref="R98:R100"/>
    <mergeCell ref="S98:S100"/>
    <mergeCell ref="T98:T100"/>
    <mergeCell ref="U98:U100"/>
    <mergeCell ref="J98:J103"/>
    <mergeCell ref="K98:K103"/>
    <mergeCell ref="L98:L100"/>
    <mergeCell ref="M98:M100"/>
    <mergeCell ref="N98:N100"/>
    <mergeCell ref="O98:O100"/>
    <mergeCell ref="D95:D97"/>
    <mergeCell ref="B98:B103"/>
    <mergeCell ref="C98:C103"/>
    <mergeCell ref="D98:D103"/>
    <mergeCell ref="E98:E103"/>
    <mergeCell ref="F98:F103"/>
    <mergeCell ref="G98:G103"/>
    <mergeCell ref="H98:H103"/>
    <mergeCell ref="I98:I103"/>
    <mergeCell ref="AS92:AS97"/>
    <mergeCell ref="AT92:AT97"/>
    <mergeCell ref="AI92:AI97"/>
    <mergeCell ref="AJ92:AJ97"/>
    <mergeCell ref="AK92:AK97"/>
    <mergeCell ref="AL92:AL97"/>
    <mergeCell ref="AM92:AM97"/>
    <mergeCell ref="AN92:AN97"/>
    <mergeCell ref="BG92:BG97"/>
    <mergeCell ref="BA92:BA97"/>
    <mergeCell ref="BB92:BB97"/>
    <mergeCell ref="BC92:BC97"/>
    <mergeCell ref="BD92:BD97"/>
    <mergeCell ref="BE92:BE97"/>
    <mergeCell ref="BF92:BF97"/>
    <mergeCell ref="AU92:AU97"/>
    <mergeCell ref="AV92:AV97"/>
    <mergeCell ref="AW92:AW97"/>
    <mergeCell ref="AX92:AX97"/>
    <mergeCell ref="AY92:AY97"/>
    <mergeCell ref="AZ92:AZ97"/>
    <mergeCell ref="AO92:AO97"/>
    <mergeCell ref="AP92:AP97"/>
    <mergeCell ref="AH92:AH97"/>
    <mergeCell ref="W92:W97"/>
    <mergeCell ref="X92:X97"/>
    <mergeCell ref="Y92:Y97"/>
    <mergeCell ref="Z92:Z97"/>
    <mergeCell ref="AA92:AA97"/>
    <mergeCell ref="AB92:AB97"/>
    <mergeCell ref="AQ92:AQ97"/>
    <mergeCell ref="AR92:AR97"/>
    <mergeCell ref="AF86:AF91"/>
    <mergeCell ref="AG86:AG91"/>
    <mergeCell ref="Q92:Q97"/>
    <mergeCell ref="R92:R97"/>
    <mergeCell ref="S92:S97"/>
    <mergeCell ref="T92:T97"/>
    <mergeCell ref="U92:U97"/>
    <mergeCell ref="V92:V97"/>
    <mergeCell ref="K92:K97"/>
    <mergeCell ref="L92:L97"/>
    <mergeCell ref="M92:M97"/>
    <mergeCell ref="N92:N97"/>
    <mergeCell ref="O92:O97"/>
    <mergeCell ref="P92:P97"/>
    <mergeCell ref="AC92:AC97"/>
    <mergeCell ref="AD92:AD97"/>
    <mergeCell ref="AE92:AE97"/>
    <mergeCell ref="AF92:AF97"/>
    <mergeCell ref="AG92:AG97"/>
    <mergeCell ref="AD86:AD91"/>
    <mergeCell ref="AE86:AE91"/>
    <mergeCell ref="BF86:BF91"/>
    <mergeCell ref="B92:B97"/>
    <mergeCell ref="C92:C97"/>
    <mergeCell ref="D92:D94"/>
    <mergeCell ref="E92:E97"/>
    <mergeCell ref="F92:F97"/>
    <mergeCell ref="G92:G97"/>
    <mergeCell ref="H92:H97"/>
    <mergeCell ref="I92:I97"/>
    <mergeCell ref="J92:J97"/>
    <mergeCell ref="AZ86:AZ91"/>
    <mergeCell ref="BA86:BA91"/>
    <mergeCell ref="BB86:BB91"/>
    <mergeCell ref="BC86:BC91"/>
    <mergeCell ref="BD86:BD91"/>
    <mergeCell ref="BE86:BE91"/>
    <mergeCell ref="AO86:AO91"/>
    <mergeCell ref="AP86:AP91"/>
    <mergeCell ref="AQ86:AQ91"/>
    <mergeCell ref="AR86:AR91"/>
    <mergeCell ref="AS86:AS91"/>
    <mergeCell ref="AT86:AT91"/>
    <mergeCell ref="Q74:Q91"/>
    <mergeCell ref="R74:R79"/>
    <mergeCell ref="AZ80:AZ85"/>
    <mergeCell ref="BA80:BA85"/>
    <mergeCell ref="BB80:BB85"/>
    <mergeCell ref="BC80:BC85"/>
    <mergeCell ref="BD80:BD85"/>
    <mergeCell ref="BE80:BE85"/>
    <mergeCell ref="AP80:AP85"/>
    <mergeCell ref="AQ80:AQ85"/>
    <mergeCell ref="AR80:AR85"/>
    <mergeCell ref="AS80:AS85"/>
    <mergeCell ref="AT80:AT85"/>
    <mergeCell ref="AU80:AU85"/>
    <mergeCell ref="AX74:AX91"/>
    <mergeCell ref="AY74:AY79"/>
    <mergeCell ref="AY80:AY85"/>
    <mergeCell ref="AU86:AU91"/>
    <mergeCell ref="AY86:AY91"/>
    <mergeCell ref="BF74:BF79"/>
    <mergeCell ref="BG74:BG91"/>
    <mergeCell ref="G77:G91"/>
    <mergeCell ref="L80:L85"/>
    <mergeCell ref="M80:M85"/>
    <mergeCell ref="N80:N85"/>
    <mergeCell ref="O80:O85"/>
    <mergeCell ref="R80:R85"/>
    <mergeCell ref="S80:S85"/>
    <mergeCell ref="T80:T85"/>
    <mergeCell ref="AZ74:AZ79"/>
    <mergeCell ref="BA74:BA79"/>
    <mergeCell ref="BB74:BB79"/>
    <mergeCell ref="BC74:BC79"/>
    <mergeCell ref="BD74:BD79"/>
    <mergeCell ref="BE74:BE79"/>
    <mergeCell ref="AT74:AT79"/>
    <mergeCell ref="AU74:AU79"/>
    <mergeCell ref="AV74:AV91"/>
    <mergeCell ref="AW74:AW91"/>
    <mergeCell ref="BF80:BF85"/>
    <mergeCell ref="L86:L91"/>
    <mergeCell ref="M86:M91"/>
    <mergeCell ref="N86:N91"/>
    <mergeCell ref="AN74:AN79"/>
    <mergeCell ref="AO74:AO79"/>
    <mergeCell ref="AP74:AP79"/>
    <mergeCell ref="AQ74:AQ79"/>
    <mergeCell ref="AR74:AR79"/>
    <mergeCell ref="AS74:AS79"/>
    <mergeCell ref="AN80:AN85"/>
    <mergeCell ref="AO80:AO85"/>
    <mergeCell ref="AN86:AN91"/>
    <mergeCell ref="AH74:AH79"/>
    <mergeCell ref="AI74:AI79"/>
    <mergeCell ref="AJ74:AJ79"/>
    <mergeCell ref="AK74:AK91"/>
    <mergeCell ref="AL74:AL91"/>
    <mergeCell ref="AM74:AM91"/>
    <mergeCell ref="AB74:AB91"/>
    <mergeCell ref="AC74:AC79"/>
    <mergeCell ref="AD74:AD79"/>
    <mergeCell ref="AE74:AE79"/>
    <mergeCell ref="AF74:AF79"/>
    <mergeCell ref="AG74:AG79"/>
    <mergeCell ref="AC80:AC85"/>
    <mergeCell ref="AD80:AD85"/>
    <mergeCell ref="AE80:AE85"/>
    <mergeCell ref="AF80:AF85"/>
    <mergeCell ref="AI80:AI85"/>
    <mergeCell ref="AJ80:AJ85"/>
    <mergeCell ref="AG80:AG85"/>
    <mergeCell ref="AH80:AH85"/>
    <mergeCell ref="AH86:AH91"/>
    <mergeCell ref="AI86:AI91"/>
    <mergeCell ref="AJ86:AJ91"/>
    <mergeCell ref="AC86:AC91"/>
    <mergeCell ref="V74:V79"/>
    <mergeCell ref="W74:W79"/>
    <mergeCell ref="X74:X79"/>
    <mergeCell ref="Y74:Y79"/>
    <mergeCell ref="Z74:Z91"/>
    <mergeCell ref="AA74:AA91"/>
    <mergeCell ref="V80:V85"/>
    <mergeCell ref="W80:W85"/>
    <mergeCell ref="X80:X85"/>
    <mergeCell ref="Y80:Y85"/>
    <mergeCell ref="V86:V91"/>
    <mergeCell ref="W86:W91"/>
    <mergeCell ref="X86:X91"/>
    <mergeCell ref="Y86:Y91"/>
    <mergeCell ref="S74:S79"/>
    <mergeCell ref="T74:T79"/>
    <mergeCell ref="U74:U79"/>
    <mergeCell ref="U80:U85"/>
    <mergeCell ref="J74:J91"/>
    <mergeCell ref="K74:K91"/>
    <mergeCell ref="L74:L79"/>
    <mergeCell ref="M74:M79"/>
    <mergeCell ref="N74:N79"/>
    <mergeCell ref="O74:O79"/>
    <mergeCell ref="O86:O91"/>
    <mergeCell ref="R86:R91"/>
    <mergeCell ref="S86:S91"/>
    <mergeCell ref="T86:T91"/>
    <mergeCell ref="U86:U91"/>
    <mergeCell ref="BG71:BG73"/>
    <mergeCell ref="B74:B91"/>
    <mergeCell ref="C74:C91"/>
    <mergeCell ref="D74:D91"/>
    <mergeCell ref="E74:E91"/>
    <mergeCell ref="F74:F91"/>
    <mergeCell ref="G74:G76"/>
    <mergeCell ref="H74:H91"/>
    <mergeCell ref="I74:I91"/>
    <mergeCell ref="AZ71:AZ73"/>
    <mergeCell ref="BA71:BA73"/>
    <mergeCell ref="BB71:BB73"/>
    <mergeCell ref="BC71:BC73"/>
    <mergeCell ref="BD71:BD73"/>
    <mergeCell ref="BE71:BE73"/>
    <mergeCell ref="AT71:AT73"/>
    <mergeCell ref="AU71:AU73"/>
    <mergeCell ref="AV71:AV73"/>
    <mergeCell ref="AW71:AW73"/>
    <mergeCell ref="AX71:AX73"/>
    <mergeCell ref="AY71:AY73"/>
    <mergeCell ref="AN71:AN73"/>
    <mergeCell ref="AO71:AO73"/>
    <mergeCell ref="P74:P91"/>
    <mergeCell ref="AR71:AR73"/>
    <mergeCell ref="AS71:AS73"/>
    <mergeCell ref="AH71:AH73"/>
    <mergeCell ref="AI71:AI73"/>
    <mergeCell ref="AJ71:AJ73"/>
    <mergeCell ref="AK71:AK73"/>
    <mergeCell ref="AL71:AL73"/>
    <mergeCell ref="AM71:AM73"/>
    <mergeCell ref="BF71:BF73"/>
    <mergeCell ref="AG71:AG73"/>
    <mergeCell ref="V71:V73"/>
    <mergeCell ref="W71:W73"/>
    <mergeCell ref="X71:X73"/>
    <mergeCell ref="Y71:Y73"/>
    <mergeCell ref="Z71:Z73"/>
    <mergeCell ref="AA71:AA73"/>
    <mergeCell ref="AP71:AP73"/>
    <mergeCell ref="AQ71:AQ73"/>
    <mergeCell ref="AE68:AE70"/>
    <mergeCell ref="AF68:AF70"/>
    <mergeCell ref="P71:P73"/>
    <mergeCell ref="Q71:Q73"/>
    <mergeCell ref="R71:R73"/>
    <mergeCell ref="S71:S73"/>
    <mergeCell ref="T71:T73"/>
    <mergeCell ref="U71:U73"/>
    <mergeCell ref="J71:J73"/>
    <mergeCell ref="K71:K73"/>
    <mergeCell ref="L71:L73"/>
    <mergeCell ref="M71:M73"/>
    <mergeCell ref="N71:N73"/>
    <mergeCell ref="O71:O73"/>
    <mergeCell ref="AB71:AB73"/>
    <mergeCell ref="AC71:AC73"/>
    <mergeCell ref="AD71:AD73"/>
    <mergeCell ref="AE71:AE73"/>
    <mergeCell ref="AF71:AF73"/>
    <mergeCell ref="X68:X70"/>
    <mergeCell ref="Y68:Y70"/>
    <mergeCell ref="AC68:AC70"/>
    <mergeCell ref="AD68:AD70"/>
    <mergeCell ref="Q62:Q70"/>
    <mergeCell ref="BE68:BE70"/>
    <mergeCell ref="BF68:BF70"/>
    <mergeCell ref="B71:B73"/>
    <mergeCell ref="C71:C73"/>
    <mergeCell ref="D71:D73"/>
    <mergeCell ref="E71:E73"/>
    <mergeCell ref="F71:F73"/>
    <mergeCell ref="G71:G73"/>
    <mergeCell ref="H71:H73"/>
    <mergeCell ref="I71:I73"/>
    <mergeCell ref="AY68:AY70"/>
    <mergeCell ref="AZ68:AZ70"/>
    <mergeCell ref="BA68:BA70"/>
    <mergeCell ref="BB68:BB70"/>
    <mergeCell ref="BC68:BC70"/>
    <mergeCell ref="BD68:BD70"/>
    <mergeCell ref="AO68:AO70"/>
    <mergeCell ref="AP68:AP70"/>
    <mergeCell ref="AQ68:AQ70"/>
    <mergeCell ref="AR68:AR70"/>
    <mergeCell ref="AW62:AW70"/>
    <mergeCell ref="AX62:AX70"/>
    <mergeCell ref="AY62:AY64"/>
    <mergeCell ref="AZ62:AZ64"/>
    <mergeCell ref="AU65:AU67"/>
    <mergeCell ref="AY65:AY67"/>
    <mergeCell ref="AZ65:AZ67"/>
    <mergeCell ref="AU68:AU70"/>
    <mergeCell ref="AO62:AO64"/>
    <mergeCell ref="AP62:AP64"/>
    <mergeCell ref="AQ62:AQ64"/>
    <mergeCell ref="AR62:AR64"/>
    <mergeCell ref="AS68:AS70"/>
    <mergeCell ref="AT68:AT70"/>
    <mergeCell ref="AS62:AS64"/>
    <mergeCell ref="AT62:AT64"/>
    <mergeCell ref="AO65:AO67"/>
    <mergeCell ref="AP65:AP67"/>
    <mergeCell ref="AQ65:AQ67"/>
    <mergeCell ref="AR65:AR67"/>
    <mergeCell ref="AS65:AS67"/>
    <mergeCell ref="AT65:AT67"/>
    <mergeCell ref="BG62:BG70"/>
    <mergeCell ref="L65:L67"/>
    <mergeCell ref="M65:M67"/>
    <mergeCell ref="N65:N67"/>
    <mergeCell ref="O65:O67"/>
    <mergeCell ref="R65:R67"/>
    <mergeCell ref="S65:S67"/>
    <mergeCell ref="T65:T67"/>
    <mergeCell ref="U65:U67"/>
    <mergeCell ref="V65:V67"/>
    <mergeCell ref="BA62:BA64"/>
    <mergeCell ref="BB62:BB64"/>
    <mergeCell ref="BC62:BC64"/>
    <mergeCell ref="BD62:BD64"/>
    <mergeCell ref="BE62:BE64"/>
    <mergeCell ref="BF62:BF64"/>
    <mergeCell ref="AU62:AU64"/>
    <mergeCell ref="AV62:AV70"/>
    <mergeCell ref="BA65:BA67"/>
    <mergeCell ref="BB65:BB67"/>
    <mergeCell ref="BC65:BC67"/>
    <mergeCell ref="BD65:BD67"/>
    <mergeCell ref="BE65:BE67"/>
    <mergeCell ref="BF65:BF67"/>
    <mergeCell ref="AI62:AI64"/>
    <mergeCell ref="AJ62:AJ64"/>
    <mergeCell ref="AK62:AK70"/>
    <mergeCell ref="AL62:AL70"/>
    <mergeCell ref="AM62:AM70"/>
    <mergeCell ref="AN62:AN64"/>
    <mergeCell ref="AI65:AI67"/>
    <mergeCell ref="AJ65:AJ67"/>
    <mergeCell ref="AN65:AN67"/>
    <mergeCell ref="AN68:AN70"/>
    <mergeCell ref="AI68:AI70"/>
    <mergeCell ref="AJ68:AJ70"/>
    <mergeCell ref="AC62:AC64"/>
    <mergeCell ref="AD62:AD64"/>
    <mergeCell ref="AE62:AE64"/>
    <mergeCell ref="AF62:AF64"/>
    <mergeCell ref="AG62:AG64"/>
    <mergeCell ref="AH62:AH64"/>
    <mergeCell ref="W62:W64"/>
    <mergeCell ref="X62:X64"/>
    <mergeCell ref="Y62:Y64"/>
    <mergeCell ref="Z62:Z70"/>
    <mergeCell ref="AA62:AA70"/>
    <mergeCell ref="AB62:AB70"/>
    <mergeCell ref="W65:W67"/>
    <mergeCell ref="X65:X67"/>
    <mergeCell ref="Y65:Y67"/>
    <mergeCell ref="AC65:AC67"/>
    <mergeCell ref="AD65:AD67"/>
    <mergeCell ref="AE65:AE67"/>
    <mergeCell ref="AF65:AF67"/>
    <mergeCell ref="AG65:AG67"/>
    <mergeCell ref="AH65:AH67"/>
    <mergeCell ref="AG68:AG70"/>
    <mergeCell ref="AH68:AH70"/>
    <mergeCell ref="W68:W70"/>
    <mergeCell ref="R62:R64"/>
    <mergeCell ref="S62:S64"/>
    <mergeCell ref="T62:T64"/>
    <mergeCell ref="U62:U64"/>
    <mergeCell ref="V62:V64"/>
    <mergeCell ref="R68:R70"/>
    <mergeCell ref="S68:S70"/>
    <mergeCell ref="T68:T70"/>
    <mergeCell ref="U68:U70"/>
    <mergeCell ref="V68:V70"/>
    <mergeCell ref="K62:K70"/>
    <mergeCell ref="L62:L64"/>
    <mergeCell ref="M62:M64"/>
    <mergeCell ref="N62:N64"/>
    <mergeCell ref="O62:O64"/>
    <mergeCell ref="P62:P70"/>
    <mergeCell ref="L68:L70"/>
    <mergeCell ref="M68:M70"/>
    <mergeCell ref="N68:N70"/>
    <mergeCell ref="O68:O70"/>
    <mergeCell ref="BC56:BC61"/>
    <mergeCell ref="BD56:BD61"/>
    <mergeCell ref="BE56:BE61"/>
    <mergeCell ref="AP56:AP61"/>
    <mergeCell ref="AQ56:AQ61"/>
    <mergeCell ref="AR56:AR61"/>
    <mergeCell ref="AS56:AS61"/>
    <mergeCell ref="AT56:AT61"/>
    <mergeCell ref="AU56:AU61"/>
    <mergeCell ref="AX50:AX61"/>
    <mergeCell ref="AY50:AY55"/>
    <mergeCell ref="AY56:AY61"/>
    <mergeCell ref="B62:B70"/>
    <mergeCell ref="C62:C70"/>
    <mergeCell ref="D62:D70"/>
    <mergeCell ref="E62:E70"/>
    <mergeCell ref="F62:F70"/>
    <mergeCell ref="G62:G70"/>
    <mergeCell ref="H62:H70"/>
    <mergeCell ref="I62:I70"/>
    <mergeCell ref="J62:J70"/>
    <mergeCell ref="BF50:BF55"/>
    <mergeCell ref="BG50:BG61"/>
    <mergeCell ref="G53:G61"/>
    <mergeCell ref="L56:L61"/>
    <mergeCell ref="M56:M61"/>
    <mergeCell ref="N56:N61"/>
    <mergeCell ref="O56:O61"/>
    <mergeCell ref="R56:R61"/>
    <mergeCell ref="S56:S61"/>
    <mergeCell ref="T56:T61"/>
    <mergeCell ref="AZ50:AZ55"/>
    <mergeCell ref="BA50:BA55"/>
    <mergeCell ref="BB50:BB55"/>
    <mergeCell ref="BC50:BC55"/>
    <mergeCell ref="BD50:BD55"/>
    <mergeCell ref="BE50:BE55"/>
    <mergeCell ref="AT50:AT55"/>
    <mergeCell ref="AU50:AU55"/>
    <mergeCell ref="AV50:AV61"/>
    <mergeCell ref="AW50:AW61"/>
    <mergeCell ref="BF56:BF61"/>
    <mergeCell ref="AZ56:AZ61"/>
    <mergeCell ref="BA56:BA61"/>
    <mergeCell ref="BB56:BB61"/>
    <mergeCell ref="AN50:AN55"/>
    <mergeCell ref="AO50:AO55"/>
    <mergeCell ref="AP50:AP55"/>
    <mergeCell ref="AQ50:AQ55"/>
    <mergeCell ref="AR50:AR55"/>
    <mergeCell ref="AS50:AS55"/>
    <mergeCell ref="AN56:AN61"/>
    <mergeCell ref="AO56:AO61"/>
    <mergeCell ref="AH50:AH55"/>
    <mergeCell ref="AI50:AI55"/>
    <mergeCell ref="AJ50:AJ55"/>
    <mergeCell ref="AK50:AK61"/>
    <mergeCell ref="AL50:AL61"/>
    <mergeCell ref="AM50:AM61"/>
    <mergeCell ref="AI56:AI61"/>
    <mergeCell ref="AJ56:AJ61"/>
    <mergeCell ref="AH56:AH61"/>
    <mergeCell ref="AB50:AB61"/>
    <mergeCell ref="AC50:AC55"/>
    <mergeCell ref="AD50:AD55"/>
    <mergeCell ref="AE50:AE55"/>
    <mergeCell ref="AF50:AF55"/>
    <mergeCell ref="AG50:AG55"/>
    <mergeCell ref="AC56:AC61"/>
    <mergeCell ref="AD56:AD61"/>
    <mergeCell ref="AE56:AE61"/>
    <mergeCell ref="AF56:AF61"/>
    <mergeCell ref="AG56:AG61"/>
    <mergeCell ref="J50:J61"/>
    <mergeCell ref="K50:K61"/>
    <mergeCell ref="L50:L55"/>
    <mergeCell ref="M50:M55"/>
    <mergeCell ref="N50:N55"/>
    <mergeCell ref="O50:O55"/>
    <mergeCell ref="V50:V55"/>
    <mergeCell ref="W50:W55"/>
    <mergeCell ref="X50:X55"/>
    <mergeCell ref="V56:V61"/>
    <mergeCell ref="W56:W61"/>
    <mergeCell ref="X56:X61"/>
    <mergeCell ref="AE47:AE49"/>
    <mergeCell ref="AF47:AF49"/>
    <mergeCell ref="P50:P61"/>
    <mergeCell ref="Q50:Q61"/>
    <mergeCell ref="R50:R55"/>
    <mergeCell ref="S50:S55"/>
    <mergeCell ref="T50:T55"/>
    <mergeCell ref="U50:U55"/>
    <mergeCell ref="U56:U61"/>
    <mergeCell ref="Y50:Y55"/>
    <mergeCell ref="Z50:Z61"/>
    <mergeCell ref="AA50:AA61"/>
    <mergeCell ref="Y56:Y61"/>
    <mergeCell ref="X47:X49"/>
    <mergeCell ref="Y47:Y49"/>
    <mergeCell ref="AC47:AC49"/>
    <mergeCell ref="AD47:AD49"/>
    <mergeCell ref="Q41:Q49"/>
    <mergeCell ref="R41:R43"/>
    <mergeCell ref="S41:S43"/>
    <mergeCell ref="T41:T43"/>
    <mergeCell ref="U41:U43"/>
    <mergeCell ref="V41:V43"/>
    <mergeCell ref="R47:R49"/>
    <mergeCell ref="BE47:BE49"/>
    <mergeCell ref="BF47:BF49"/>
    <mergeCell ref="B50:B61"/>
    <mergeCell ref="C50:C61"/>
    <mergeCell ref="D50:D61"/>
    <mergeCell ref="E50:E61"/>
    <mergeCell ref="F50:F61"/>
    <mergeCell ref="G50:G52"/>
    <mergeCell ref="H50:H61"/>
    <mergeCell ref="I50:I61"/>
    <mergeCell ref="AY47:AY49"/>
    <mergeCell ref="AZ47:AZ49"/>
    <mergeCell ref="BA47:BA49"/>
    <mergeCell ref="BB47:BB49"/>
    <mergeCell ref="BC47:BC49"/>
    <mergeCell ref="BD47:BD49"/>
    <mergeCell ref="AO47:AO49"/>
    <mergeCell ref="AP47:AP49"/>
    <mergeCell ref="AQ47:AQ49"/>
    <mergeCell ref="AR47:AR49"/>
    <mergeCell ref="AW41:AW49"/>
    <mergeCell ref="AX41:AX49"/>
    <mergeCell ref="AY41:AY43"/>
    <mergeCell ref="AZ41:AZ43"/>
    <mergeCell ref="AU44:AU46"/>
    <mergeCell ref="AY44:AY46"/>
    <mergeCell ref="AZ44:AZ46"/>
    <mergeCell ref="AU47:AU49"/>
    <mergeCell ref="AO41:AO43"/>
    <mergeCell ref="AP41:AP43"/>
    <mergeCell ref="AQ41:AQ43"/>
    <mergeCell ref="AR41:AR43"/>
    <mergeCell ref="AS47:AS49"/>
    <mergeCell ref="AT47:AT49"/>
    <mergeCell ref="AS41:AS43"/>
    <mergeCell ref="AT41:AT43"/>
    <mergeCell ref="AO44:AO46"/>
    <mergeCell ref="AP44:AP46"/>
    <mergeCell ref="AQ44:AQ46"/>
    <mergeCell ref="AR44:AR46"/>
    <mergeCell ref="AS44:AS46"/>
    <mergeCell ref="AT44:AT46"/>
    <mergeCell ref="BG41:BG49"/>
    <mergeCell ref="L44:L46"/>
    <mergeCell ref="M44:M46"/>
    <mergeCell ref="N44:N46"/>
    <mergeCell ref="O44:O46"/>
    <mergeCell ref="R44:R46"/>
    <mergeCell ref="S44:S46"/>
    <mergeCell ref="T44:T46"/>
    <mergeCell ref="U44:U46"/>
    <mergeCell ref="V44:V46"/>
    <mergeCell ref="BA41:BA43"/>
    <mergeCell ref="BB41:BB43"/>
    <mergeCell ref="BC41:BC43"/>
    <mergeCell ref="BD41:BD43"/>
    <mergeCell ref="BE41:BE43"/>
    <mergeCell ref="BF41:BF43"/>
    <mergeCell ref="AU41:AU43"/>
    <mergeCell ref="AV41:AV49"/>
    <mergeCell ref="BA44:BA46"/>
    <mergeCell ref="BB44:BB46"/>
    <mergeCell ref="BC44:BC46"/>
    <mergeCell ref="BD44:BD46"/>
    <mergeCell ref="BE44:BE46"/>
    <mergeCell ref="BF44:BF46"/>
    <mergeCell ref="AI41:AI43"/>
    <mergeCell ref="AJ41:AJ43"/>
    <mergeCell ref="AK41:AK49"/>
    <mergeCell ref="AL41:AL49"/>
    <mergeCell ref="AM41:AM49"/>
    <mergeCell ref="AN41:AN43"/>
    <mergeCell ref="AI44:AI46"/>
    <mergeCell ref="AJ44:AJ46"/>
    <mergeCell ref="AN44:AN46"/>
    <mergeCell ref="AN47:AN49"/>
    <mergeCell ref="AI47:AI49"/>
    <mergeCell ref="AJ47:AJ49"/>
    <mergeCell ref="AC41:AC43"/>
    <mergeCell ref="AD41:AD43"/>
    <mergeCell ref="AE41:AE43"/>
    <mergeCell ref="AF41:AF43"/>
    <mergeCell ref="AG41:AG43"/>
    <mergeCell ref="AH41:AH43"/>
    <mergeCell ref="W41:W43"/>
    <mergeCell ref="X41:X43"/>
    <mergeCell ref="Y41:Y43"/>
    <mergeCell ref="Z41:Z49"/>
    <mergeCell ref="AA41:AA49"/>
    <mergeCell ref="AB41:AB49"/>
    <mergeCell ref="W44:W46"/>
    <mergeCell ref="X44:X46"/>
    <mergeCell ref="Y44:Y46"/>
    <mergeCell ref="AC44:AC46"/>
    <mergeCell ref="AD44:AD46"/>
    <mergeCell ref="AE44:AE46"/>
    <mergeCell ref="AF44:AF46"/>
    <mergeCell ref="AG44:AG46"/>
    <mergeCell ref="AH44:AH46"/>
    <mergeCell ref="AG47:AG49"/>
    <mergeCell ref="AH47:AH49"/>
    <mergeCell ref="W47:W49"/>
    <mergeCell ref="S47:S49"/>
    <mergeCell ref="T47:T49"/>
    <mergeCell ref="U47:U49"/>
    <mergeCell ref="V47:V49"/>
    <mergeCell ref="K41:K49"/>
    <mergeCell ref="L41:L43"/>
    <mergeCell ref="M41:M43"/>
    <mergeCell ref="N41:N43"/>
    <mergeCell ref="O41:O43"/>
    <mergeCell ref="P41:P49"/>
    <mergeCell ref="L47:L49"/>
    <mergeCell ref="M47:M49"/>
    <mergeCell ref="N47:N49"/>
    <mergeCell ref="O47:O49"/>
    <mergeCell ref="BF35:BF40"/>
    <mergeCell ref="B41:B49"/>
    <mergeCell ref="C41:C49"/>
    <mergeCell ref="D41:D49"/>
    <mergeCell ref="E41:E49"/>
    <mergeCell ref="F41:F49"/>
    <mergeCell ref="G41:G49"/>
    <mergeCell ref="H41:H49"/>
    <mergeCell ref="I41:I49"/>
    <mergeCell ref="J41:J49"/>
    <mergeCell ref="AZ35:AZ40"/>
    <mergeCell ref="BA35:BA40"/>
    <mergeCell ref="BB35:BB40"/>
    <mergeCell ref="BC35:BC40"/>
    <mergeCell ref="BD35:BD40"/>
    <mergeCell ref="BE35:BE40"/>
    <mergeCell ref="AQ35:AQ40"/>
    <mergeCell ref="AR35:AR40"/>
    <mergeCell ref="AS35:AS40"/>
    <mergeCell ref="AT35:AT40"/>
    <mergeCell ref="AU35:AU40"/>
    <mergeCell ref="AY35:AY40"/>
    <mergeCell ref="AH35:AH40"/>
    <mergeCell ref="AI35:AI40"/>
    <mergeCell ref="AJ35:AJ40"/>
    <mergeCell ref="AN35:AN40"/>
    <mergeCell ref="AO35:AO40"/>
    <mergeCell ref="AP35:AP40"/>
    <mergeCell ref="T35:T40"/>
    <mergeCell ref="U35:U40"/>
    <mergeCell ref="V35:V40"/>
    <mergeCell ref="W35:W40"/>
    <mergeCell ref="X35:X40"/>
    <mergeCell ref="Y35:Y40"/>
    <mergeCell ref="AA23:AA40"/>
    <mergeCell ref="AB23:AB40"/>
    <mergeCell ref="AC23:AC28"/>
    <mergeCell ref="AD23:AD28"/>
    <mergeCell ref="AE23:AE28"/>
    <mergeCell ref="AF23:AF28"/>
    <mergeCell ref="AC35:AC40"/>
    <mergeCell ref="AD35:AD40"/>
    <mergeCell ref="AE35:AE40"/>
    <mergeCell ref="AF35:AF40"/>
    <mergeCell ref="U23:U28"/>
    <mergeCell ref="V23:V28"/>
    <mergeCell ref="W23:W28"/>
    <mergeCell ref="X23:X28"/>
    <mergeCell ref="BB29:BB34"/>
    <mergeCell ref="BC29:BC34"/>
    <mergeCell ref="BD29:BD34"/>
    <mergeCell ref="BE29:BE34"/>
    <mergeCell ref="BF29:BF34"/>
    <mergeCell ref="AR29:AR34"/>
    <mergeCell ref="AS29:AS34"/>
    <mergeCell ref="AT29:AT34"/>
    <mergeCell ref="AU29:AU34"/>
    <mergeCell ref="AY29:AY34"/>
    <mergeCell ref="AZ29:AZ34"/>
    <mergeCell ref="AC29:AC34"/>
    <mergeCell ref="AD29:AD34"/>
    <mergeCell ref="AE29:AE34"/>
    <mergeCell ref="AF29:AF34"/>
    <mergeCell ref="AG29:AG34"/>
    <mergeCell ref="BE23:BE28"/>
    <mergeCell ref="BF23:BF28"/>
    <mergeCell ref="BG23:BG40"/>
    <mergeCell ref="BA23:BA28"/>
    <mergeCell ref="BB23:BB28"/>
    <mergeCell ref="BC23:BC28"/>
    <mergeCell ref="BD23:BD28"/>
    <mergeCell ref="AQ29:AQ34"/>
    <mergeCell ref="AG23:AG28"/>
    <mergeCell ref="AH23:AH28"/>
    <mergeCell ref="AI23:AI28"/>
    <mergeCell ref="AJ23:AJ28"/>
    <mergeCell ref="AK23:AK40"/>
    <mergeCell ref="AL23:AL40"/>
    <mergeCell ref="AH29:AH34"/>
    <mergeCell ref="AI29:AI34"/>
    <mergeCell ref="AJ29:AJ34"/>
    <mergeCell ref="AG35:AG40"/>
    <mergeCell ref="BA29:BA34"/>
    <mergeCell ref="AY23:AY28"/>
    <mergeCell ref="AZ23:AZ28"/>
    <mergeCell ref="AS23:AS28"/>
    <mergeCell ref="AT23:AT28"/>
    <mergeCell ref="AU23:AU28"/>
    <mergeCell ref="AV23:AV40"/>
    <mergeCell ref="AW23:AW40"/>
    <mergeCell ref="AX23:AX40"/>
    <mergeCell ref="AM23:AM40"/>
    <mergeCell ref="AN23:AN28"/>
    <mergeCell ref="AO23:AO28"/>
    <mergeCell ref="AP23:AP28"/>
    <mergeCell ref="AQ23:AQ28"/>
    <mergeCell ref="AR23:AR28"/>
    <mergeCell ref="AN29:AN34"/>
    <mergeCell ref="AO29:AO34"/>
    <mergeCell ref="AP29:AP34"/>
    <mergeCell ref="Y23:Y28"/>
    <mergeCell ref="Z23:Z40"/>
    <mergeCell ref="U29:U34"/>
    <mergeCell ref="V29:V34"/>
    <mergeCell ref="W29:W34"/>
    <mergeCell ref="X29:X34"/>
    <mergeCell ref="O23:O28"/>
    <mergeCell ref="P23:P40"/>
    <mergeCell ref="Q23:Q40"/>
    <mergeCell ref="R23:R28"/>
    <mergeCell ref="S23:S28"/>
    <mergeCell ref="T23:T28"/>
    <mergeCell ref="T29:T34"/>
    <mergeCell ref="O35:O40"/>
    <mergeCell ref="R35:R40"/>
    <mergeCell ref="S35:S40"/>
    <mergeCell ref="O29:O34"/>
    <mergeCell ref="R29:R34"/>
    <mergeCell ref="S29:S34"/>
    <mergeCell ref="Y29:Y34"/>
    <mergeCell ref="B23:B40"/>
    <mergeCell ref="C23:C40"/>
    <mergeCell ref="D23:D40"/>
    <mergeCell ref="E23:E40"/>
    <mergeCell ref="F23:F40"/>
    <mergeCell ref="G23:G25"/>
    <mergeCell ref="H23:H40"/>
    <mergeCell ref="M21:M22"/>
    <mergeCell ref="N21:N22"/>
    <mergeCell ref="I23:I40"/>
    <mergeCell ref="J23:J40"/>
    <mergeCell ref="K23:K40"/>
    <mergeCell ref="L23:L28"/>
    <mergeCell ref="M23:M28"/>
    <mergeCell ref="N23:N28"/>
    <mergeCell ref="L35:L40"/>
    <mergeCell ref="M35:M40"/>
    <mergeCell ref="N35:N40"/>
    <mergeCell ref="G26:G40"/>
    <mergeCell ref="L29:L34"/>
    <mergeCell ref="M29:M34"/>
    <mergeCell ref="N29:N34"/>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586DB78C-3DF0-497B-83E3-B4B9E0C48C3D}">
      <formula1>"Trimestre I,Trimestre II,Trimestre III,Trimestre IV"</formula1>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9B78-AEDD-42C0-B556-176FB1ACFD0A}">
  <dimension ref="A1:BN45"/>
  <sheetViews>
    <sheetView showGridLines="0" showRowColHeaders="0" topLeftCell="E1" zoomScale="70" zoomScaleNormal="70" workbookViewId="0">
      <selection activeCell="AS14" sqref="AS14"/>
    </sheetView>
  </sheetViews>
  <sheetFormatPr baseColWidth="10" defaultColWidth="9.140625"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7" width="14" hidden="1" customWidth="1"/>
    <col min="38" max="44" width="0" hidden="1" customWidth="1"/>
    <col min="45" max="45" width="11.42578125" customWidth="1"/>
    <col min="47" max="47" width="6" hidden="1" customWidth="1"/>
    <col min="48" max="48" width="14.42578125" customWidth="1"/>
    <col min="49" max="702" width="0" hidden="1" customWidth="1"/>
  </cols>
  <sheetData>
    <row r="1" spans="1:20" ht="12" customHeight="1"/>
    <row r="2" spans="1:20" ht="27" customHeight="1" thickBot="1">
      <c r="B2" s="68" t="s">
        <v>3387</v>
      </c>
      <c r="C2" s="68"/>
      <c r="D2" s="68"/>
      <c r="E2" s="68"/>
      <c r="F2" s="68"/>
      <c r="G2" s="68"/>
      <c r="H2" s="68"/>
      <c r="I2" s="68"/>
      <c r="J2" s="68"/>
      <c r="K2" s="68"/>
      <c r="L2" s="68"/>
      <c r="M2" s="68"/>
      <c r="N2" s="20">
        <f>+AV44</f>
        <v>0.68700000000000006</v>
      </c>
      <c r="O2" s="13"/>
      <c r="P2" s="13"/>
      <c r="Q2" s="13"/>
      <c r="R2" s="13"/>
      <c r="S2" s="13"/>
      <c r="T2" s="13"/>
    </row>
    <row r="4" spans="1:20">
      <c r="B4" s="50" t="s">
        <v>46</v>
      </c>
      <c r="C4" s="50"/>
      <c r="D4" s="50"/>
      <c r="E4" s="1" t="s">
        <v>47</v>
      </c>
    </row>
    <row r="6" spans="1:20" ht="14.45" customHeight="1">
      <c r="A6" s="66" t="s">
        <v>3388</v>
      </c>
    </row>
    <row r="7" spans="1:20" ht="14.45" customHeight="1">
      <c r="A7" s="67"/>
    </row>
    <row r="8" spans="1:20" ht="14.45" customHeight="1">
      <c r="A8" s="67"/>
    </row>
    <row r="9" spans="1:20" ht="14.45" customHeight="1">
      <c r="A9" s="67"/>
    </row>
    <row r="10" spans="1:20" ht="14.45" customHeight="1">
      <c r="A10" s="67"/>
    </row>
    <row r="11" spans="1:20" ht="14.45" customHeight="1">
      <c r="A11" s="67"/>
    </row>
    <row r="12" spans="1:20" ht="14.45" customHeight="1">
      <c r="A12" s="67"/>
    </row>
    <row r="13" spans="1:20" ht="14.45" customHeight="1">
      <c r="A13" s="67"/>
    </row>
    <row r="14" spans="1:20" ht="14.45" customHeight="1">
      <c r="A14" s="67"/>
    </row>
    <row r="15" spans="1:20" ht="14.45" customHeight="1">
      <c r="A15" s="67"/>
    </row>
    <row r="16" spans="1:20" ht="14.45" customHeight="1">
      <c r="A16" s="67"/>
    </row>
    <row r="17" spans="1:66" ht="14.45" customHeight="1">
      <c r="A17" s="67"/>
    </row>
    <row r="18" spans="1:66" ht="14.45" customHeight="1">
      <c r="A18" s="67"/>
    </row>
    <row r="19" spans="1:66" ht="30.95" customHeight="1">
      <c r="A19" s="67"/>
      <c r="B19" s="51" t="s">
        <v>3389</v>
      </c>
      <c r="C19" s="52"/>
      <c r="D19" s="52"/>
      <c r="E19" s="52"/>
      <c r="BL19" s="57" t="s">
        <v>50</v>
      </c>
      <c r="BM19" s="58"/>
      <c r="BN19" s="5"/>
    </row>
    <row r="20" spans="1:66" ht="14.45" customHeight="1">
      <c r="A20" s="67"/>
      <c r="BL20" s="4"/>
      <c r="BM20" s="5"/>
      <c r="BN20" s="5"/>
    </row>
    <row r="21" spans="1:66" ht="14.4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36.75"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36" t="s">
        <v>71</v>
      </c>
      <c r="AO22" s="36" t="s">
        <v>72</v>
      </c>
      <c r="AP22" s="36" t="s">
        <v>73</v>
      </c>
      <c r="AQ22" s="36" t="s">
        <v>74</v>
      </c>
      <c r="AR22" s="36" t="s">
        <v>75</v>
      </c>
      <c r="AS22" s="36" t="s">
        <v>76</v>
      </c>
      <c r="AT22" s="36" t="s">
        <v>77</v>
      </c>
      <c r="AU22" s="36" t="s">
        <v>78</v>
      </c>
      <c r="AV22" s="37"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80</v>
      </c>
      <c r="C23" s="59" t="s">
        <v>81</v>
      </c>
      <c r="D23" s="59" t="s">
        <v>81</v>
      </c>
      <c r="E23" s="59" t="s">
        <v>179</v>
      </c>
      <c r="F23" s="59" t="s">
        <v>81</v>
      </c>
      <c r="G23" s="59" t="s">
        <v>81</v>
      </c>
      <c r="H23" s="59">
        <v>1</v>
      </c>
      <c r="I23" s="56">
        <v>0.25</v>
      </c>
      <c r="J23" s="59" t="s">
        <v>83</v>
      </c>
      <c r="K23" s="63" t="s">
        <v>3390</v>
      </c>
      <c r="L23" s="59" t="s">
        <v>3391</v>
      </c>
      <c r="M23" s="59" t="s">
        <v>3392</v>
      </c>
      <c r="N23" s="56">
        <v>1</v>
      </c>
      <c r="O23" s="59" t="s">
        <v>87</v>
      </c>
      <c r="P23" s="56" t="s">
        <v>3393</v>
      </c>
      <c r="Q23" s="56" t="s">
        <v>3394</v>
      </c>
      <c r="R23" s="55">
        <v>1051</v>
      </c>
      <c r="S23" s="55">
        <v>1051</v>
      </c>
      <c r="T23" s="56">
        <v>1</v>
      </c>
      <c r="U23" s="55">
        <v>1051</v>
      </c>
      <c r="V23" s="55">
        <v>1051</v>
      </c>
      <c r="W23" s="56">
        <v>1</v>
      </c>
      <c r="X23" s="56">
        <v>1</v>
      </c>
      <c r="Y23" s="56">
        <v>0</v>
      </c>
      <c r="Z23" s="60">
        <v>1</v>
      </c>
      <c r="AA23" s="56" t="s">
        <v>3395</v>
      </c>
      <c r="AB23" s="56" t="s">
        <v>3396</v>
      </c>
      <c r="AC23" s="55">
        <v>313</v>
      </c>
      <c r="AD23" s="55">
        <v>313</v>
      </c>
      <c r="AE23" s="56">
        <v>1</v>
      </c>
      <c r="AF23" s="55">
        <v>1364</v>
      </c>
      <c r="AG23" s="55">
        <v>1364</v>
      </c>
      <c r="AH23" s="56">
        <v>0.5</v>
      </c>
      <c r="AI23" s="56">
        <v>0.5</v>
      </c>
      <c r="AJ23" s="56">
        <v>0</v>
      </c>
      <c r="AK23" s="60">
        <v>0.5</v>
      </c>
      <c r="AL23" s="56" t="s">
        <v>94</v>
      </c>
      <c r="AM23" s="167" t="s">
        <v>94</v>
      </c>
      <c r="AN23" s="162">
        <v>700</v>
      </c>
      <c r="AO23" s="162">
        <v>700</v>
      </c>
      <c r="AP23" s="163">
        <v>0.51359999999999995</v>
      </c>
      <c r="AQ23" s="161">
        <v>2064</v>
      </c>
      <c r="AR23" s="161">
        <v>2727</v>
      </c>
      <c r="AS23" s="163">
        <v>0.56769999999999998</v>
      </c>
      <c r="AT23" s="163">
        <v>0.56769999999999998</v>
      </c>
      <c r="AU23" s="163">
        <v>0.43230000000000002</v>
      </c>
      <c r="AV23" s="164">
        <v>0.56699999999999995</v>
      </c>
      <c r="AW23" s="16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0.56699999999999995</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167"/>
      <c r="AN24" s="162"/>
      <c r="AO24" s="162"/>
      <c r="AP24" s="162"/>
      <c r="AQ24" s="162"/>
      <c r="AR24" s="162"/>
      <c r="AS24" s="162"/>
      <c r="AT24" s="162"/>
      <c r="AU24" s="162"/>
      <c r="AV24" s="165"/>
      <c r="AW24" s="166"/>
      <c r="AX24" s="56"/>
      <c r="AY24" s="55"/>
      <c r="AZ24" s="55"/>
      <c r="BA24" s="56"/>
      <c r="BB24" s="55"/>
      <c r="BC24" s="55"/>
      <c r="BD24" s="56"/>
      <c r="BE24" s="56"/>
      <c r="BF24" s="56"/>
      <c r="BG24" s="60"/>
      <c r="BL24" s="4">
        <f>H26</f>
        <v>2</v>
      </c>
      <c r="BM24" s="5">
        <f>IF(E4="Trimestre I",Z26,IF(E4="Trimestre II",AK26,IF(E4="Trimestre III",AV26,IF(E4="Trimestre IV",BG26))))</f>
        <v>0.68600000000000005</v>
      </c>
      <c r="BN24" s="5"/>
    </row>
    <row r="25" spans="1:66">
      <c r="B25" s="62"/>
      <c r="C25" s="59"/>
      <c r="D25" s="59"/>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167"/>
      <c r="AN25" s="162"/>
      <c r="AO25" s="162"/>
      <c r="AP25" s="162"/>
      <c r="AQ25" s="162"/>
      <c r="AR25" s="162"/>
      <c r="AS25" s="162"/>
      <c r="AT25" s="162"/>
      <c r="AU25" s="162"/>
      <c r="AV25" s="165"/>
      <c r="AW25" s="166"/>
      <c r="AX25" s="56"/>
      <c r="AY25" s="55"/>
      <c r="AZ25" s="55"/>
      <c r="BA25" s="56"/>
      <c r="BB25" s="55"/>
      <c r="BC25" s="55"/>
      <c r="BD25" s="56"/>
      <c r="BE25" s="56"/>
      <c r="BF25" s="56"/>
      <c r="BG25" s="60"/>
      <c r="BL25" s="4">
        <f>H32</f>
        <v>3</v>
      </c>
      <c r="BM25" s="5">
        <f>IF(E4="Trimestre I",Z32,IF(E4="Trimestre II",AK32,IF(E4="Trimestre III",AV32,IF(E4="Trimestre IV",BG32))))</f>
        <v>0.745</v>
      </c>
      <c r="BN25" s="5"/>
    </row>
    <row r="26" spans="1:66" ht="135" customHeight="1">
      <c r="B26" s="64" t="s">
        <v>80</v>
      </c>
      <c r="C26" s="65" t="s">
        <v>81</v>
      </c>
      <c r="D26" s="65" t="s">
        <v>81</v>
      </c>
      <c r="E26" s="65" t="s">
        <v>179</v>
      </c>
      <c r="F26" s="65" t="s">
        <v>81</v>
      </c>
      <c r="G26" s="65" t="s">
        <v>81</v>
      </c>
      <c r="H26" s="59">
        <v>2</v>
      </c>
      <c r="I26" s="56">
        <v>0.25</v>
      </c>
      <c r="J26" s="59" t="s">
        <v>83</v>
      </c>
      <c r="K26" s="63" t="s">
        <v>3397</v>
      </c>
      <c r="L26" s="59" t="s">
        <v>3398</v>
      </c>
      <c r="M26" s="59" t="s">
        <v>3399</v>
      </c>
      <c r="N26" s="56">
        <v>1</v>
      </c>
      <c r="O26" s="59" t="s">
        <v>87</v>
      </c>
      <c r="P26" s="56" t="s">
        <v>3400</v>
      </c>
      <c r="Q26" s="56" t="s">
        <v>3401</v>
      </c>
      <c r="R26" s="55">
        <v>1051</v>
      </c>
      <c r="S26" s="55">
        <v>1051</v>
      </c>
      <c r="T26" s="56">
        <v>1</v>
      </c>
      <c r="U26" s="55">
        <v>1051</v>
      </c>
      <c r="V26" s="55">
        <v>1051</v>
      </c>
      <c r="W26" s="56">
        <v>1</v>
      </c>
      <c r="X26" s="56">
        <v>1</v>
      </c>
      <c r="Y26" s="56">
        <v>0</v>
      </c>
      <c r="Z26" s="60">
        <v>0.502</v>
      </c>
      <c r="AA26" s="56" t="s">
        <v>3402</v>
      </c>
      <c r="AB26" s="56" t="s">
        <v>3403</v>
      </c>
      <c r="AC26" s="55">
        <v>1</v>
      </c>
      <c r="AD26" s="55">
        <v>313</v>
      </c>
      <c r="AE26" s="56">
        <v>3.2000000000000002E-3</v>
      </c>
      <c r="AF26" s="55">
        <v>1052</v>
      </c>
      <c r="AG26" s="55">
        <v>1364</v>
      </c>
      <c r="AH26" s="56">
        <v>0.38563049853372433</v>
      </c>
      <c r="AI26" s="56">
        <v>0.38563049853372433</v>
      </c>
      <c r="AJ26" s="56">
        <v>0.22869999999999999</v>
      </c>
      <c r="AK26" s="60">
        <v>0.436</v>
      </c>
      <c r="AL26" s="56" t="s">
        <v>94</v>
      </c>
      <c r="AM26" s="167" t="s">
        <v>94</v>
      </c>
      <c r="AN26" s="161">
        <v>1000</v>
      </c>
      <c r="AO26" s="161">
        <v>1000</v>
      </c>
      <c r="AP26" s="163">
        <v>1</v>
      </c>
      <c r="AQ26" s="161">
        <v>2052</v>
      </c>
      <c r="AR26" s="161">
        <v>2364</v>
      </c>
      <c r="AS26" s="163">
        <v>0.65100000000000002</v>
      </c>
      <c r="AT26" s="163">
        <v>0.65100000000000002</v>
      </c>
      <c r="AU26" s="163">
        <v>0.34899999999999998</v>
      </c>
      <c r="AV26" s="164">
        <v>0.68600000000000005</v>
      </c>
      <c r="AW26" s="166" t="s">
        <v>94</v>
      </c>
      <c r="AX26" s="56" t="s">
        <v>94</v>
      </c>
      <c r="AY26" s="55">
        <v>0</v>
      </c>
      <c r="AZ26" s="55">
        <v>0</v>
      </c>
      <c r="BA26" s="56">
        <v>0</v>
      </c>
      <c r="BB26" s="55">
        <v>0</v>
      </c>
      <c r="BC26" s="55">
        <v>0</v>
      </c>
      <c r="BD26" s="56">
        <v>0</v>
      </c>
      <c r="BE26" s="56">
        <v>0</v>
      </c>
      <c r="BF26" s="56">
        <v>0</v>
      </c>
      <c r="BG26" s="60">
        <v>0</v>
      </c>
      <c r="BL26" s="4">
        <f>H41</f>
        <v>4</v>
      </c>
      <c r="BM26" s="5">
        <f>IF(E4="Trimestre I",Z41,IF(E4="Trimestre II",AK41,IF(E4="Trimestre III",AV41,IF(E4="Trimestre IV",BG41))))</f>
        <v>0.75</v>
      </c>
      <c r="BN26" s="5"/>
    </row>
    <row r="27" spans="1:66">
      <c r="B27" s="64"/>
      <c r="C27" s="65"/>
      <c r="D27" s="65"/>
      <c r="E27" s="65"/>
      <c r="F27" s="65"/>
      <c r="G27" s="65"/>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167"/>
      <c r="AN27" s="162"/>
      <c r="AO27" s="162"/>
      <c r="AP27" s="162"/>
      <c r="AQ27" s="162"/>
      <c r="AR27" s="162"/>
      <c r="AS27" s="162"/>
      <c r="AT27" s="162"/>
      <c r="AU27" s="162"/>
      <c r="AV27" s="165"/>
      <c r="AW27" s="166"/>
      <c r="AX27" s="56"/>
      <c r="AY27" s="55"/>
      <c r="AZ27" s="55"/>
      <c r="BA27" s="56"/>
      <c r="BB27" s="55"/>
      <c r="BC27" s="55"/>
      <c r="BD27" s="56"/>
      <c r="BE27" s="56"/>
      <c r="BF27" s="56"/>
      <c r="BG27" s="60"/>
      <c r="BL27" s="4"/>
      <c r="BM27" s="5"/>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167"/>
      <c r="AN28" s="162"/>
      <c r="AO28" s="162"/>
      <c r="AP28" s="162"/>
      <c r="AQ28" s="162"/>
      <c r="AR28" s="162"/>
      <c r="AS28" s="162"/>
      <c r="AT28" s="162"/>
      <c r="AU28" s="162"/>
      <c r="AV28" s="165"/>
      <c r="AW28" s="166"/>
      <c r="AX28" s="56"/>
      <c r="AY28" s="55"/>
      <c r="AZ28" s="55"/>
      <c r="BA28" s="56"/>
      <c r="BB28" s="55"/>
      <c r="BC28" s="55"/>
      <c r="BD28" s="56"/>
      <c r="BE28" s="56"/>
      <c r="BF28" s="56"/>
      <c r="BG28" s="60"/>
      <c r="BL28" s="4"/>
      <c r="BM28" s="5"/>
      <c r="BN28" s="5"/>
    </row>
    <row r="29" spans="1:66">
      <c r="B29" s="62"/>
      <c r="C29" s="62"/>
      <c r="D29" s="62"/>
      <c r="E29" s="62"/>
      <c r="F29" s="62"/>
      <c r="G29" s="62"/>
      <c r="H29" s="59"/>
      <c r="I29" s="56"/>
      <c r="J29" s="59"/>
      <c r="K29" s="63"/>
      <c r="L29" s="59" t="s">
        <v>3404</v>
      </c>
      <c r="M29" s="59" t="s">
        <v>3405</v>
      </c>
      <c r="N29" s="61">
        <v>43</v>
      </c>
      <c r="O29" s="59" t="s">
        <v>111</v>
      </c>
      <c r="P29" s="56" t="s">
        <v>3400</v>
      </c>
      <c r="Q29" s="56" t="s">
        <v>3401</v>
      </c>
      <c r="R29" s="55">
        <v>10</v>
      </c>
      <c r="S29" s="55">
        <v>43</v>
      </c>
      <c r="T29" s="61">
        <v>0</v>
      </c>
      <c r="U29" s="55">
        <v>10</v>
      </c>
      <c r="V29" s="55">
        <v>43</v>
      </c>
      <c r="W29" s="61">
        <v>0.23</v>
      </c>
      <c r="X29" s="56">
        <v>5.0000000000000001E-3</v>
      </c>
      <c r="Y29" s="61">
        <v>42.77</v>
      </c>
      <c r="Z29" s="60"/>
      <c r="AA29" s="56" t="s">
        <v>3402</v>
      </c>
      <c r="AB29" s="56" t="s">
        <v>3403</v>
      </c>
      <c r="AC29" s="55">
        <v>11</v>
      </c>
      <c r="AD29" s="55">
        <v>1</v>
      </c>
      <c r="AE29" s="61">
        <v>11</v>
      </c>
      <c r="AF29" s="55">
        <v>21</v>
      </c>
      <c r="AG29" s="55">
        <v>1</v>
      </c>
      <c r="AH29" s="61">
        <v>21</v>
      </c>
      <c r="AI29" s="56">
        <v>0.48799999999999999</v>
      </c>
      <c r="AJ29" s="61">
        <v>22</v>
      </c>
      <c r="AK29" s="60"/>
      <c r="AL29" s="56" t="s">
        <v>94</v>
      </c>
      <c r="AM29" s="167" t="s">
        <v>94</v>
      </c>
      <c r="AN29" s="162">
        <v>10</v>
      </c>
      <c r="AO29" s="162">
        <v>1</v>
      </c>
      <c r="AP29" s="162">
        <v>10</v>
      </c>
      <c r="AQ29" s="162">
        <v>31</v>
      </c>
      <c r="AR29" s="162">
        <v>1</v>
      </c>
      <c r="AS29" s="162">
        <v>31</v>
      </c>
      <c r="AT29" s="163">
        <v>0.72099999999999997</v>
      </c>
      <c r="AU29" s="162">
        <v>12</v>
      </c>
      <c r="AV29" s="165"/>
      <c r="AW29" s="166" t="s">
        <v>94</v>
      </c>
      <c r="AX29" s="56" t="s">
        <v>94</v>
      </c>
      <c r="AY29" s="55">
        <v>0</v>
      </c>
      <c r="AZ29" s="55">
        <v>0</v>
      </c>
      <c r="BA29" s="61">
        <v>0</v>
      </c>
      <c r="BB29" s="55">
        <v>0</v>
      </c>
      <c r="BC29" s="55">
        <v>0</v>
      </c>
      <c r="BD29" s="61">
        <v>0</v>
      </c>
      <c r="BE29" s="56">
        <v>0</v>
      </c>
      <c r="BF29" s="61">
        <v>0</v>
      </c>
      <c r="BG29" s="60"/>
      <c r="BL29" s="4"/>
      <c r="BM29" s="5"/>
      <c r="BN29" s="5"/>
    </row>
    <row r="30" spans="1:66">
      <c r="B30" s="62"/>
      <c r="C30" s="62"/>
      <c r="D30" s="62"/>
      <c r="E30" s="62"/>
      <c r="F30" s="62"/>
      <c r="G30" s="62"/>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56"/>
      <c r="AM30" s="167"/>
      <c r="AN30" s="162"/>
      <c r="AO30" s="162"/>
      <c r="AP30" s="162"/>
      <c r="AQ30" s="162"/>
      <c r="AR30" s="162"/>
      <c r="AS30" s="162"/>
      <c r="AT30" s="162"/>
      <c r="AU30" s="162"/>
      <c r="AV30" s="165"/>
      <c r="AW30" s="166"/>
      <c r="AX30" s="56"/>
      <c r="AY30" s="55"/>
      <c r="AZ30" s="55"/>
      <c r="BA30" s="61"/>
      <c r="BB30" s="55"/>
      <c r="BC30" s="55"/>
      <c r="BD30" s="61"/>
      <c r="BE30" s="56"/>
      <c r="BF30" s="61"/>
      <c r="BG30" s="60"/>
      <c r="BL30" s="4"/>
      <c r="BM30" s="5"/>
      <c r="BN30" s="5"/>
    </row>
    <row r="31" spans="1:66">
      <c r="B31" s="62"/>
      <c r="C31" s="62"/>
      <c r="D31" s="62"/>
      <c r="E31" s="62"/>
      <c r="F31" s="62"/>
      <c r="G31" s="62"/>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56"/>
      <c r="AM31" s="167"/>
      <c r="AN31" s="162"/>
      <c r="AO31" s="162"/>
      <c r="AP31" s="162"/>
      <c r="AQ31" s="162"/>
      <c r="AR31" s="162"/>
      <c r="AS31" s="162"/>
      <c r="AT31" s="162"/>
      <c r="AU31" s="162"/>
      <c r="AV31" s="165"/>
      <c r="AW31" s="166"/>
      <c r="AX31" s="56"/>
      <c r="AY31" s="55"/>
      <c r="AZ31" s="55"/>
      <c r="BA31" s="61"/>
      <c r="BB31" s="55"/>
      <c r="BC31" s="55"/>
      <c r="BD31" s="61"/>
      <c r="BE31" s="56"/>
      <c r="BF31" s="61"/>
      <c r="BG31" s="60"/>
      <c r="BL31" s="4"/>
      <c r="BM31" s="5"/>
      <c r="BN31" s="5"/>
    </row>
    <row r="32" spans="1:66" ht="135" customHeight="1">
      <c r="B32" s="62" t="s">
        <v>80</v>
      </c>
      <c r="C32" s="59" t="s">
        <v>81</v>
      </c>
      <c r="D32" s="59" t="s">
        <v>81</v>
      </c>
      <c r="E32" s="59" t="s">
        <v>179</v>
      </c>
      <c r="F32" s="59" t="s">
        <v>81</v>
      </c>
      <c r="G32" s="59" t="s">
        <v>81</v>
      </c>
      <c r="H32" s="59">
        <v>3</v>
      </c>
      <c r="I32" s="56">
        <v>0.25</v>
      </c>
      <c r="J32" s="59" t="s">
        <v>83</v>
      </c>
      <c r="K32" s="63" t="s">
        <v>3406</v>
      </c>
      <c r="L32" s="59" t="s">
        <v>3407</v>
      </c>
      <c r="M32" s="59" t="s">
        <v>201</v>
      </c>
      <c r="N32" s="56">
        <v>1</v>
      </c>
      <c r="O32" s="59" t="s">
        <v>87</v>
      </c>
      <c r="P32" s="56" t="s">
        <v>3408</v>
      </c>
      <c r="Q32" s="56" t="s">
        <v>3401</v>
      </c>
      <c r="R32" s="55">
        <v>19</v>
      </c>
      <c r="S32" s="55">
        <v>20</v>
      </c>
      <c r="T32" s="56">
        <v>0.95</v>
      </c>
      <c r="U32" s="55">
        <v>19</v>
      </c>
      <c r="V32" s="55">
        <v>20</v>
      </c>
      <c r="W32" s="56">
        <v>0.95</v>
      </c>
      <c r="X32" s="56">
        <v>0.95</v>
      </c>
      <c r="Y32" s="56">
        <v>0.05</v>
      </c>
      <c r="Z32" s="60">
        <v>0.48299999999999998</v>
      </c>
      <c r="AA32" s="56" t="s">
        <v>3409</v>
      </c>
      <c r="AB32" s="56" t="s">
        <v>3410</v>
      </c>
      <c r="AC32" s="55">
        <v>11</v>
      </c>
      <c r="AD32" s="55">
        <v>11</v>
      </c>
      <c r="AE32" s="56">
        <v>1</v>
      </c>
      <c r="AF32" s="55">
        <v>30</v>
      </c>
      <c r="AG32" s="55">
        <v>31</v>
      </c>
      <c r="AH32" s="56">
        <v>0.4838709677419355</v>
      </c>
      <c r="AI32" s="56">
        <v>0.4838709677419355</v>
      </c>
      <c r="AJ32" s="56">
        <v>3.2300000000000002E-2</v>
      </c>
      <c r="AK32" s="60">
        <v>0.49399999999999999</v>
      </c>
      <c r="AL32" s="56" t="s">
        <v>94</v>
      </c>
      <c r="AM32" s="167" t="s">
        <v>94</v>
      </c>
      <c r="AN32" s="162">
        <v>20</v>
      </c>
      <c r="AO32" s="162">
        <v>20</v>
      </c>
      <c r="AP32" s="163">
        <v>1</v>
      </c>
      <c r="AQ32" s="162">
        <v>50</v>
      </c>
      <c r="AR32" s="162">
        <v>51</v>
      </c>
      <c r="AS32" s="163">
        <v>0.73529999999999995</v>
      </c>
      <c r="AT32" s="163">
        <v>0.73529999999999995</v>
      </c>
      <c r="AU32" s="163">
        <v>0.26469999999999999</v>
      </c>
      <c r="AV32" s="164">
        <v>0.745</v>
      </c>
      <c r="AW32" s="166" t="s">
        <v>94</v>
      </c>
      <c r="AX32" s="56" t="s">
        <v>94</v>
      </c>
      <c r="AY32" s="55">
        <v>0</v>
      </c>
      <c r="AZ32" s="55">
        <v>0</v>
      </c>
      <c r="BA32" s="56">
        <v>0</v>
      </c>
      <c r="BB32" s="55">
        <v>0</v>
      </c>
      <c r="BC32" s="55">
        <v>0</v>
      </c>
      <c r="BD32" s="56">
        <v>0</v>
      </c>
      <c r="BE32" s="56">
        <v>0</v>
      </c>
      <c r="BF32" s="56">
        <v>0</v>
      </c>
      <c r="BG32" s="60">
        <v>0</v>
      </c>
      <c r="BL32" s="4"/>
      <c r="BM32" s="5"/>
      <c r="BN32" s="5"/>
    </row>
    <row r="33" spans="2:66">
      <c r="B33" s="62"/>
      <c r="C33" s="59"/>
      <c r="D33" s="59"/>
      <c r="E33" s="59"/>
      <c r="F33" s="59"/>
      <c r="G33" s="59"/>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167"/>
      <c r="AN33" s="162"/>
      <c r="AO33" s="162"/>
      <c r="AP33" s="162"/>
      <c r="AQ33" s="162"/>
      <c r="AR33" s="162"/>
      <c r="AS33" s="162"/>
      <c r="AT33" s="162"/>
      <c r="AU33" s="162"/>
      <c r="AV33" s="165"/>
      <c r="AW33" s="166"/>
      <c r="AX33" s="56"/>
      <c r="AY33" s="55"/>
      <c r="AZ33" s="55"/>
      <c r="BA33" s="56"/>
      <c r="BB33" s="55"/>
      <c r="BC33" s="55"/>
      <c r="BD33" s="56"/>
      <c r="BE33" s="56"/>
      <c r="BF33" s="56"/>
      <c r="BG33" s="60"/>
      <c r="BL33" s="4"/>
      <c r="BM33" s="5"/>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167"/>
      <c r="AN34" s="162"/>
      <c r="AO34" s="162"/>
      <c r="AP34" s="162"/>
      <c r="AQ34" s="162"/>
      <c r="AR34" s="162"/>
      <c r="AS34" s="162"/>
      <c r="AT34" s="162"/>
      <c r="AU34" s="162"/>
      <c r="AV34" s="165"/>
      <c r="AW34" s="166"/>
      <c r="AX34" s="56"/>
      <c r="AY34" s="55"/>
      <c r="AZ34" s="55"/>
      <c r="BA34" s="56"/>
      <c r="BB34" s="55"/>
      <c r="BC34" s="55"/>
      <c r="BD34" s="56"/>
      <c r="BE34" s="56"/>
      <c r="BF34" s="56"/>
      <c r="BG34" s="60"/>
      <c r="BL34" s="4"/>
      <c r="BM34" s="5"/>
      <c r="BN34" s="5"/>
    </row>
    <row r="35" spans="2:66">
      <c r="B35" s="62"/>
      <c r="C35" s="62"/>
      <c r="D35" s="62"/>
      <c r="E35" s="62"/>
      <c r="F35" s="62"/>
      <c r="G35" s="62"/>
      <c r="H35" s="59"/>
      <c r="I35" s="56"/>
      <c r="J35" s="59"/>
      <c r="K35" s="63"/>
      <c r="L35" s="59" t="s">
        <v>3411</v>
      </c>
      <c r="M35" s="59" t="s">
        <v>3412</v>
      </c>
      <c r="N35" s="56">
        <v>1</v>
      </c>
      <c r="O35" s="59" t="s">
        <v>87</v>
      </c>
      <c r="P35" s="56" t="s">
        <v>3408</v>
      </c>
      <c r="Q35" s="56" t="s">
        <v>3401</v>
      </c>
      <c r="R35" s="55">
        <v>2</v>
      </c>
      <c r="S35" s="55">
        <v>2</v>
      </c>
      <c r="T35" s="56">
        <v>1</v>
      </c>
      <c r="U35" s="55">
        <v>2</v>
      </c>
      <c r="V35" s="55">
        <v>2</v>
      </c>
      <c r="W35" s="56">
        <v>0.25</v>
      </c>
      <c r="X35" s="56">
        <v>0.25</v>
      </c>
      <c r="Y35" s="56">
        <v>0</v>
      </c>
      <c r="Z35" s="60"/>
      <c r="AA35" s="56" t="s">
        <v>3409</v>
      </c>
      <c r="AB35" s="56" t="s">
        <v>3410</v>
      </c>
      <c r="AC35" s="55">
        <v>1</v>
      </c>
      <c r="AD35" s="55">
        <v>1</v>
      </c>
      <c r="AE35" s="56">
        <v>1</v>
      </c>
      <c r="AF35" s="55">
        <v>3</v>
      </c>
      <c r="AG35" s="55">
        <v>3</v>
      </c>
      <c r="AH35" s="56">
        <v>0.5</v>
      </c>
      <c r="AI35" s="56">
        <v>0.5</v>
      </c>
      <c r="AJ35" s="56">
        <v>0</v>
      </c>
      <c r="AK35" s="60"/>
      <c r="AL35" s="56" t="s">
        <v>94</v>
      </c>
      <c r="AM35" s="167" t="s">
        <v>94</v>
      </c>
      <c r="AN35" s="162">
        <v>1</v>
      </c>
      <c r="AO35" s="162">
        <v>1</v>
      </c>
      <c r="AP35" s="163">
        <v>1</v>
      </c>
      <c r="AQ35" s="162">
        <v>4</v>
      </c>
      <c r="AR35" s="162">
        <v>4</v>
      </c>
      <c r="AS35" s="163">
        <v>0.75</v>
      </c>
      <c r="AT35" s="163">
        <v>0.75</v>
      </c>
      <c r="AU35" s="163">
        <v>0.25</v>
      </c>
      <c r="AV35" s="165"/>
      <c r="AW35" s="166" t="s">
        <v>94</v>
      </c>
      <c r="AX35" s="56" t="s">
        <v>94</v>
      </c>
      <c r="AY35" s="55">
        <v>0</v>
      </c>
      <c r="AZ35" s="55">
        <v>0</v>
      </c>
      <c r="BA35" s="56">
        <v>0</v>
      </c>
      <c r="BB35" s="55">
        <v>0</v>
      </c>
      <c r="BC35" s="55">
        <v>0</v>
      </c>
      <c r="BD35" s="56">
        <v>0</v>
      </c>
      <c r="BE35" s="56">
        <v>0</v>
      </c>
      <c r="BF35" s="56">
        <v>0</v>
      </c>
      <c r="BG35" s="60"/>
      <c r="BL35" s="4"/>
      <c r="BM35" s="5"/>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167"/>
      <c r="AN36" s="162"/>
      <c r="AO36" s="162"/>
      <c r="AP36" s="162"/>
      <c r="AQ36" s="162"/>
      <c r="AR36" s="162"/>
      <c r="AS36" s="162"/>
      <c r="AT36" s="162"/>
      <c r="AU36" s="162"/>
      <c r="AV36" s="165"/>
      <c r="AW36" s="166"/>
      <c r="AX36" s="56"/>
      <c r="AY36" s="55"/>
      <c r="AZ36" s="55"/>
      <c r="BA36" s="56"/>
      <c r="BB36" s="55"/>
      <c r="BC36" s="55"/>
      <c r="BD36" s="56"/>
      <c r="BE36" s="56"/>
      <c r="BF36" s="56"/>
      <c r="BG36" s="60"/>
      <c r="BL36" s="4"/>
      <c r="BM36" s="5"/>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167"/>
      <c r="AN37" s="162"/>
      <c r="AO37" s="162"/>
      <c r="AP37" s="162"/>
      <c r="AQ37" s="162"/>
      <c r="AR37" s="162"/>
      <c r="AS37" s="162"/>
      <c r="AT37" s="162"/>
      <c r="AU37" s="162"/>
      <c r="AV37" s="165"/>
      <c r="AW37" s="166"/>
      <c r="AX37" s="56"/>
      <c r="AY37" s="55"/>
      <c r="AZ37" s="55"/>
      <c r="BA37" s="56"/>
      <c r="BB37" s="55"/>
      <c r="BC37" s="55"/>
      <c r="BD37" s="56"/>
      <c r="BE37" s="56"/>
      <c r="BF37" s="56"/>
      <c r="BG37" s="60"/>
      <c r="BL37" s="4"/>
      <c r="BM37" s="5"/>
      <c r="BN37" s="5"/>
    </row>
    <row r="38" spans="2:66">
      <c r="B38" s="62"/>
      <c r="C38" s="62"/>
      <c r="D38" s="62"/>
      <c r="E38" s="62"/>
      <c r="F38" s="62"/>
      <c r="G38" s="62"/>
      <c r="H38" s="59"/>
      <c r="I38" s="56"/>
      <c r="J38" s="59"/>
      <c r="K38" s="63"/>
      <c r="L38" s="59" t="s">
        <v>3413</v>
      </c>
      <c r="M38" s="59" t="s">
        <v>3414</v>
      </c>
      <c r="N38" s="56">
        <v>1</v>
      </c>
      <c r="O38" s="59" t="s">
        <v>87</v>
      </c>
      <c r="P38" s="56" t="s">
        <v>3408</v>
      </c>
      <c r="Q38" s="56" t="s">
        <v>3401</v>
      </c>
      <c r="R38" s="55">
        <v>1</v>
      </c>
      <c r="S38" s="55">
        <v>1</v>
      </c>
      <c r="T38" s="56">
        <v>1</v>
      </c>
      <c r="U38" s="55">
        <v>1</v>
      </c>
      <c r="V38" s="55">
        <v>1</v>
      </c>
      <c r="W38" s="56">
        <v>0.25</v>
      </c>
      <c r="X38" s="56">
        <v>0.25</v>
      </c>
      <c r="Y38" s="56">
        <v>0</v>
      </c>
      <c r="Z38" s="60"/>
      <c r="AA38" s="56" t="s">
        <v>3409</v>
      </c>
      <c r="AB38" s="56" t="s">
        <v>3410</v>
      </c>
      <c r="AC38" s="55">
        <v>1</v>
      </c>
      <c r="AD38" s="55">
        <v>1</v>
      </c>
      <c r="AE38" s="56">
        <v>1</v>
      </c>
      <c r="AF38" s="55">
        <v>2</v>
      </c>
      <c r="AG38" s="55">
        <v>2</v>
      </c>
      <c r="AH38" s="56">
        <v>0.5</v>
      </c>
      <c r="AI38" s="56">
        <v>0.5</v>
      </c>
      <c r="AJ38" s="56">
        <v>0</v>
      </c>
      <c r="AK38" s="60"/>
      <c r="AL38" s="56" t="s">
        <v>94</v>
      </c>
      <c r="AM38" s="167" t="s">
        <v>94</v>
      </c>
      <c r="AN38" s="162">
        <v>1</v>
      </c>
      <c r="AO38" s="162">
        <v>1</v>
      </c>
      <c r="AP38" s="163">
        <v>1</v>
      </c>
      <c r="AQ38" s="162">
        <v>3</v>
      </c>
      <c r="AR38" s="162">
        <v>3</v>
      </c>
      <c r="AS38" s="163">
        <v>0.75</v>
      </c>
      <c r="AT38" s="163">
        <v>0.75</v>
      </c>
      <c r="AU38" s="163">
        <v>0.25</v>
      </c>
      <c r="AV38" s="165"/>
      <c r="AW38" s="166" t="s">
        <v>94</v>
      </c>
      <c r="AX38" s="56" t="s">
        <v>94</v>
      </c>
      <c r="AY38" s="55">
        <v>0</v>
      </c>
      <c r="AZ38" s="55">
        <v>0</v>
      </c>
      <c r="BA38" s="56">
        <v>0</v>
      </c>
      <c r="BB38" s="55">
        <v>0</v>
      </c>
      <c r="BC38" s="55">
        <v>0</v>
      </c>
      <c r="BD38" s="56">
        <v>0</v>
      </c>
      <c r="BE38" s="56">
        <v>0</v>
      </c>
      <c r="BF38" s="56">
        <v>0</v>
      </c>
      <c r="BG38" s="60"/>
      <c r="BL38" s="4"/>
      <c r="BM38" s="5"/>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167"/>
      <c r="AN39" s="162"/>
      <c r="AO39" s="162"/>
      <c r="AP39" s="162"/>
      <c r="AQ39" s="162"/>
      <c r="AR39" s="162"/>
      <c r="AS39" s="162"/>
      <c r="AT39" s="162"/>
      <c r="AU39" s="162"/>
      <c r="AV39" s="165"/>
      <c r="AW39" s="166"/>
      <c r="AX39" s="56"/>
      <c r="AY39" s="55"/>
      <c r="AZ39" s="55"/>
      <c r="BA39" s="56"/>
      <c r="BB39" s="55"/>
      <c r="BC39" s="55"/>
      <c r="BD39" s="56"/>
      <c r="BE39" s="56"/>
      <c r="BF39" s="56"/>
      <c r="BG39" s="60"/>
      <c r="BL39" s="4"/>
      <c r="BM39" s="5"/>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167"/>
      <c r="AN40" s="162"/>
      <c r="AO40" s="162"/>
      <c r="AP40" s="162"/>
      <c r="AQ40" s="162"/>
      <c r="AR40" s="162"/>
      <c r="AS40" s="162"/>
      <c r="AT40" s="162"/>
      <c r="AU40" s="162"/>
      <c r="AV40" s="165"/>
      <c r="AW40" s="166"/>
      <c r="AX40" s="56"/>
      <c r="AY40" s="55"/>
      <c r="AZ40" s="55"/>
      <c r="BA40" s="56"/>
      <c r="BB40" s="55"/>
      <c r="BC40" s="55"/>
      <c r="BD40" s="56"/>
      <c r="BE40" s="56"/>
      <c r="BF40" s="56"/>
      <c r="BG40" s="60"/>
      <c r="BL40" s="4"/>
      <c r="BM40" s="5"/>
      <c r="BN40" s="5"/>
    </row>
    <row r="41" spans="2:66" ht="135" customHeight="1">
      <c r="B41" s="64" t="s">
        <v>80</v>
      </c>
      <c r="C41" s="65" t="s">
        <v>81</v>
      </c>
      <c r="D41" s="65" t="s">
        <v>81</v>
      </c>
      <c r="E41" s="65" t="s">
        <v>179</v>
      </c>
      <c r="F41" s="65" t="s">
        <v>81</v>
      </c>
      <c r="G41" s="65" t="s">
        <v>81</v>
      </c>
      <c r="H41" s="59">
        <v>4</v>
      </c>
      <c r="I41" s="56">
        <v>0.25</v>
      </c>
      <c r="J41" s="59" t="s">
        <v>83</v>
      </c>
      <c r="K41" s="63" t="s">
        <v>3415</v>
      </c>
      <c r="L41" s="59" t="s">
        <v>3416</v>
      </c>
      <c r="M41" s="59" t="s">
        <v>3417</v>
      </c>
      <c r="N41" s="56">
        <v>1</v>
      </c>
      <c r="O41" s="59" t="s">
        <v>87</v>
      </c>
      <c r="P41" s="56" t="s">
        <v>3418</v>
      </c>
      <c r="Q41" s="56" t="s">
        <v>3401</v>
      </c>
      <c r="R41" s="55">
        <v>1051</v>
      </c>
      <c r="S41" s="55">
        <v>1051</v>
      </c>
      <c r="T41" s="56">
        <v>1</v>
      </c>
      <c r="U41" s="55">
        <v>1051</v>
      </c>
      <c r="V41" s="55">
        <v>1051</v>
      </c>
      <c r="W41" s="56">
        <v>1</v>
      </c>
      <c r="X41" s="56">
        <v>1</v>
      </c>
      <c r="Y41" s="56">
        <v>0</v>
      </c>
      <c r="Z41" s="60">
        <v>1</v>
      </c>
      <c r="AA41" s="56" t="s">
        <v>3419</v>
      </c>
      <c r="AB41" s="56" t="s">
        <v>3420</v>
      </c>
      <c r="AC41" s="55">
        <v>150</v>
      </c>
      <c r="AD41" s="55">
        <v>150</v>
      </c>
      <c r="AE41" s="56">
        <v>1</v>
      </c>
      <c r="AF41" s="55">
        <v>1200.1600000000001</v>
      </c>
      <c r="AG41" s="55">
        <v>1200.1600000000001</v>
      </c>
      <c r="AH41" s="56">
        <v>0.5</v>
      </c>
      <c r="AI41" s="56">
        <v>0.5</v>
      </c>
      <c r="AJ41" s="56">
        <v>0</v>
      </c>
      <c r="AK41" s="60">
        <v>0.5</v>
      </c>
      <c r="AL41" s="56" t="s">
        <v>94</v>
      </c>
      <c r="AM41" s="167" t="s">
        <v>94</v>
      </c>
      <c r="AN41" s="162">
        <v>100</v>
      </c>
      <c r="AO41" s="162">
        <v>100</v>
      </c>
      <c r="AP41" s="163">
        <v>0</v>
      </c>
      <c r="AQ41" s="161">
        <v>1200.1600000000001</v>
      </c>
      <c r="AR41" s="161">
        <v>1200.1600000000001</v>
      </c>
      <c r="AS41" s="163">
        <v>0.75</v>
      </c>
      <c r="AT41" s="163">
        <v>0.75</v>
      </c>
      <c r="AU41" s="163">
        <v>0</v>
      </c>
      <c r="AV41" s="164">
        <v>0.75</v>
      </c>
      <c r="AW41" s="166" t="s">
        <v>94</v>
      </c>
      <c r="AX41" s="56" t="s">
        <v>94</v>
      </c>
      <c r="AY41" s="55">
        <v>0</v>
      </c>
      <c r="AZ41" s="55">
        <v>0</v>
      </c>
      <c r="BA41" s="56">
        <v>0</v>
      </c>
      <c r="BB41" s="55">
        <v>0</v>
      </c>
      <c r="BC41" s="55">
        <v>0</v>
      </c>
      <c r="BD41" s="56">
        <v>0</v>
      </c>
      <c r="BE41" s="56">
        <v>0</v>
      </c>
      <c r="BF41" s="56">
        <v>0</v>
      </c>
      <c r="BG41" s="60">
        <v>0</v>
      </c>
      <c r="BL41" s="4"/>
      <c r="BM41" s="5"/>
      <c r="BN41" s="5"/>
    </row>
    <row r="42" spans="2:66">
      <c r="B42" s="64"/>
      <c r="C42" s="65"/>
      <c r="D42" s="65"/>
      <c r="E42" s="65"/>
      <c r="F42" s="65"/>
      <c r="G42" s="65"/>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167"/>
      <c r="AN42" s="162"/>
      <c r="AO42" s="162"/>
      <c r="AP42" s="162"/>
      <c r="AQ42" s="162"/>
      <c r="AR42" s="162"/>
      <c r="AS42" s="162"/>
      <c r="AT42" s="162"/>
      <c r="AU42" s="162"/>
      <c r="AV42" s="165"/>
      <c r="AW42" s="166"/>
      <c r="AX42" s="56"/>
      <c r="AY42" s="55"/>
      <c r="AZ42" s="55"/>
      <c r="BA42" s="56"/>
      <c r="BB42" s="55"/>
      <c r="BC42" s="55"/>
      <c r="BD42" s="56"/>
      <c r="BE42" s="56"/>
      <c r="BF42" s="56"/>
      <c r="BG42" s="60"/>
      <c r="BL42" s="4"/>
      <c r="BM42" s="5"/>
      <c r="BN42" s="5"/>
    </row>
    <row r="43" spans="2:66">
      <c r="B43" s="64"/>
      <c r="C43" s="65"/>
      <c r="D43" s="65"/>
      <c r="E43" s="65"/>
      <c r="F43" s="65"/>
      <c r="G43" s="65"/>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167"/>
      <c r="AN43" s="162"/>
      <c r="AO43" s="162"/>
      <c r="AP43" s="162"/>
      <c r="AQ43" s="162"/>
      <c r="AR43" s="162"/>
      <c r="AS43" s="162"/>
      <c r="AT43" s="162"/>
      <c r="AU43" s="162"/>
      <c r="AV43" s="165"/>
      <c r="AW43" s="166"/>
      <c r="AX43" s="56"/>
      <c r="AY43" s="55"/>
      <c r="AZ43" s="55"/>
      <c r="BA43" s="56"/>
      <c r="BB43" s="55"/>
      <c r="BC43" s="55"/>
      <c r="BD43" s="56"/>
      <c r="BE43" s="56"/>
      <c r="BF43" s="56"/>
      <c r="BG43" s="60"/>
      <c r="BL43" s="4"/>
      <c r="BM43" s="5"/>
      <c r="BN43" s="5"/>
    </row>
    <row r="44" spans="2:66">
      <c r="H44" s="50" t="s">
        <v>222</v>
      </c>
      <c r="I44" s="50"/>
      <c r="J44" s="50"/>
      <c r="K44" s="50"/>
      <c r="L44" s="50"/>
      <c r="M44" s="50"/>
      <c r="N44" s="50"/>
      <c r="O44" s="50"/>
      <c r="P44" s="3" t="s">
        <v>136</v>
      </c>
      <c r="Q44" s="3" t="s">
        <v>136</v>
      </c>
      <c r="R44" s="3" t="s">
        <v>136</v>
      </c>
      <c r="S44" s="3" t="s">
        <v>136</v>
      </c>
      <c r="T44" s="3" t="s">
        <v>136</v>
      </c>
      <c r="U44" s="3" t="s">
        <v>136</v>
      </c>
      <c r="V44" s="3" t="s">
        <v>136</v>
      </c>
      <c r="W44" s="3" t="s">
        <v>136</v>
      </c>
      <c r="X44" s="3" t="s">
        <v>136</v>
      </c>
      <c r="Y44" s="3" t="s">
        <v>136</v>
      </c>
      <c r="Z44" s="6">
        <f>SUMPRODUCT(I23:I43,Z23:Z43)</f>
        <v>0.74624999999999997</v>
      </c>
      <c r="AA44" s="3" t="s">
        <v>136</v>
      </c>
      <c r="AB44" s="3" t="s">
        <v>136</v>
      </c>
      <c r="AC44" s="3" t="s">
        <v>136</v>
      </c>
      <c r="AD44" s="3" t="s">
        <v>136</v>
      </c>
      <c r="AE44" s="3" t="s">
        <v>136</v>
      </c>
      <c r="AF44" s="3" t="s">
        <v>136</v>
      </c>
      <c r="AG44" s="3" t="s">
        <v>136</v>
      </c>
      <c r="AH44" s="3" t="s">
        <v>136</v>
      </c>
      <c r="AI44" s="3" t="s">
        <v>136</v>
      </c>
      <c r="AJ44" s="3" t="s">
        <v>136</v>
      </c>
      <c r="AK44" s="6">
        <f>SUMPRODUCT(I23:I43,AK23:AK43)</f>
        <v>0.48249999999999998</v>
      </c>
      <c r="AL44" s="3" t="s">
        <v>136</v>
      </c>
      <c r="AM44" s="3" t="s">
        <v>136</v>
      </c>
      <c r="AN44" s="35" t="s">
        <v>136</v>
      </c>
      <c r="AO44" s="35" t="s">
        <v>136</v>
      </c>
      <c r="AP44" s="35" t="s">
        <v>136</v>
      </c>
      <c r="AQ44" s="35" t="s">
        <v>136</v>
      </c>
      <c r="AR44" s="35" t="s">
        <v>136</v>
      </c>
      <c r="AS44" s="35" t="s">
        <v>136</v>
      </c>
      <c r="AT44" s="35" t="s">
        <v>136</v>
      </c>
      <c r="AU44" s="35" t="s">
        <v>136</v>
      </c>
      <c r="AV44" s="38">
        <f>SUMPRODUCT(I23:I43,AV23:AV43)</f>
        <v>0.68700000000000006</v>
      </c>
      <c r="AW44" s="3" t="s">
        <v>136</v>
      </c>
      <c r="AX44" s="3" t="s">
        <v>136</v>
      </c>
      <c r="AY44" s="3" t="s">
        <v>136</v>
      </c>
      <c r="AZ44" s="3" t="s">
        <v>136</v>
      </c>
      <c r="BA44" s="3" t="s">
        <v>136</v>
      </c>
      <c r="BB44" s="3" t="s">
        <v>136</v>
      </c>
      <c r="BC44" s="3" t="s">
        <v>136</v>
      </c>
      <c r="BD44" s="3" t="s">
        <v>136</v>
      </c>
      <c r="BE44" s="3" t="s">
        <v>136</v>
      </c>
      <c r="BF44" s="3" t="s">
        <v>136</v>
      </c>
      <c r="BG44" s="6">
        <f>SUMPRODUCT(I23:I43,BG23:BG43)</f>
        <v>0</v>
      </c>
      <c r="BL44" s="4" t="s">
        <v>223</v>
      </c>
      <c r="BM44" s="5">
        <f>IF(E4="Trimestre I",Z44,IF(E4="Trimestre II",AK44,IF(E4="Trimestre III",AV44,IF(E4="Trimestre IV",BG44))))</f>
        <v>0.68700000000000006</v>
      </c>
      <c r="BN44" s="5">
        <f>100%-BM44</f>
        <v>0.31299999999999994</v>
      </c>
    </row>
    <row r="45" spans="2:66">
      <c r="BL45" s="4"/>
      <c r="BM45" s="5" t="s">
        <v>6</v>
      </c>
      <c r="BN45" s="5" t="s">
        <v>7</v>
      </c>
    </row>
  </sheetData>
  <sheetProtection algorithmName="SHA-512" hashValue="SDGUteoLUnbr42bd3JZEEwCK919jSBwMsNxkG3oC3RKQnSYSo/3RnPcY9bhrHvdcGJbD12x+YcF+UF64KOEFjA==" saltValue="J0dGL7nhaA7olJEnjkbgEQ==" spinCount="100000" sheet="1" objects="1" scenarios="1"/>
  <mergeCells count="362">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25"/>
    <mergeCell ref="C23:C25"/>
    <mergeCell ref="D23:D25"/>
    <mergeCell ref="E23:E25"/>
    <mergeCell ref="F23:F25"/>
    <mergeCell ref="G23:G25"/>
    <mergeCell ref="H23:H25"/>
    <mergeCell ref="M21:M22"/>
    <mergeCell ref="N21:N22"/>
    <mergeCell ref="O23:O25"/>
    <mergeCell ref="P23:P25"/>
    <mergeCell ref="Q23:Q25"/>
    <mergeCell ref="R23:R25"/>
    <mergeCell ref="S23:S25"/>
    <mergeCell ref="T23:T25"/>
    <mergeCell ref="I23:I25"/>
    <mergeCell ref="J23:J25"/>
    <mergeCell ref="K23:K25"/>
    <mergeCell ref="L23:L25"/>
    <mergeCell ref="M23:M25"/>
    <mergeCell ref="N23:N25"/>
    <mergeCell ref="AA23:AA25"/>
    <mergeCell ref="AB23:AB25"/>
    <mergeCell ref="AC23:AC25"/>
    <mergeCell ref="AD23:AD25"/>
    <mergeCell ref="AE23:AE25"/>
    <mergeCell ref="AF23:AF25"/>
    <mergeCell ref="U23:U25"/>
    <mergeCell ref="V23:V25"/>
    <mergeCell ref="W23:W25"/>
    <mergeCell ref="X23:X25"/>
    <mergeCell ref="Y23:Y25"/>
    <mergeCell ref="Z23:Z25"/>
    <mergeCell ref="AO23:AO25"/>
    <mergeCell ref="AP23:AP25"/>
    <mergeCell ref="AQ23:AQ25"/>
    <mergeCell ref="AR23:AR25"/>
    <mergeCell ref="AG23:AG25"/>
    <mergeCell ref="AH23:AH25"/>
    <mergeCell ref="AI23:AI25"/>
    <mergeCell ref="AJ23:AJ25"/>
    <mergeCell ref="AK23:AK25"/>
    <mergeCell ref="AL23:AL25"/>
    <mergeCell ref="BE23:BE25"/>
    <mergeCell ref="BF23:BF25"/>
    <mergeCell ref="BG23:BG25"/>
    <mergeCell ref="B26:B31"/>
    <mergeCell ref="C26:C31"/>
    <mergeCell ref="D26:D31"/>
    <mergeCell ref="E26:E31"/>
    <mergeCell ref="F26:F31"/>
    <mergeCell ref="G26:G31"/>
    <mergeCell ref="H26:H31"/>
    <mergeCell ref="AY23:AY25"/>
    <mergeCell ref="AZ23:AZ25"/>
    <mergeCell ref="BA23:BA25"/>
    <mergeCell ref="BB23:BB25"/>
    <mergeCell ref="BC23:BC25"/>
    <mergeCell ref="BD23:BD25"/>
    <mergeCell ref="AS23:AS25"/>
    <mergeCell ref="AT23:AT25"/>
    <mergeCell ref="AU23:AU25"/>
    <mergeCell ref="AV23:AV25"/>
    <mergeCell ref="AW23:AW25"/>
    <mergeCell ref="AX23:AX25"/>
    <mergeCell ref="AM23:AM25"/>
    <mergeCell ref="AN23:AN25"/>
    <mergeCell ref="O26:O28"/>
    <mergeCell ref="P26:P31"/>
    <mergeCell ref="Q26:Q31"/>
    <mergeCell ref="R26:R28"/>
    <mergeCell ref="S26:S28"/>
    <mergeCell ref="T26:T28"/>
    <mergeCell ref="I26:I31"/>
    <mergeCell ref="J26:J31"/>
    <mergeCell ref="K26:K31"/>
    <mergeCell ref="L26:L28"/>
    <mergeCell ref="M26:M28"/>
    <mergeCell ref="N26:N28"/>
    <mergeCell ref="L29:L31"/>
    <mergeCell ref="M29:M31"/>
    <mergeCell ref="N29:N31"/>
    <mergeCell ref="O29:O31"/>
    <mergeCell ref="R29:R31"/>
    <mergeCell ref="S29:S31"/>
    <mergeCell ref="T29:T31"/>
    <mergeCell ref="AB26:AB31"/>
    <mergeCell ref="AC26:AC28"/>
    <mergeCell ref="AD26:AD28"/>
    <mergeCell ref="AE26:AE28"/>
    <mergeCell ref="AF26:AF28"/>
    <mergeCell ref="U26:U28"/>
    <mergeCell ref="V26:V28"/>
    <mergeCell ref="W26:W28"/>
    <mergeCell ref="X26:X28"/>
    <mergeCell ref="Y26:Y28"/>
    <mergeCell ref="Z26:Z31"/>
    <mergeCell ref="U29:U31"/>
    <mergeCell ref="V29:V31"/>
    <mergeCell ref="W29:W31"/>
    <mergeCell ref="X29:X31"/>
    <mergeCell ref="Y29:Y31"/>
    <mergeCell ref="AC29:AC31"/>
    <mergeCell ref="AD29:AD31"/>
    <mergeCell ref="AE29:AE31"/>
    <mergeCell ref="AF29:AF31"/>
    <mergeCell ref="AA26:AA31"/>
    <mergeCell ref="AY26:AY28"/>
    <mergeCell ref="AZ26:AZ28"/>
    <mergeCell ref="AS26:AS28"/>
    <mergeCell ref="AT26:AT28"/>
    <mergeCell ref="AU26:AU28"/>
    <mergeCell ref="AV26:AV31"/>
    <mergeCell ref="AW26:AW31"/>
    <mergeCell ref="AX26:AX31"/>
    <mergeCell ref="AM26:AM31"/>
    <mergeCell ref="AN26:AN28"/>
    <mergeCell ref="AO26:AO28"/>
    <mergeCell ref="AP26:AP28"/>
    <mergeCell ref="AQ26:AQ28"/>
    <mergeCell ref="AR26:AR28"/>
    <mergeCell ref="AN29:AN31"/>
    <mergeCell ref="AO29:AO31"/>
    <mergeCell ref="AP29:AP31"/>
    <mergeCell ref="AR29:AR31"/>
    <mergeCell ref="AS29:AS31"/>
    <mergeCell ref="AT29:AT31"/>
    <mergeCell ref="AU29:AU31"/>
    <mergeCell ref="AY29:AY31"/>
    <mergeCell ref="AZ29:AZ31"/>
    <mergeCell ref="AG29:AG31"/>
    <mergeCell ref="BE26:BE28"/>
    <mergeCell ref="BF26:BF28"/>
    <mergeCell ref="BG26:BG31"/>
    <mergeCell ref="BA26:BA28"/>
    <mergeCell ref="BB26:BB28"/>
    <mergeCell ref="BC26:BC28"/>
    <mergeCell ref="BD26:BD28"/>
    <mergeCell ref="AQ29:AQ31"/>
    <mergeCell ref="AG26:AG28"/>
    <mergeCell ref="AH26:AH28"/>
    <mergeCell ref="AI26:AI28"/>
    <mergeCell ref="AJ26:AJ28"/>
    <mergeCell ref="AK26:AK31"/>
    <mergeCell ref="AL26:AL31"/>
    <mergeCell ref="AH29:AH31"/>
    <mergeCell ref="AI29:AI31"/>
    <mergeCell ref="AJ29:AJ31"/>
    <mergeCell ref="BA29:BA31"/>
    <mergeCell ref="BB29:BB31"/>
    <mergeCell ref="BC29:BC31"/>
    <mergeCell ref="BD29:BD31"/>
    <mergeCell ref="BE29:BE31"/>
    <mergeCell ref="BF29:BF31"/>
    <mergeCell ref="H32:H40"/>
    <mergeCell ref="I32:I40"/>
    <mergeCell ref="J32:J40"/>
    <mergeCell ref="K32:K40"/>
    <mergeCell ref="L32:L34"/>
    <mergeCell ref="M32:M34"/>
    <mergeCell ref="B32:B40"/>
    <mergeCell ref="C32:C40"/>
    <mergeCell ref="D32:D40"/>
    <mergeCell ref="E32:E40"/>
    <mergeCell ref="F32:F40"/>
    <mergeCell ref="G32:G40"/>
    <mergeCell ref="AE35:AE37"/>
    <mergeCell ref="AC38:AC40"/>
    <mergeCell ref="T32:T34"/>
    <mergeCell ref="U32:U34"/>
    <mergeCell ref="V32:V34"/>
    <mergeCell ref="W32:W34"/>
    <mergeCell ref="X32:X34"/>
    <mergeCell ref="Y32:Y34"/>
    <mergeCell ref="N32:N34"/>
    <mergeCell ref="O32:O34"/>
    <mergeCell ref="P32:P40"/>
    <mergeCell ref="Q32:Q40"/>
    <mergeCell ref="R32:R34"/>
    <mergeCell ref="S32:S34"/>
    <mergeCell ref="AF32:AF34"/>
    <mergeCell ref="AG32:AG34"/>
    <mergeCell ref="AH32:AH34"/>
    <mergeCell ref="AI32:AI34"/>
    <mergeCell ref="AJ32:AJ34"/>
    <mergeCell ref="AK32:AK40"/>
    <mergeCell ref="AF35:AF37"/>
    <mergeCell ref="AG35:AG37"/>
    <mergeCell ref="AH35:AH37"/>
    <mergeCell ref="AI35:AI37"/>
    <mergeCell ref="AS35:AS37"/>
    <mergeCell ref="AT35:AT37"/>
    <mergeCell ref="AU35:AU37"/>
    <mergeCell ref="AS38:AS40"/>
    <mergeCell ref="AL32:AL40"/>
    <mergeCell ref="AM32:AM40"/>
    <mergeCell ref="AN32:AN34"/>
    <mergeCell ref="AO32:AO34"/>
    <mergeCell ref="AP32:AP34"/>
    <mergeCell ref="AQ32:AQ34"/>
    <mergeCell ref="BD32:BD34"/>
    <mergeCell ref="BE32:BE34"/>
    <mergeCell ref="BF32:BF34"/>
    <mergeCell ref="BG32:BG40"/>
    <mergeCell ref="L35:L37"/>
    <mergeCell ref="M35:M37"/>
    <mergeCell ref="N35:N37"/>
    <mergeCell ref="O35:O37"/>
    <mergeCell ref="R35:R37"/>
    <mergeCell ref="S35:S37"/>
    <mergeCell ref="AX32:AX40"/>
    <mergeCell ref="AY32:AY34"/>
    <mergeCell ref="AZ32:AZ34"/>
    <mergeCell ref="BA32:BA34"/>
    <mergeCell ref="BB32:BB34"/>
    <mergeCell ref="BC32:BC34"/>
    <mergeCell ref="AY35:AY37"/>
    <mergeCell ref="AZ35:AZ37"/>
    <mergeCell ref="BA35:BA37"/>
    <mergeCell ref="BB35:BB37"/>
    <mergeCell ref="AR32:AR34"/>
    <mergeCell ref="AS32:AS34"/>
    <mergeCell ref="AT32:AT34"/>
    <mergeCell ref="AU32:AU34"/>
    <mergeCell ref="BC35:BC37"/>
    <mergeCell ref="BD35:BD37"/>
    <mergeCell ref="BE35:BE37"/>
    <mergeCell ref="BF35:BF37"/>
    <mergeCell ref="L38:L40"/>
    <mergeCell ref="M38:M40"/>
    <mergeCell ref="N38:N40"/>
    <mergeCell ref="O38:O40"/>
    <mergeCell ref="R38:R40"/>
    <mergeCell ref="S38:S40"/>
    <mergeCell ref="AJ35:AJ37"/>
    <mergeCell ref="AN35:AN37"/>
    <mergeCell ref="AO35:AO37"/>
    <mergeCell ref="AP35:AP37"/>
    <mergeCell ref="AQ35:AQ37"/>
    <mergeCell ref="AR35:AR37"/>
    <mergeCell ref="T35:T37"/>
    <mergeCell ref="U35:U37"/>
    <mergeCell ref="V35:V37"/>
    <mergeCell ref="W35:W37"/>
    <mergeCell ref="X35:X37"/>
    <mergeCell ref="Y35:Y37"/>
    <mergeCell ref="AV32:AV40"/>
    <mergeCell ref="AW32:AW40"/>
    <mergeCell ref="BF38:BF40"/>
    <mergeCell ref="B41:B43"/>
    <mergeCell ref="C41:C43"/>
    <mergeCell ref="D41:D43"/>
    <mergeCell ref="E41:E43"/>
    <mergeCell ref="F41:F43"/>
    <mergeCell ref="G41:G43"/>
    <mergeCell ref="AT38:AT40"/>
    <mergeCell ref="AU38:AU40"/>
    <mergeCell ref="AY38:AY40"/>
    <mergeCell ref="AZ38:AZ40"/>
    <mergeCell ref="BA38:BA40"/>
    <mergeCell ref="BB38:BB40"/>
    <mergeCell ref="AJ38:AJ40"/>
    <mergeCell ref="AN38:AN40"/>
    <mergeCell ref="AO38:AO40"/>
    <mergeCell ref="AP38:AP40"/>
    <mergeCell ref="AQ38:AQ40"/>
    <mergeCell ref="AR38:AR40"/>
    <mergeCell ref="AD38:AD40"/>
    <mergeCell ref="AE38:AE40"/>
    <mergeCell ref="AF38:AF40"/>
    <mergeCell ref="AG38:AG40"/>
    <mergeCell ref="AH38:AH40"/>
    <mergeCell ref="H41:H43"/>
    <mergeCell ref="I41:I43"/>
    <mergeCell ref="J41:J43"/>
    <mergeCell ref="K41:K43"/>
    <mergeCell ref="L41:L43"/>
    <mergeCell ref="M41:M43"/>
    <mergeCell ref="BC38:BC40"/>
    <mergeCell ref="BD38:BD40"/>
    <mergeCell ref="BE38:BE40"/>
    <mergeCell ref="AI38:AI40"/>
    <mergeCell ref="T38:T40"/>
    <mergeCell ref="U38:U40"/>
    <mergeCell ref="V38:V40"/>
    <mergeCell ref="W38:W40"/>
    <mergeCell ref="X38:X40"/>
    <mergeCell ref="Y38:Y40"/>
    <mergeCell ref="Z32:Z40"/>
    <mergeCell ref="AA32:AA40"/>
    <mergeCell ref="AB32:AB40"/>
    <mergeCell ref="AC32:AC34"/>
    <mergeCell ref="AD32:AD34"/>
    <mergeCell ref="AE32:AE34"/>
    <mergeCell ref="AC35:AC37"/>
    <mergeCell ref="AD35:AD37"/>
    <mergeCell ref="T41:T43"/>
    <mergeCell ref="U41:U43"/>
    <mergeCell ref="V41:V43"/>
    <mergeCell ref="W41:W43"/>
    <mergeCell ref="X41:X43"/>
    <mergeCell ref="Y41:Y43"/>
    <mergeCell ref="N41:N43"/>
    <mergeCell ref="O41:O43"/>
    <mergeCell ref="P41:P43"/>
    <mergeCell ref="Q41:Q43"/>
    <mergeCell ref="R41:R43"/>
    <mergeCell ref="S41:S43"/>
    <mergeCell ref="AF41:AF43"/>
    <mergeCell ref="AG41:AG43"/>
    <mergeCell ref="AH41:AH43"/>
    <mergeCell ref="AI41:AI43"/>
    <mergeCell ref="AJ41:AJ43"/>
    <mergeCell ref="AK41:AK43"/>
    <mergeCell ref="Z41:Z43"/>
    <mergeCell ref="AA41:AA43"/>
    <mergeCell ref="AB41:AB43"/>
    <mergeCell ref="AC41:AC43"/>
    <mergeCell ref="AD41:AD43"/>
    <mergeCell ref="AE41:AE43"/>
    <mergeCell ref="B2:M2"/>
    <mergeCell ref="BD41:BD43"/>
    <mergeCell ref="BE41:BE43"/>
    <mergeCell ref="BF41:BF43"/>
    <mergeCell ref="BG41:BG43"/>
    <mergeCell ref="H44:O44"/>
    <mergeCell ref="AX41:AX43"/>
    <mergeCell ref="AY41:AY43"/>
    <mergeCell ref="AZ41:AZ43"/>
    <mergeCell ref="BA41:BA43"/>
    <mergeCell ref="BB41:BB43"/>
    <mergeCell ref="BC41:BC43"/>
    <mergeCell ref="AR41:AR43"/>
    <mergeCell ref="AS41:AS43"/>
    <mergeCell ref="AT41:AT43"/>
    <mergeCell ref="AU41:AU43"/>
    <mergeCell ref="AV41:AV43"/>
    <mergeCell ref="AW41:AW43"/>
    <mergeCell ref="AL41:AL43"/>
    <mergeCell ref="AM41:AM43"/>
    <mergeCell ref="AN41:AN43"/>
    <mergeCell ref="AO41:AO43"/>
    <mergeCell ref="AP41:AP43"/>
    <mergeCell ref="AQ41:AQ43"/>
  </mergeCells>
  <dataValidations count="1">
    <dataValidation type="list" allowBlank="1" sqref="E4" xr:uid="{E555669D-B875-4244-A410-8CE1970BCC00}">
      <formula1>"Trimestre I,Trimestre II,Trimestre III,Trimestre IV"</formula1>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D3473-9EA1-41C1-9F6B-B26A660D4D23}">
  <dimension ref="A1:BN357"/>
  <sheetViews>
    <sheetView showGridLines="0" zoomScale="60" zoomScaleNormal="60" workbookViewId="0">
      <selection activeCell="A6" sqref="A6:A21"/>
    </sheetView>
  </sheetViews>
  <sheetFormatPr baseColWidth="10" defaultColWidth="0" defaultRowHeight="15"/>
  <cols>
    <col min="1" max="1" width="61.5703125" customWidth="1"/>
    <col min="2" max="2" width="19" customWidth="1"/>
    <col min="3" max="3" width="13" customWidth="1"/>
    <col min="4" max="4" width="35" hidden="1" customWidth="1"/>
    <col min="5" max="5" width="23.42578125"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3421</v>
      </c>
      <c r="C2" s="68"/>
      <c r="D2" s="68"/>
      <c r="E2" s="68"/>
      <c r="F2" s="68"/>
      <c r="G2" s="68"/>
      <c r="H2" s="68"/>
      <c r="I2" s="68"/>
      <c r="J2" s="68"/>
      <c r="K2" s="68"/>
      <c r="L2" s="68"/>
      <c r="M2" s="68"/>
      <c r="N2" s="20">
        <f>+AV356</f>
        <v>0.46891999999999995</v>
      </c>
      <c r="O2" s="13"/>
      <c r="P2" s="13"/>
      <c r="Q2" s="13"/>
      <c r="R2" s="13"/>
      <c r="S2" s="13"/>
      <c r="T2" s="13"/>
    </row>
    <row r="4" spans="1:20">
      <c r="B4" s="50" t="s">
        <v>46</v>
      </c>
      <c r="C4" s="50"/>
      <c r="D4" s="50"/>
      <c r="E4" s="1" t="s">
        <v>47</v>
      </c>
    </row>
    <row r="6" spans="1:20">
      <c r="A6" s="66" t="s">
        <v>3422</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3423</v>
      </c>
      <c r="C19" s="52"/>
      <c r="D19" s="52"/>
      <c r="E19" s="52"/>
      <c r="BL19" s="57" t="s">
        <v>50</v>
      </c>
      <c r="BM19" s="58"/>
      <c r="BN19" s="5"/>
    </row>
    <row r="20" spans="1:66">
      <c r="A20" s="67"/>
      <c r="BL20" s="4"/>
      <c r="BM20" s="5"/>
      <c r="BN20" s="5"/>
    </row>
    <row r="21" spans="1:66">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280</v>
      </c>
      <c r="C23" s="59" t="s">
        <v>1120</v>
      </c>
      <c r="D23" s="59" t="s">
        <v>81</v>
      </c>
      <c r="E23" s="59" t="s">
        <v>138</v>
      </c>
      <c r="F23" s="59" t="s">
        <v>80</v>
      </c>
      <c r="G23" s="59" t="s">
        <v>81</v>
      </c>
      <c r="H23" s="59">
        <v>1</v>
      </c>
      <c r="I23" s="56">
        <v>0.05</v>
      </c>
      <c r="J23" s="59" t="s">
        <v>83</v>
      </c>
      <c r="K23" s="63" t="s">
        <v>3424</v>
      </c>
      <c r="L23" s="59" t="s">
        <v>3425</v>
      </c>
      <c r="M23" s="59" t="s">
        <v>3426</v>
      </c>
      <c r="N23" s="56">
        <v>1</v>
      </c>
      <c r="O23" s="59" t="s">
        <v>87</v>
      </c>
      <c r="P23" s="56" t="s">
        <v>3427</v>
      </c>
      <c r="Q23" s="56" t="s">
        <v>3428</v>
      </c>
      <c r="R23" s="55" t="s">
        <v>136</v>
      </c>
      <c r="S23" s="55" t="s">
        <v>136</v>
      </c>
      <c r="T23" s="56">
        <v>0</v>
      </c>
      <c r="U23" s="55">
        <v>0</v>
      </c>
      <c r="V23" s="55">
        <v>0</v>
      </c>
      <c r="W23" s="56">
        <v>0</v>
      </c>
      <c r="X23" s="56">
        <v>0</v>
      </c>
      <c r="Y23" s="56">
        <v>0</v>
      </c>
      <c r="Z23" s="60">
        <v>0</v>
      </c>
      <c r="AA23" s="56" t="s">
        <v>3429</v>
      </c>
      <c r="AB23" s="56" t="s">
        <v>3430</v>
      </c>
      <c r="AC23" s="55">
        <v>3</v>
      </c>
      <c r="AD23" s="55">
        <v>11</v>
      </c>
      <c r="AE23" s="56">
        <v>0.2727</v>
      </c>
      <c r="AF23" s="55">
        <v>3</v>
      </c>
      <c r="AG23" s="55">
        <v>11</v>
      </c>
      <c r="AH23" s="56">
        <v>0.2727</v>
      </c>
      <c r="AI23" s="56">
        <v>0.2727</v>
      </c>
      <c r="AJ23" s="56">
        <v>0.72729999999999995</v>
      </c>
      <c r="AK23" s="60">
        <v>0.251</v>
      </c>
      <c r="AL23" s="56" t="s">
        <v>3431</v>
      </c>
      <c r="AM23" s="56" t="s">
        <v>133</v>
      </c>
      <c r="AN23" s="55">
        <v>2</v>
      </c>
      <c r="AO23" s="55">
        <v>11</v>
      </c>
      <c r="AP23" s="56">
        <v>0.18179999999999999</v>
      </c>
      <c r="AQ23" s="55">
        <v>5</v>
      </c>
      <c r="AR23" s="55">
        <v>11</v>
      </c>
      <c r="AS23" s="56">
        <v>0.45450000000000002</v>
      </c>
      <c r="AT23" s="56">
        <v>0.45450000000000002</v>
      </c>
      <c r="AU23" s="56">
        <v>0.54549999999999998</v>
      </c>
      <c r="AV23" s="60">
        <v>0.496</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0.496</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H29</f>
        <v>2</v>
      </c>
      <c r="BM24" s="5">
        <f>IF(E4="Trimestre I",Z29,IF(E4="Trimestre II",AK29,IF(E4="Trimestre III",AV29,IF(E4="Trimestre IV",BG29))))</f>
        <v>0.74</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H32</f>
        <v>3</v>
      </c>
      <c r="BM25" s="5">
        <f>IF(E4="Trimestre I",Z32,IF(E4="Trimestre II",AK32,IF(E4="Trimestre III",AV32,IF(E4="Trimestre IV",BG32))))</f>
        <v>0</v>
      </c>
      <c r="BN25" s="5"/>
    </row>
    <row r="26" spans="1:66">
      <c r="B26" s="62"/>
      <c r="C26" s="62"/>
      <c r="D26" s="62"/>
      <c r="E26" s="62"/>
      <c r="F26" s="62"/>
      <c r="G26" s="62"/>
      <c r="H26" s="59"/>
      <c r="I26" s="56"/>
      <c r="J26" s="59"/>
      <c r="K26" s="63"/>
      <c r="L26" s="59" t="s">
        <v>3432</v>
      </c>
      <c r="M26" s="59" t="s">
        <v>3433</v>
      </c>
      <c r="N26" s="56">
        <v>1</v>
      </c>
      <c r="O26" s="59" t="s">
        <v>87</v>
      </c>
      <c r="P26" s="56"/>
      <c r="Q26" s="56"/>
      <c r="R26" s="55" t="s">
        <v>136</v>
      </c>
      <c r="S26" s="55" t="s">
        <v>136</v>
      </c>
      <c r="T26" s="56">
        <v>0</v>
      </c>
      <c r="U26" s="55">
        <v>0</v>
      </c>
      <c r="V26" s="55">
        <v>0</v>
      </c>
      <c r="W26" s="56">
        <v>0</v>
      </c>
      <c r="X26" s="56">
        <v>0</v>
      </c>
      <c r="Y26" s="56">
        <v>0</v>
      </c>
      <c r="Z26" s="60"/>
      <c r="AA26" s="56"/>
      <c r="AB26" s="56"/>
      <c r="AC26" s="55">
        <v>3</v>
      </c>
      <c r="AD26" s="55">
        <v>13</v>
      </c>
      <c r="AE26" s="56">
        <v>0.23080000000000001</v>
      </c>
      <c r="AF26" s="55">
        <v>3</v>
      </c>
      <c r="AG26" s="55">
        <v>13</v>
      </c>
      <c r="AH26" s="56">
        <v>0.23080000000000001</v>
      </c>
      <c r="AI26" s="56">
        <v>0.23080000000000001</v>
      </c>
      <c r="AJ26" s="56">
        <v>0.76919999999999999</v>
      </c>
      <c r="AK26" s="60"/>
      <c r="AL26" s="56"/>
      <c r="AM26" s="56"/>
      <c r="AN26" s="55">
        <v>4</v>
      </c>
      <c r="AO26" s="55">
        <v>13</v>
      </c>
      <c r="AP26" s="56">
        <v>0.30769999999999997</v>
      </c>
      <c r="AQ26" s="55">
        <v>7</v>
      </c>
      <c r="AR26" s="55">
        <v>13</v>
      </c>
      <c r="AS26" s="56">
        <v>0.53849999999999998</v>
      </c>
      <c r="AT26" s="56">
        <v>0.53849999999999998</v>
      </c>
      <c r="AU26" s="56">
        <v>0.46150000000000002</v>
      </c>
      <c r="AV26" s="60"/>
      <c r="AW26" s="56"/>
      <c r="AX26" s="56"/>
      <c r="AY26" s="55">
        <v>0</v>
      </c>
      <c r="AZ26" s="55">
        <v>0</v>
      </c>
      <c r="BA26" s="56">
        <v>0</v>
      </c>
      <c r="BB26" s="55">
        <v>0</v>
      </c>
      <c r="BC26" s="55">
        <v>0</v>
      </c>
      <c r="BD26" s="56">
        <v>0</v>
      </c>
      <c r="BE26" s="56">
        <v>0</v>
      </c>
      <c r="BF26" s="56">
        <v>0</v>
      </c>
      <c r="BG26" s="60"/>
      <c r="BL26" s="4">
        <f>H41</f>
        <v>4</v>
      </c>
      <c r="BM26" s="5">
        <f>IF(E4="Trimestre I",Z41,IF(E4="Trimestre II",AK41,IF(E4="Trimestre III",AV41,IF(E4="Trimestre IV",BG41))))</f>
        <v>0.72699999999999998</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H44</f>
        <v>5</v>
      </c>
      <c r="BM27" s="5">
        <f>IF(E4="Trimestre I",Z44,IF(E4="Trimestre II",AK44,IF(E4="Trimestre III",AV44,IF(E4="Trimestre IV",BG44))))</f>
        <v>0.55600000000000005</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H50</f>
        <v>6</v>
      </c>
      <c r="BM28" s="5">
        <f>IF(E4="Trimestre I",Z50,IF(E4="Trimestre II",AK50,IF(E4="Trimestre III",AV50,IF(E4="Trimestre IV",BG50))))</f>
        <v>1</v>
      </c>
      <c r="BN28" s="5"/>
    </row>
    <row r="29" spans="1:66" ht="135" customHeight="1">
      <c r="B29" s="64" t="s">
        <v>280</v>
      </c>
      <c r="C29" s="65" t="s">
        <v>1120</v>
      </c>
      <c r="D29" s="65" t="s">
        <v>81</v>
      </c>
      <c r="E29" s="65" t="s">
        <v>138</v>
      </c>
      <c r="F29" s="65" t="s">
        <v>80</v>
      </c>
      <c r="G29" s="65" t="s">
        <v>81</v>
      </c>
      <c r="H29" s="59">
        <v>2</v>
      </c>
      <c r="I29" s="56">
        <v>0.03</v>
      </c>
      <c r="J29" s="59" t="s">
        <v>83</v>
      </c>
      <c r="K29" s="63" t="s">
        <v>3434</v>
      </c>
      <c r="L29" s="59" t="s">
        <v>3435</v>
      </c>
      <c r="M29" s="59" t="s">
        <v>3436</v>
      </c>
      <c r="N29" s="56">
        <v>0.9</v>
      </c>
      <c r="O29" s="59" t="s">
        <v>87</v>
      </c>
      <c r="P29" s="56" t="s">
        <v>3437</v>
      </c>
      <c r="Q29" s="56" t="s">
        <v>3438</v>
      </c>
      <c r="R29" s="55" t="s">
        <v>136</v>
      </c>
      <c r="S29" s="55" t="s">
        <v>136</v>
      </c>
      <c r="T29" s="56">
        <v>0</v>
      </c>
      <c r="U29" s="55">
        <v>0</v>
      </c>
      <c r="V29" s="55">
        <v>0</v>
      </c>
      <c r="W29" s="56">
        <v>0</v>
      </c>
      <c r="X29" s="56">
        <v>0</v>
      </c>
      <c r="Y29" s="56">
        <v>0</v>
      </c>
      <c r="Z29" s="60">
        <v>0</v>
      </c>
      <c r="AA29" s="56" t="s">
        <v>3439</v>
      </c>
      <c r="AB29" s="56" t="s">
        <v>3440</v>
      </c>
      <c r="AC29" s="55" t="s">
        <v>136</v>
      </c>
      <c r="AD29" s="55" t="s">
        <v>136</v>
      </c>
      <c r="AE29" s="56">
        <v>0</v>
      </c>
      <c r="AF29" s="55">
        <v>0</v>
      </c>
      <c r="AG29" s="55">
        <v>0</v>
      </c>
      <c r="AH29" s="56">
        <v>0</v>
      </c>
      <c r="AI29" s="56">
        <v>0</v>
      </c>
      <c r="AJ29" s="56">
        <v>0</v>
      </c>
      <c r="AK29" s="60">
        <v>0</v>
      </c>
      <c r="AL29" s="56" t="s">
        <v>3441</v>
      </c>
      <c r="AM29" s="56" t="s">
        <v>3442</v>
      </c>
      <c r="AN29" s="55">
        <v>20</v>
      </c>
      <c r="AO29" s="55">
        <v>30</v>
      </c>
      <c r="AP29" s="56">
        <v>0.66669999999999996</v>
      </c>
      <c r="AQ29" s="55">
        <v>20</v>
      </c>
      <c r="AR29" s="55">
        <v>30</v>
      </c>
      <c r="AS29" s="56">
        <v>0.66669999999999996</v>
      </c>
      <c r="AT29" s="56">
        <v>0.74080000000000001</v>
      </c>
      <c r="AU29" s="56">
        <v>0.15920000000000001</v>
      </c>
      <c r="AV29" s="60">
        <v>0.74</v>
      </c>
      <c r="AW29" s="56" t="s">
        <v>94</v>
      </c>
      <c r="AX29" s="56" t="s">
        <v>94</v>
      </c>
      <c r="AY29" s="55">
        <v>0</v>
      </c>
      <c r="AZ29" s="55">
        <v>0</v>
      </c>
      <c r="BA29" s="56">
        <v>0</v>
      </c>
      <c r="BB29" s="55">
        <v>0</v>
      </c>
      <c r="BC29" s="55">
        <v>0</v>
      </c>
      <c r="BD29" s="56">
        <v>0</v>
      </c>
      <c r="BE29" s="56">
        <v>0</v>
      </c>
      <c r="BF29" s="56">
        <v>0</v>
      </c>
      <c r="BG29" s="60">
        <v>0</v>
      </c>
      <c r="BL29" s="4">
        <f>H53</f>
        <v>7</v>
      </c>
      <c r="BM29" s="5">
        <f>IF(E4="Trimestre I",Z53,IF(E4="Trimestre II",AK53,IF(E4="Trimestre III",AV53,IF(E4="Trimestre IV",BG53))))</f>
        <v>0.69699999999999995</v>
      </c>
      <c r="BN29" s="5"/>
    </row>
    <row r="30" spans="1:66">
      <c r="B30" s="64"/>
      <c r="C30" s="65"/>
      <c r="D30" s="65"/>
      <c r="E30" s="65"/>
      <c r="F30" s="65"/>
      <c r="G30" s="65"/>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H62</f>
        <v>8</v>
      </c>
      <c r="BM30" s="5">
        <f>IF(E4="Trimestre I",Z62,IF(E4="Trimestre II",AK62,IF(E4="Trimestre III",AV62,IF(E4="Trimestre IV",BG62))))</f>
        <v>0</v>
      </c>
      <c r="BN30" s="5"/>
    </row>
    <row r="31" spans="1:66">
      <c r="B31" s="64"/>
      <c r="C31" s="65"/>
      <c r="D31" s="65"/>
      <c r="E31" s="65"/>
      <c r="F31" s="65"/>
      <c r="G31" s="65"/>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H74</f>
        <v>9</v>
      </c>
      <c r="BM31" s="5">
        <f>IF(E4="Trimestre I",Z74,IF(E4="Trimestre II",AK74,IF(E4="Trimestre III",AV74,IF(E4="Trimestre IV",BG74))))</f>
        <v>0.82499999999999996</v>
      </c>
      <c r="BN31" s="5"/>
    </row>
    <row r="32" spans="1:66" ht="135" customHeight="1">
      <c r="B32" s="62" t="s">
        <v>280</v>
      </c>
      <c r="C32" s="59" t="s">
        <v>1120</v>
      </c>
      <c r="D32" s="59" t="s">
        <v>81</v>
      </c>
      <c r="E32" s="59" t="s">
        <v>138</v>
      </c>
      <c r="F32" s="59" t="s">
        <v>80</v>
      </c>
      <c r="G32" s="59" t="s">
        <v>81</v>
      </c>
      <c r="H32" s="59">
        <v>3</v>
      </c>
      <c r="I32" s="56">
        <v>0.03</v>
      </c>
      <c r="J32" s="59" t="s">
        <v>83</v>
      </c>
      <c r="K32" s="63" t="s">
        <v>3443</v>
      </c>
      <c r="L32" s="59" t="s">
        <v>3444</v>
      </c>
      <c r="M32" s="59" t="s">
        <v>3445</v>
      </c>
      <c r="N32" s="56">
        <v>1</v>
      </c>
      <c r="O32" s="59" t="s">
        <v>87</v>
      </c>
      <c r="P32" s="56" t="s">
        <v>3446</v>
      </c>
      <c r="Q32" s="56" t="s">
        <v>3447</v>
      </c>
      <c r="R32" s="55">
        <v>8</v>
      </c>
      <c r="S32" s="55">
        <v>8</v>
      </c>
      <c r="T32" s="56">
        <v>1</v>
      </c>
      <c r="U32" s="55">
        <v>8</v>
      </c>
      <c r="V32" s="55">
        <v>8</v>
      </c>
      <c r="W32" s="56">
        <v>1</v>
      </c>
      <c r="X32" s="56">
        <v>1</v>
      </c>
      <c r="Y32" s="56">
        <v>0</v>
      </c>
      <c r="Z32" s="60">
        <v>0.376</v>
      </c>
      <c r="AA32" s="56" t="s">
        <v>3448</v>
      </c>
      <c r="AB32" s="56" t="s">
        <v>3449</v>
      </c>
      <c r="AC32" s="55">
        <v>9</v>
      </c>
      <c r="AD32" s="55">
        <v>12</v>
      </c>
      <c r="AE32" s="56">
        <v>0.75</v>
      </c>
      <c r="AF32" s="55">
        <v>8</v>
      </c>
      <c r="AG32" s="55">
        <v>12</v>
      </c>
      <c r="AH32" s="56">
        <v>0.66669999999999996</v>
      </c>
      <c r="AI32" s="56">
        <v>0.66669999999999996</v>
      </c>
      <c r="AJ32" s="56">
        <v>0.33329999999999999</v>
      </c>
      <c r="AK32" s="60">
        <v>0.26500000000000001</v>
      </c>
      <c r="AL32" s="56" t="s">
        <v>3448</v>
      </c>
      <c r="AM32" s="56" t="s">
        <v>3450</v>
      </c>
      <c r="AN32" s="55" t="s">
        <v>136</v>
      </c>
      <c r="AO32" s="55" t="s">
        <v>136</v>
      </c>
      <c r="AP32" s="56"/>
      <c r="AQ32" s="55"/>
      <c r="AR32" s="55"/>
      <c r="AS32" s="56"/>
      <c r="AT32" s="56"/>
      <c r="AU32" s="56"/>
      <c r="AV32" s="60">
        <v>0</v>
      </c>
      <c r="AW32" s="56" t="s">
        <v>94</v>
      </c>
      <c r="AX32" s="56" t="s">
        <v>94</v>
      </c>
      <c r="AY32" s="55">
        <v>0</v>
      </c>
      <c r="AZ32" s="55">
        <v>0</v>
      </c>
      <c r="BA32" s="56">
        <v>0</v>
      </c>
      <c r="BB32" s="55">
        <v>0</v>
      </c>
      <c r="BC32" s="55">
        <v>0</v>
      </c>
      <c r="BD32" s="56">
        <v>0</v>
      </c>
      <c r="BE32" s="56">
        <v>0</v>
      </c>
      <c r="BF32" s="56">
        <v>0</v>
      </c>
      <c r="BG32" s="60">
        <v>0</v>
      </c>
      <c r="BL32" s="4">
        <f>H83</f>
        <v>10</v>
      </c>
      <c r="BM32" s="5">
        <f>IF(E4="Trimestre I",Z83,IF(E4="Trimestre II",AK83,IF(E4="Trimestre III",AV83,IF(E4="Trimestre IV",BG83))))</f>
        <v>0.38400000000000001</v>
      </c>
      <c r="BN32" s="5"/>
    </row>
    <row r="33" spans="2:66">
      <c r="B33" s="62"/>
      <c r="C33" s="59"/>
      <c r="D33" s="59"/>
      <c r="E33" s="59"/>
      <c r="F33" s="59"/>
      <c r="G33" s="59"/>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H89</f>
        <v>11</v>
      </c>
      <c r="BM33" s="5">
        <f>IF(E4="Trimestre I",Z89,IF(E4="Trimestre II",AK89,IF(E4="Trimestre III",AV89,IF(E4="Trimestre IV",BG89))))</f>
        <v>0.59799999999999998</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H98</f>
        <v>12</v>
      </c>
      <c r="BM34" s="5">
        <f>IF(E4="Trimestre I",Z98,IF(E4="Trimestre II",AK98,IF(E4="Trimestre III",AV98,IF(E4="Trimestre IV",BG98))))</f>
        <v>0</v>
      </c>
      <c r="BN34" s="5"/>
    </row>
    <row r="35" spans="2:66">
      <c r="B35" s="62"/>
      <c r="C35" s="62"/>
      <c r="D35" s="62"/>
      <c r="E35" s="62"/>
      <c r="F35" s="62"/>
      <c r="G35" s="62"/>
      <c r="H35" s="59"/>
      <c r="I35" s="56"/>
      <c r="J35" s="59"/>
      <c r="K35" s="63"/>
      <c r="L35" s="59" t="s">
        <v>3451</v>
      </c>
      <c r="M35" s="59" t="s">
        <v>3452</v>
      </c>
      <c r="N35" s="56">
        <v>0.9</v>
      </c>
      <c r="O35" s="59" t="s">
        <v>87</v>
      </c>
      <c r="P35" s="56"/>
      <c r="Q35" s="56"/>
      <c r="R35" s="55">
        <v>123927692</v>
      </c>
      <c r="S35" s="55">
        <v>263832513</v>
      </c>
      <c r="T35" s="56">
        <v>0.46970000000000001</v>
      </c>
      <c r="U35" s="55">
        <v>123927692</v>
      </c>
      <c r="V35" s="55">
        <v>263832513</v>
      </c>
      <c r="W35" s="56">
        <v>0.11743026910409636</v>
      </c>
      <c r="X35" s="56">
        <v>0.13047807678232931</v>
      </c>
      <c r="Y35" s="56">
        <v>0.43030000000000002</v>
      </c>
      <c r="Z35" s="60"/>
      <c r="AA35" s="56"/>
      <c r="AB35" s="56"/>
      <c r="AC35" s="55">
        <v>21638119</v>
      </c>
      <c r="AD35" s="55">
        <v>263832513</v>
      </c>
      <c r="AE35" s="56">
        <v>8.2000000000000003E-2</v>
      </c>
      <c r="AF35" s="55">
        <v>123927702</v>
      </c>
      <c r="AG35" s="55">
        <v>527665039</v>
      </c>
      <c r="AH35" s="56">
        <v>0.11743027568669373</v>
      </c>
      <c r="AI35" s="56">
        <v>0.13047808409632636</v>
      </c>
      <c r="AJ35" s="56">
        <v>0.66510000000000002</v>
      </c>
      <c r="AK35" s="60"/>
      <c r="AL35" s="56"/>
      <c r="AM35" s="56"/>
      <c r="AN35" s="55">
        <v>21638109</v>
      </c>
      <c r="AO35" s="55">
        <v>-263832526</v>
      </c>
      <c r="AP35" s="56">
        <v>-8.2000000000000003E-2</v>
      </c>
      <c r="AQ35" s="55">
        <v>145565811</v>
      </c>
      <c r="AR35" s="55">
        <v>263832513</v>
      </c>
      <c r="AS35" s="56">
        <v>0.41380176009618641</v>
      </c>
      <c r="AT35" s="56">
        <v>0.45977973344020712</v>
      </c>
      <c r="AU35" s="56">
        <v>0.44019999999999998</v>
      </c>
      <c r="AV35" s="60"/>
      <c r="AW35" s="56"/>
      <c r="AX35" s="56"/>
      <c r="AY35" s="55">
        <v>0</v>
      </c>
      <c r="AZ35" s="55">
        <v>0</v>
      </c>
      <c r="BA35" s="56">
        <v>0</v>
      </c>
      <c r="BB35" s="55">
        <v>0</v>
      </c>
      <c r="BC35" s="55">
        <v>0</v>
      </c>
      <c r="BD35" s="56">
        <v>0</v>
      </c>
      <c r="BE35" s="56">
        <v>0</v>
      </c>
      <c r="BF35" s="56">
        <v>0</v>
      </c>
      <c r="BG35" s="60"/>
      <c r="BL35" s="4">
        <f>H110</f>
        <v>13</v>
      </c>
      <c r="BM35" s="5">
        <f>IF(E4="Trimestre I",Z110,IF(E4="Trimestre II",AK110,IF(E4="Trimestre III",AV110,IF(E4="Trimestre IV",BG110))))</f>
        <v>0</v>
      </c>
      <c r="BN35" s="5"/>
    </row>
    <row r="36" spans="2:66">
      <c r="B36" s="62"/>
      <c r="C36" s="62"/>
      <c r="D36" s="62"/>
      <c r="E36" s="62"/>
      <c r="F36" s="62"/>
      <c r="G36" s="62"/>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56"/>
      <c r="AM36" s="56"/>
      <c r="AN36" s="55"/>
      <c r="AO36" s="55"/>
      <c r="AP36" s="56"/>
      <c r="AQ36" s="55"/>
      <c r="AR36" s="55"/>
      <c r="AS36" s="56"/>
      <c r="AT36" s="56"/>
      <c r="AU36" s="56"/>
      <c r="AV36" s="60"/>
      <c r="AW36" s="56"/>
      <c r="AX36" s="56"/>
      <c r="AY36" s="55"/>
      <c r="AZ36" s="55"/>
      <c r="BA36" s="56"/>
      <c r="BB36" s="55"/>
      <c r="BC36" s="55"/>
      <c r="BD36" s="56"/>
      <c r="BE36" s="56"/>
      <c r="BF36" s="56"/>
      <c r="BG36" s="60"/>
      <c r="BL36" s="4">
        <f>H128</f>
        <v>14</v>
      </c>
      <c r="BM36" s="5">
        <f>IF(E4="Trimestre I",Z128,IF(E4="Trimestre II",AK128,IF(E4="Trimestre III",AV128,IF(E4="Trimestre IV",BG128))))</f>
        <v>0</v>
      </c>
      <c r="BN36" s="5"/>
    </row>
    <row r="37" spans="2:66">
      <c r="B37" s="62"/>
      <c r="C37" s="62"/>
      <c r="D37" s="62"/>
      <c r="E37" s="62"/>
      <c r="F37" s="62"/>
      <c r="G37" s="62"/>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56"/>
      <c r="AM37" s="56"/>
      <c r="AN37" s="55"/>
      <c r="AO37" s="55"/>
      <c r="AP37" s="56"/>
      <c r="AQ37" s="55"/>
      <c r="AR37" s="55"/>
      <c r="AS37" s="56"/>
      <c r="AT37" s="56"/>
      <c r="AU37" s="56"/>
      <c r="AV37" s="60"/>
      <c r="AW37" s="56"/>
      <c r="AX37" s="56"/>
      <c r="AY37" s="55"/>
      <c r="AZ37" s="55"/>
      <c r="BA37" s="56"/>
      <c r="BB37" s="55"/>
      <c r="BC37" s="55"/>
      <c r="BD37" s="56"/>
      <c r="BE37" s="56"/>
      <c r="BF37" s="56"/>
      <c r="BG37" s="60"/>
      <c r="BL37" s="4">
        <f>H143</f>
        <v>15</v>
      </c>
      <c r="BM37" s="5">
        <f>IF(E4="Trimestre I",Z143,IF(E4="Trimestre II",AK143,IF(E4="Trimestre III",AV143,IF(E4="Trimestre IV",BG143))))</f>
        <v>0</v>
      </c>
      <c r="BN37" s="5"/>
    </row>
    <row r="38" spans="2:66">
      <c r="B38" s="62"/>
      <c r="C38" s="62"/>
      <c r="D38" s="62"/>
      <c r="E38" s="62"/>
      <c r="F38" s="62"/>
      <c r="G38" s="62"/>
      <c r="H38" s="59"/>
      <c r="I38" s="56"/>
      <c r="J38" s="59"/>
      <c r="K38" s="63"/>
      <c r="L38" s="59" t="s">
        <v>3453</v>
      </c>
      <c r="M38" s="59" t="s">
        <v>3445</v>
      </c>
      <c r="N38" s="56">
        <v>1</v>
      </c>
      <c r="O38" s="59" t="s">
        <v>87</v>
      </c>
      <c r="P38" s="56"/>
      <c r="Q38" s="56"/>
      <c r="R38" s="55" t="s">
        <v>136</v>
      </c>
      <c r="S38" s="55" t="s">
        <v>136</v>
      </c>
      <c r="T38" s="56"/>
      <c r="U38" s="55"/>
      <c r="V38" s="55"/>
      <c r="W38" s="56"/>
      <c r="X38" s="56"/>
      <c r="Y38" s="56"/>
      <c r="Z38" s="60"/>
      <c r="AA38" s="56"/>
      <c r="AB38" s="56"/>
      <c r="AC38" s="55" t="s">
        <v>136</v>
      </c>
      <c r="AD38" s="55" t="s">
        <v>136</v>
      </c>
      <c r="AE38" s="56"/>
      <c r="AF38" s="55"/>
      <c r="AG38" s="55"/>
      <c r="AH38" s="56"/>
      <c r="AI38" s="56"/>
      <c r="AJ38" s="56"/>
      <c r="AK38" s="60"/>
      <c r="AL38" s="56"/>
      <c r="AM38" s="56"/>
      <c r="AN38" s="55">
        <v>24</v>
      </c>
      <c r="AO38" s="55">
        <v>44</v>
      </c>
      <c r="AP38" s="56">
        <v>0.54549999999999998</v>
      </c>
      <c r="AQ38" s="55">
        <v>32</v>
      </c>
      <c r="AR38" s="55">
        <v>44</v>
      </c>
      <c r="AS38" s="56">
        <v>0.72729999999999995</v>
      </c>
      <c r="AT38" s="56">
        <v>0.72729999999999995</v>
      </c>
      <c r="AU38" s="56">
        <v>0.2727</v>
      </c>
      <c r="AV38" s="60"/>
      <c r="AW38" s="56"/>
      <c r="AX38" s="56"/>
      <c r="AY38" s="55">
        <v>0</v>
      </c>
      <c r="AZ38" s="55">
        <v>0</v>
      </c>
      <c r="BA38" s="56">
        <v>0</v>
      </c>
      <c r="BB38" s="55">
        <v>0</v>
      </c>
      <c r="BC38" s="55">
        <v>0</v>
      </c>
      <c r="BD38" s="56">
        <v>0</v>
      </c>
      <c r="BE38" s="56">
        <v>0</v>
      </c>
      <c r="BF38" s="56">
        <v>0</v>
      </c>
      <c r="BG38" s="60"/>
      <c r="BL38" s="4">
        <f>H155</f>
        <v>16</v>
      </c>
      <c r="BM38" s="5">
        <f>IF(E4="Trimestre I",Z155,IF(E4="Trimestre II",AK155,IF(E4="Trimestre III",AV155,IF(E4="Trimestre IV",BG155))))</f>
        <v>1</v>
      </c>
      <c r="BN38" s="5"/>
    </row>
    <row r="39" spans="2:66">
      <c r="B39" s="62"/>
      <c r="C39" s="62"/>
      <c r="D39" s="62"/>
      <c r="E39" s="62"/>
      <c r="F39" s="62"/>
      <c r="G39" s="62"/>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f>H161</f>
        <v>17</v>
      </c>
      <c r="BM39" s="5">
        <f>IF(E4="Trimestre I",Z161,IF(E4="Trimestre II",AK161,IF(E4="Trimestre III",AV161,IF(E4="Trimestre IV",BG161))))</f>
        <v>0.98299999999999998</v>
      </c>
      <c r="BN39" s="5"/>
    </row>
    <row r="40" spans="2:66">
      <c r="B40" s="62"/>
      <c r="C40" s="62"/>
      <c r="D40" s="62"/>
      <c r="E40" s="62"/>
      <c r="F40" s="62"/>
      <c r="G40" s="62"/>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f>H167</f>
        <v>18</v>
      </c>
      <c r="BM40" s="5">
        <f>IF(E4="Trimestre I",Z167,IF(E4="Trimestre II",AK167,IF(E4="Trimestre III",AV167,IF(E4="Trimestre IV",BG167))))</f>
        <v>0.60599999999999998</v>
      </c>
      <c r="BN40" s="5"/>
    </row>
    <row r="41" spans="2:66" ht="135" customHeight="1">
      <c r="B41" s="64" t="s">
        <v>280</v>
      </c>
      <c r="C41" s="65" t="s">
        <v>1120</v>
      </c>
      <c r="D41" s="65" t="s">
        <v>81</v>
      </c>
      <c r="E41" s="65" t="s">
        <v>138</v>
      </c>
      <c r="F41" s="65" t="s">
        <v>80</v>
      </c>
      <c r="G41" s="65" t="s">
        <v>81</v>
      </c>
      <c r="H41" s="59">
        <v>4</v>
      </c>
      <c r="I41" s="56">
        <v>0.03</v>
      </c>
      <c r="J41" s="59" t="s">
        <v>116</v>
      </c>
      <c r="K41" s="63" t="s">
        <v>3454</v>
      </c>
      <c r="L41" s="59" t="s">
        <v>3455</v>
      </c>
      <c r="M41" s="59" t="s">
        <v>3445</v>
      </c>
      <c r="N41" s="56">
        <v>1</v>
      </c>
      <c r="O41" s="59" t="s">
        <v>87</v>
      </c>
      <c r="P41" s="56" t="s">
        <v>3456</v>
      </c>
      <c r="Q41" s="56" t="s">
        <v>3457</v>
      </c>
      <c r="R41" s="55" t="s">
        <v>136</v>
      </c>
      <c r="S41" s="55" t="s">
        <v>136</v>
      </c>
      <c r="T41" s="56">
        <v>0</v>
      </c>
      <c r="U41" s="55">
        <v>0</v>
      </c>
      <c r="V41" s="55">
        <v>0</v>
      </c>
      <c r="W41" s="56">
        <v>0</v>
      </c>
      <c r="X41" s="56">
        <v>0</v>
      </c>
      <c r="Y41" s="56">
        <v>0</v>
      </c>
      <c r="Z41" s="60">
        <v>0</v>
      </c>
      <c r="AA41" s="56" t="s">
        <v>3458</v>
      </c>
      <c r="AB41" s="56" t="s">
        <v>3459</v>
      </c>
      <c r="AC41" s="55" t="s">
        <v>136</v>
      </c>
      <c r="AD41" s="55" t="s">
        <v>136</v>
      </c>
      <c r="AE41" s="56">
        <v>0</v>
      </c>
      <c r="AF41" s="55">
        <v>0</v>
      </c>
      <c r="AG41" s="55">
        <v>0</v>
      </c>
      <c r="AH41" s="56">
        <v>0</v>
      </c>
      <c r="AI41" s="56">
        <v>0</v>
      </c>
      <c r="AJ41" s="56">
        <v>0</v>
      </c>
      <c r="AK41" s="60">
        <v>0</v>
      </c>
      <c r="AL41" s="56" t="s">
        <v>3431</v>
      </c>
      <c r="AM41" s="56" t="s">
        <v>133</v>
      </c>
      <c r="AN41" s="55">
        <v>8</v>
      </c>
      <c r="AO41" s="55">
        <v>11</v>
      </c>
      <c r="AP41" s="56">
        <v>0.72729999999999995</v>
      </c>
      <c r="AQ41" s="55">
        <v>8</v>
      </c>
      <c r="AR41" s="55">
        <v>11</v>
      </c>
      <c r="AS41" s="56">
        <v>0.72729999999999995</v>
      </c>
      <c r="AT41" s="56">
        <v>0.72729999999999995</v>
      </c>
      <c r="AU41" s="56">
        <v>0.2727</v>
      </c>
      <c r="AV41" s="60">
        <v>0.72699999999999998</v>
      </c>
      <c r="AW41" s="56" t="s">
        <v>94</v>
      </c>
      <c r="AX41" s="56" t="s">
        <v>94</v>
      </c>
      <c r="AY41" s="55">
        <v>0</v>
      </c>
      <c r="AZ41" s="55">
        <v>0</v>
      </c>
      <c r="BA41" s="56">
        <v>0</v>
      </c>
      <c r="BB41" s="55">
        <v>0</v>
      </c>
      <c r="BC41" s="55">
        <v>0</v>
      </c>
      <c r="BD41" s="56">
        <v>0</v>
      </c>
      <c r="BE41" s="56">
        <v>0</v>
      </c>
      <c r="BF41" s="56">
        <v>0</v>
      </c>
      <c r="BG41" s="60">
        <v>0</v>
      </c>
      <c r="BL41" s="4">
        <f>H179</f>
        <v>19</v>
      </c>
      <c r="BM41" s="5">
        <f>IF(E4="Trimestre I",Z179,IF(E4="Trimestre II",AK179,IF(E4="Trimestre III",AV179,IF(E4="Trimestre IV",BG179))))</f>
        <v>0</v>
      </c>
      <c r="BN41" s="5"/>
    </row>
    <row r="42" spans="2:66">
      <c r="B42" s="64"/>
      <c r="C42" s="65"/>
      <c r="D42" s="65"/>
      <c r="E42" s="65"/>
      <c r="F42" s="65"/>
      <c r="G42" s="65"/>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f>H191</f>
        <v>20</v>
      </c>
      <c r="BM42" s="5">
        <f>IF(E4="Trimestre I",Z191,IF(E4="Trimestre II",AK191,IF(E4="Trimestre III",AV191,IF(E4="Trimestre IV",BG191))))</f>
        <v>0.70799999999999996</v>
      </c>
      <c r="BN42" s="5"/>
    </row>
    <row r="43" spans="2:66">
      <c r="B43" s="64"/>
      <c r="C43" s="65"/>
      <c r="D43" s="65"/>
      <c r="E43" s="65"/>
      <c r="F43" s="65"/>
      <c r="G43" s="65"/>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f>H203</f>
        <v>21</v>
      </c>
      <c r="BM43" s="5">
        <f>IF(E4="Trimestre I",Z203,IF(E4="Trimestre II",AK203,IF(E4="Trimestre III",AV203,IF(E4="Trimestre IV",BG203))))</f>
        <v>0.58299999999999996</v>
      </c>
      <c r="BN43" s="5"/>
    </row>
    <row r="44" spans="2:66" ht="135" customHeight="1">
      <c r="B44" s="62" t="s">
        <v>107</v>
      </c>
      <c r="C44" s="59" t="s">
        <v>1120</v>
      </c>
      <c r="D44" s="59" t="s">
        <v>81</v>
      </c>
      <c r="E44" s="59" t="s">
        <v>810</v>
      </c>
      <c r="F44" s="59" t="s">
        <v>1329</v>
      </c>
      <c r="G44" s="63" t="s">
        <v>1330</v>
      </c>
      <c r="H44" s="59">
        <v>5</v>
      </c>
      <c r="I44" s="56">
        <v>0.04</v>
      </c>
      <c r="J44" s="59" t="s">
        <v>83</v>
      </c>
      <c r="K44" s="63" t="s">
        <v>3460</v>
      </c>
      <c r="L44" s="59" t="s">
        <v>3461</v>
      </c>
      <c r="M44" s="59" t="s">
        <v>3462</v>
      </c>
      <c r="N44" s="56">
        <v>1</v>
      </c>
      <c r="O44" s="59" t="s">
        <v>87</v>
      </c>
      <c r="P44" s="56" t="s">
        <v>3463</v>
      </c>
      <c r="Q44" s="56" t="s">
        <v>3464</v>
      </c>
      <c r="R44" s="55">
        <v>4</v>
      </c>
      <c r="S44" s="55">
        <v>5</v>
      </c>
      <c r="T44" s="56">
        <v>0.8</v>
      </c>
      <c r="U44" s="55">
        <v>4</v>
      </c>
      <c r="V44" s="55">
        <v>5</v>
      </c>
      <c r="W44" s="56">
        <v>0.8</v>
      </c>
      <c r="X44" s="56">
        <v>0.8</v>
      </c>
      <c r="Y44" s="56">
        <v>0.2</v>
      </c>
      <c r="Z44" s="60">
        <v>0.504</v>
      </c>
      <c r="AA44" s="56" t="s">
        <v>3465</v>
      </c>
      <c r="AB44" s="56" t="s">
        <v>3466</v>
      </c>
      <c r="AC44" s="55" t="s">
        <v>136</v>
      </c>
      <c r="AD44" s="55" t="s">
        <v>136</v>
      </c>
      <c r="AE44" s="56">
        <v>0</v>
      </c>
      <c r="AF44" s="55">
        <v>4</v>
      </c>
      <c r="AG44" s="55">
        <v>5</v>
      </c>
      <c r="AH44" s="56">
        <v>0.8</v>
      </c>
      <c r="AI44" s="56">
        <v>0.8</v>
      </c>
      <c r="AJ44" s="56">
        <v>0.2</v>
      </c>
      <c r="AK44" s="60">
        <v>0.60799999999999998</v>
      </c>
      <c r="AL44" s="56" t="s">
        <v>3467</v>
      </c>
      <c r="AM44" s="56" t="s">
        <v>3468</v>
      </c>
      <c r="AN44" s="55">
        <v>6</v>
      </c>
      <c r="AO44" s="55">
        <v>15</v>
      </c>
      <c r="AP44" s="56">
        <v>0.4</v>
      </c>
      <c r="AQ44" s="55">
        <v>10</v>
      </c>
      <c r="AR44" s="55">
        <v>15</v>
      </c>
      <c r="AS44" s="56">
        <v>0.66669999999999996</v>
      </c>
      <c r="AT44" s="56">
        <v>0.66669999999999996</v>
      </c>
      <c r="AU44" s="56">
        <v>0.33329999999999999</v>
      </c>
      <c r="AV44" s="60">
        <v>0.55600000000000005</v>
      </c>
      <c r="AW44" s="56" t="s">
        <v>94</v>
      </c>
      <c r="AX44" s="56" t="s">
        <v>94</v>
      </c>
      <c r="AY44" s="55">
        <v>0</v>
      </c>
      <c r="AZ44" s="55">
        <v>0</v>
      </c>
      <c r="BA44" s="56">
        <v>0</v>
      </c>
      <c r="BB44" s="55">
        <v>0</v>
      </c>
      <c r="BC44" s="55">
        <v>0</v>
      </c>
      <c r="BD44" s="56">
        <v>0</v>
      </c>
      <c r="BE44" s="56">
        <v>0</v>
      </c>
      <c r="BF44" s="56">
        <v>0</v>
      </c>
      <c r="BG44" s="60">
        <v>0</v>
      </c>
      <c r="BL44" s="4">
        <f>H221</f>
        <v>22</v>
      </c>
      <c r="BM44" s="5">
        <f>IF(E4="Trimestre I",Z221,IF(E4="Trimestre II",AK221,IF(E4="Trimestre III",AV221,IF(E4="Trimestre IV",BG221))))</f>
        <v>0</v>
      </c>
      <c r="BN44" s="5"/>
    </row>
    <row r="45" spans="2:66">
      <c r="B45" s="62"/>
      <c r="C45" s="59"/>
      <c r="D45" s="59"/>
      <c r="E45" s="59"/>
      <c r="F45" s="59"/>
      <c r="G45" s="63"/>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f>H227</f>
        <v>23</v>
      </c>
      <c r="BM45" s="5">
        <f>IF(E4="Trimestre I",Z227,IF(E4="Trimestre II",AK227,IF(E4="Trimestre III",AV227,IF(E4="Trimestre IV",BG227))))</f>
        <v>0</v>
      </c>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f>H251</f>
        <v>24</v>
      </c>
      <c r="BM46" s="5">
        <f>IF(E4="Trimestre I",Z251,IF(E4="Trimestre II",AK251,IF(E4="Trimestre III",AV251,IF(E4="Trimestre IV",BG251))))</f>
        <v>0.747</v>
      </c>
      <c r="BN46" s="5"/>
    </row>
    <row r="47" spans="2:66">
      <c r="B47" s="62"/>
      <c r="C47" s="62"/>
      <c r="D47" s="62"/>
      <c r="E47" s="62"/>
      <c r="F47" s="62"/>
      <c r="G47" s="62"/>
      <c r="H47" s="59"/>
      <c r="I47" s="56"/>
      <c r="J47" s="59"/>
      <c r="K47" s="63"/>
      <c r="L47" s="59" t="s">
        <v>3469</v>
      </c>
      <c r="M47" s="59" t="s">
        <v>3470</v>
      </c>
      <c r="N47" s="56">
        <v>1</v>
      </c>
      <c r="O47" s="59" t="s">
        <v>87</v>
      </c>
      <c r="P47" s="56"/>
      <c r="Q47" s="56"/>
      <c r="R47" s="55">
        <v>5</v>
      </c>
      <c r="S47" s="55">
        <v>6</v>
      </c>
      <c r="T47" s="56">
        <v>0.83330000000000004</v>
      </c>
      <c r="U47" s="55">
        <v>5</v>
      </c>
      <c r="V47" s="55">
        <v>6</v>
      </c>
      <c r="W47" s="56">
        <v>0.20833333333333334</v>
      </c>
      <c r="X47" s="56">
        <v>0.20833333333333334</v>
      </c>
      <c r="Y47" s="56">
        <v>0.16669999999999999</v>
      </c>
      <c r="Z47" s="60"/>
      <c r="AA47" s="56"/>
      <c r="AB47" s="56"/>
      <c r="AC47" s="55" t="s">
        <v>136</v>
      </c>
      <c r="AD47" s="55" t="s">
        <v>136</v>
      </c>
      <c r="AE47" s="56">
        <v>0</v>
      </c>
      <c r="AF47" s="55">
        <v>5</v>
      </c>
      <c r="AG47" s="55">
        <v>6</v>
      </c>
      <c r="AH47" s="56">
        <v>0.41666666666666669</v>
      </c>
      <c r="AI47" s="56">
        <v>0.41666666666666669</v>
      </c>
      <c r="AJ47" s="56">
        <v>0.16669999999999999</v>
      </c>
      <c r="AK47" s="60"/>
      <c r="AL47" s="56"/>
      <c r="AM47" s="56"/>
      <c r="AN47" s="55">
        <v>17</v>
      </c>
      <c r="AO47" s="55">
        <v>31</v>
      </c>
      <c r="AP47" s="56">
        <v>0.5484</v>
      </c>
      <c r="AQ47" s="55">
        <v>22</v>
      </c>
      <c r="AR47" s="55">
        <v>37</v>
      </c>
      <c r="AS47" s="56">
        <v>0.44594594594594594</v>
      </c>
      <c r="AT47" s="56">
        <v>0.44594594594594589</v>
      </c>
      <c r="AU47" s="56">
        <v>0.55400000000000005</v>
      </c>
      <c r="AV47" s="60"/>
      <c r="AW47" s="56"/>
      <c r="AX47" s="56"/>
      <c r="AY47" s="55">
        <v>0</v>
      </c>
      <c r="AZ47" s="55">
        <v>0</v>
      </c>
      <c r="BA47" s="56">
        <v>0</v>
      </c>
      <c r="BB47" s="55">
        <v>0</v>
      </c>
      <c r="BC47" s="55">
        <v>0</v>
      </c>
      <c r="BD47" s="56">
        <v>0</v>
      </c>
      <c r="BE47" s="56">
        <v>0</v>
      </c>
      <c r="BF47" s="56">
        <v>0</v>
      </c>
      <c r="BG47" s="60"/>
      <c r="BL47" s="4">
        <f>H269</f>
        <v>25</v>
      </c>
      <c r="BM47" s="5">
        <f>IF(E4="Trimestre I",Z269,IF(E4="Trimestre II",AK269,IF(E4="Trimestre III",AV269,IF(E4="Trimestre IV",BG269))))</f>
        <v>0.505</v>
      </c>
      <c r="BN47" s="5"/>
    </row>
    <row r="48" spans="2:66">
      <c r="B48" s="62"/>
      <c r="C48" s="62"/>
      <c r="D48" s="62"/>
      <c r="E48" s="62"/>
      <c r="F48" s="62"/>
      <c r="G48" s="62"/>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55"/>
      <c r="AO48" s="55"/>
      <c r="AP48" s="56"/>
      <c r="AQ48" s="55"/>
      <c r="AR48" s="55"/>
      <c r="AS48" s="56"/>
      <c r="AT48" s="56"/>
      <c r="AU48" s="56"/>
      <c r="AV48" s="60"/>
      <c r="AW48" s="56"/>
      <c r="AX48" s="56"/>
      <c r="AY48" s="55"/>
      <c r="AZ48" s="55"/>
      <c r="BA48" s="56"/>
      <c r="BB48" s="55"/>
      <c r="BC48" s="55"/>
      <c r="BD48" s="56"/>
      <c r="BE48" s="56"/>
      <c r="BF48" s="56"/>
      <c r="BG48" s="60"/>
      <c r="BL48" s="4">
        <f>H287</f>
        <v>26</v>
      </c>
      <c r="BM48" s="5">
        <f>IF(E4="Trimestre I",Z287,IF(E4="Trimestre II",AK287,IF(E4="Trimestre III",AV287,IF(E4="Trimestre IV",BG287))))</f>
        <v>0.249</v>
      </c>
      <c r="BN48" s="5"/>
    </row>
    <row r="49" spans="2:66">
      <c r="B49" s="62"/>
      <c r="C49" s="62"/>
      <c r="D49" s="62"/>
      <c r="E49" s="62"/>
      <c r="F49" s="62"/>
      <c r="G49" s="62"/>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55"/>
      <c r="AO49" s="55"/>
      <c r="AP49" s="56"/>
      <c r="AQ49" s="55"/>
      <c r="AR49" s="55"/>
      <c r="AS49" s="56"/>
      <c r="AT49" s="56"/>
      <c r="AU49" s="56"/>
      <c r="AV49" s="60"/>
      <c r="AW49" s="56"/>
      <c r="AX49" s="56"/>
      <c r="AY49" s="55"/>
      <c r="AZ49" s="55"/>
      <c r="BA49" s="56"/>
      <c r="BB49" s="55"/>
      <c r="BC49" s="55"/>
      <c r="BD49" s="56"/>
      <c r="BE49" s="56"/>
      <c r="BF49" s="56"/>
      <c r="BG49" s="60"/>
      <c r="BL49" s="4">
        <f>H305</f>
        <v>27</v>
      </c>
      <c r="BM49" s="5">
        <f>IF(E4="Trimestre I",Z305,IF(E4="Trimestre II",AK305,IF(E4="Trimestre III",AV305,IF(E4="Trimestre IV",BG305))))</f>
        <v>0.19</v>
      </c>
      <c r="BN49" s="5"/>
    </row>
    <row r="50" spans="2:66" ht="135" customHeight="1">
      <c r="B50" s="64" t="s">
        <v>280</v>
      </c>
      <c r="C50" s="65" t="s">
        <v>1120</v>
      </c>
      <c r="D50" s="65" t="s">
        <v>81</v>
      </c>
      <c r="E50" s="65" t="s">
        <v>138</v>
      </c>
      <c r="F50" s="65" t="s">
        <v>80</v>
      </c>
      <c r="G50" s="65" t="s">
        <v>81</v>
      </c>
      <c r="H50" s="59">
        <v>6</v>
      </c>
      <c r="I50" s="56">
        <v>0.03</v>
      </c>
      <c r="J50" s="59" t="s">
        <v>248</v>
      </c>
      <c r="K50" s="63" t="s">
        <v>3471</v>
      </c>
      <c r="L50" s="59" t="s">
        <v>3472</v>
      </c>
      <c r="M50" s="59" t="s">
        <v>3473</v>
      </c>
      <c r="N50" s="56">
        <v>1</v>
      </c>
      <c r="O50" s="59" t="s">
        <v>87</v>
      </c>
      <c r="P50" s="56" t="s">
        <v>3474</v>
      </c>
      <c r="Q50" s="56" t="s">
        <v>133</v>
      </c>
      <c r="R50" s="55">
        <v>1</v>
      </c>
      <c r="S50" s="55">
        <v>1</v>
      </c>
      <c r="T50" s="56">
        <v>1</v>
      </c>
      <c r="U50" s="55">
        <v>1</v>
      </c>
      <c r="V50" s="55">
        <v>1</v>
      </c>
      <c r="W50" s="56">
        <v>1</v>
      </c>
      <c r="X50" s="56">
        <v>1</v>
      </c>
      <c r="Y50" s="56">
        <v>0</v>
      </c>
      <c r="Z50" s="60">
        <v>1</v>
      </c>
      <c r="AA50" s="56" t="s">
        <v>3475</v>
      </c>
      <c r="AB50" s="56" t="s">
        <v>133</v>
      </c>
      <c r="AC50" s="55">
        <v>1</v>
      </c>
      <c r="AD50" s="55">
        <v>2</v>
      </c>
      <c r="AE50" s="56">
        <v>0.5</v>
      </c>
      <c r="AF50" s="55">
        <v>2</v>
      </c>
      <c r="AG50" s="55">
        <v>2</v>
      </c>
      <c r="AH50" s="56">
        <v>1</v>
      </c>
      <c r="AI50" s="56">
        <v>1</v>
      </c>
      <c r="AJ50" s="56">
        <v>0</v>
      </c>
      <c r="AK50" s="60">
        <v>1</v>
      </c>
      <c r="AL50" s="56" t="s">
        <v>3476</v>
      </c>
      <c r="AM50" s="56" t="s">
        <v>133</v>
      </c>
      <c r="AN50" s="55" t="s">
        <v>136</v>
      </c>
      <c r="AO50" s="55" t="s">
        <v>136</v>
      </c>
      <c r="AP50" s="56">
        <v>0</v>
      </c>
      <c r="AQ50" s="55">
        <v>2</v>
      </c>
      <c r="AR50" s="55">
        <v>2</v>
      </c>
      <c r="AS50" s="56">
        <v>1</v>
      </c>
      <c r="AT50" s="56">
        <v>1</v>
      </c>
      <c r="AU50" s="56">
        <v>0</v>
      </c>
      <c r="AV50" s="60">
        <v>1</v>
      </c>
      <c r="AW50" s="56" t="s">
        <v>94</v>
      </c>
      <c r="AX50" s="56" t="s">
        <v>94</v>
      </c>
      <c r="AY50" s="55">
        <v>0</v>
      </c>
      <c r="AZ50" s="55">
        <v>0</v>
      </c>
      <c r="BA50" s="56">
        <v>0</v>
      </c>
      <c r="BB50" s="55">
        <v>0</v>
      </c>
      <c r="BC50" s="55">
        <v>0</v>
      </c>
      <c r="BD50" s="56">
        <v>0</v>
      </c>
      <c r="BE50" s="56">
        <v>0</v>
      </c>
      <c r="BF50" s="56">
        <v>0</v>
      </c>
      <c r="BG50" s="60">
        <v>0</v>
      </c>
      <c r="BL50" s="4">
        <f>H317</f>
        <v>28</v>
      </c>
      <c r="BM50" s="5">
        <f>IF(E4="Trimestre I",Z317,IF(E4="Trimestre II",AK317,IF(E4="Trimestre III",AV317,IF(E4="Trimestre IV",BG317))))</f>
        <v>0.61899999999999999</v>
      </c>
      <c r="BN50" s="5"/>
    </row>
    <row r="51" spans="2:66">
      <c r="B51" s="64"/>
      <c r="C51" s="65"/>
      <c r="D51" s="65"/>
      <c r="E51" s="65"/>
      <c r="F51" s="65"/>
      <c r="G51" s="65"/>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f>H329</f>
        <v>29</v>
      </c>
      <c r="BM51" s="5">
        <f>IF(E4="Trimestre I",Z329,IF(E4="Trimestre II",AK329,IF(E4="Trimestre III",AV329,IF(E4="Trimestre IV",BG329))))</f>
        <v>1</v>
      </c>
      <c r="BN51" s="5"/>
    </row>
    <row r="52" spans="2:66">
      <c r="B52" s="64"/>
      <c r="C52" s="65"/>
      <c r="D52" s="65"/>
      <c r="E52" s="65"/>
      <c r="F52" s="65"/>
      <c r="G52" s="65"/>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f>H335</f>
        <v>30</v>
      </c>
      <c r="BM52" s="5">
        <f>IF(E4="Trimestre I",Z335,IF(E4="Trimestre II",AK335,IF(E4="Trimestre III",AV335,IF(E4="Trimestre IV",BG335))))</f>
        <v>0.80500000000000005</v>
      </c>
      <c r="BN52" s="5"/>
    </row>
    <row r="53" spans="2:66" ht="135" customHeight="1">
      <c r="B53" s="62" t="s">
        <v>114</v>
      </c>
      <c r="C53" s="59" t="s">
        <v>178</v>
      </c>
      <c r="D53" s="63" t="s">
        <v>689</v>
      </c>
      <c r="E53" s="59" t="s">
        <v>82</v>
      </c>
      <c r="F53" s="59" t="s">
        <v>211</v>
      </c>
      <c r="G53" s="63" t="s">
        <v>690</v>
      </c>
      <c r="H53" s="59">
        <v>7</v>
      </c>
      <c r="I53" s="56">
        <v>0.03</v>
      </c>
      <c r="J53" s="59" t="s">
        <v>83</v>
      </c>
      <c r="K53" s="63" t="s">
        <v>3477</v>
      </c>
      <c r="L53" s="59" t="s">
        <v>3478</v>
      </c>
      <c r="M53" s="59" t="s">
        <v>3445</v>
      </c>
      <c r="N53" s="56">
        <v>0.8</v>
      </c>
      <c r="O53" s="59" t="s">
        <v>87</v>
      </c>
      <c r="P53" s="56" t="s">
        <v>3479</v>
      </c>
      <c r="Q53" s="56" t="s">
        <v>133</v>
      </c>
      <c r="R53" s="55">
        <v>0</v>
      </c>
      <c r="S53" s="55">
        <v>1</v>
      </c>
      <c r="T53" s="56">
        <v>0</v>
      </c>
      <c r="U53" s="55">
        <v>0</v>
      </c>
      <c r="V53" s="55">
        <v>1</v>
      </c>
      <c r="W53" s="56">
        <v>0</v>
      </c>
      <c r="X53" s="56">
        <v>0</v>
      </c>
      <c r="Y53" s="56">
        <v>0.8</v>
      </c>
      <c r="Z53" s="60">
        <v>0.112</v>
      </c>
      <c r="AA53" s="56" t="s">
        <v>3480</v>
      </c>
      <c r="AB53" s="56" t="s">
        <v>3481</v>
      </c>
      <c r="AC53" s="55">
        <v>27</v>
      </c>
      <c r="AD53" s="55">
        <v>57</v>
      </c>
      <c r="AE53" s="56">
        <v>0.47370000000000001</v>
      </c>
      <c r="AF53" s="55">
        <v>27</v>
      </c>
      <c r="AG53" s="55">
        <v>57</v>
      </c>
      <c r="AH53" s="56">
        <v>0.47370000000000001</v>
      </c>
      <c r="AI53" s="56">
        <v>0.59209999999999996</v>
      </c>
      <c r="AJ53" s="56">
        <v>0.32629999999999998</v>
      </c>
      <c r="AK53" s="60">
        <v>0.36299999999999999</v>
      </c>
      <c r="AL53" s="56" t="s">
        <v>3482</v>
      </c>
      <c r="AM53" s="56" t="s">
        <v>3483</v>
      </c>
      <c r="AN53" s="55">
        <v>18</v>
      </c>
      <c r="AO53" s="55">
        <v>57</v>
      </c>
      <c r="AP53" s="56">
        <v>0.31580000000000003</v>
      </c>
      <c r="AQ53" s="55">
        <v>45</v>
      </c>
      <c r="AR53" s="55">
        <v>57</v>
      </c>
      <c r="AS53" s="56">
        <v>0.78949999999999998</v>
      </c>
      <c r="AT53" s="56">
        <v>0.9869</v>
      </c>
      <c r="AU53" s="56">
        <v>-0.18690000000000001</v>
      </c>
      <c r="AV53" s="60">
        <v>0.69699999999999995</v>
      </c>
      <c r="AW53" s="56" t="s">
        <v>94</v>
      </c>
      <c r="AX53" s="56" t="s">
        <v>94</v>
      </c>
      <c r="AY53" s="55">
        <v>0</v>
      </c>
      <c r="AZ53" s="55">
        <v>0</v>
      </c>
      <c r="BA53" s="56">
        <v>0</v>
      </c>
      <c r="BB53" s="55">
        <v>0</v>
      </c>
      <c r="BC53" s="55">
        <v>0</v>
      </c>
      <c r="BD53" s="56">
        <v>0</v>
      </c>
      <c r="BE53" s="56">
        <v>0</v>
      </c>
      <c r="BF53" s="56">
        <v>0</v>
      </c>
      <c r="BG53" s="60">
        <v>0</v>
      </c>
      <c r="BL53" s="4">
        <f>H353</f>
        <v>31</v>
      </c>
      <c r="BM53" s="5">
        <f>IF(E4="Trimestre I",Z353,IF(E4="Trimestre II",AK353,IF(E4="Trimestre III",AV353,IF(E4="Trimestre IV",BG353))))</f>
        <v>0</v>
      </c>
      <c r="BN53" s="5"/>
    </row>
    <row r="54" spans="2:66">
      <c r="B54" s="62"/>
      <c r="C54" s="59"/>
      <c r="D54" s="63"/>
      <c r="E54" s="59"/>
      <c r="F54" s="59"/>
      <c r="G54" s="63"/>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c r="BM55" s="5"/>
      <c r="BN55" s="5"/>
    </row>
    <row r="56" spans="2:66">
      <c r="B56" s="62"/>
      <c r="C56" s="62"/>
      <c r="D56" s="62"/>
      <c r="E56" s="62"/>
      <c r="F56" s="62"/>
      <c r="G56" s="62"/>
      <c r="H56" s="59"/>
      <c r="I56" s="56"/>
      <c r="J56" s="59"/>
      <c r="K56" s="63"/>
      <c r="L56" s="59" t="s">
        <v>3484</v>
      </c>
      <c r="M56" s="59" t="s">
        <v>3485</v>
      </c>
      <c r="N56" s="56">
        <v>1</v>
      </c>
      <c r="O56" s="59" t="s">
        <v>87</v>
      </c>
      <c r="P56" s="56"/>
      <c r="Q56" s="56"/>
      <c r="R56" s="55">
        <v>368794892</v>
      </c>
      <c r="S56" s="55">
        <v>368794892</v>
      </c>
      <c r="T56" s="56">
        <v>1</v>
      </c>
      <c r="U56" s="55">
        <v>368794892</v>
      </c>
      <c r="V56" s="55">
        <v>368794892</v>
      </c>
      <c r="W56" s="56">
        <v>0.25</v>
      </c>
      <c r="X56" s="56">
        <v>0.25</v>
      </c>
      <c r="Y56" s="56">
        <v>0</v>
      </c>
      <c r="Z56" s="60"/>
      <c r="AA56" s="56"/>
      <c r="AB56" s="56"/>
      <c r="AC56" s="55">
        <v>21830924.989999998</v>
      </c>
      <c r="AD56" s="55">
        <v>352357493</v>
      </c>
      <c r="AE56" s="56">
        <v>6.2E-2</v>
      </c>
      <c r="AF56" s="55">
        <v>390625816.99000001</v>
      </c>
      <c r="AG56" s="55">
        <v>721152385</v>
      </c>
      <c r="AH56" s="56">
        <v>0.27083444852643729</v>
      </c>
      <c r="AI56" s="56">
        <v>0.27083444852643729</v>
      </c>
      <c r="AJ56" s="56">
        <v>0.45829999999999999</v>
      </c>
      <c r="AK56" s="60"/>
      <c r="AL56" s="56"/>
      <c r="AM56" s="56"/>
      <c r="AN56" s="55">
        <v>114357976</v>
      </c>
      <c r="AO56" s="55">
        <v>-216168592</v>
      </c>
      <c r="AP56" s="56">
        <v>-0.52900000000000003</v>
      </c>
      <c r="AQ56" s="55">
        <v>504983792.99000001</v>
      </c>
      <c r="AR56" s="55">
        <v>504983793</v>
      </c>
      <c r="AS56" s="56">
        <v>0.7499999999851481</v>
      </c>
      <c r="AT56" s="56">
        <v>0.7499999999851481</v>
      </c>
      <c r="AU56" s="56">
        <v>0.25</v>
      </c>
      <c r="AV56" s="60"/>
      <c r="AW56" s="56"/>
      <c r="AX56" s="56"/>
      <c r="AY56" s="55">
        <v>0</v>
      </c>
      <c r="AZ56" s="55">
        <v>0</v>
      </c>
      <c r="BA56" s="56">
        <v>0</v>
      </c>
      <c r="BB56" s="55">
        <v>0</v>
      </c>
      <c r="BC56" s="55">
        <v>0</v>
      </c>
      <c r="BD56" s="56">
        <v>0</v>
      </c>
      <c r="BE56" s="56">
        <v>0</v>
      </c>
      <c r="BF56" s="56">
        <v>0</v>
      </c>
      <c r="BG56" s="60"/>
      <c r="BL56" s="4"/>
      <c r="BM56" s="5"/>
      <c r="BN56" s="5"/>
    </row>
    <row r="57" spans="2:66">
      <c r="B57" s="62"/>
      <c r="C57" s="62"/>
      <c r="D57" s="62"/>
      <c r="E57" s="62"/>
      <c r="F57" s="62"/>
      <c r="G57" s="62"/>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t="s">
        <v>3486</v>
      </c>
      <c r="M59" s="59" t="s">
        <v>3487</v>
      </c>
      <c r="N59" s="56">
        <v>1</v>
      </c>
      <c r="O59" s="59" t="s">
        <v>87</v>
      </c>
      <c r="P59" s="56"/>
      <c r="Q59" s="56"/>
      <c r="R59" s="55">
        <v>17</v>
      </c>
      <c r="S59" s="55">
        <v>49</v>
      </c>
      <c r="T59" s="56">
        <v>0.34689999999999999</v>
      </c>
      <c r="U59" s="55">
        <v>17</v>
      </c>
      <c r="V59" s="55">
        <v>49</v>
      </c>
      <c r="W59" s="56">
        <v>8.673469387755102E-2</v>
      </c>
      <c r="X59" s="56">
        <v>8.673469387755102E-2</v>
      </c>
      <c r="Y59" s="56">
        <v>0.65310000000000001</v>
      </c>
      <c r="Z59" s="60"/>
      <c r="AA59" s="56"/>
      <c r="AB59" s="56"/>
      <c r="AC59" s="55">
        <v>31</v>
      </c>
      <c r="AD59" s="55">
        <v>64</v>
      </c>
      <c r="AE59" s="56">
        <v>0.4844</v>
      </c>
      <c r="AF59" s="55">
        <v>110</v>
      </c>
      <c r="AG59" s="55">
        <v>241</v>
      </c>
      <c r="AH59" s="56">
        <v>0.22821576763485477</v>
      </c>
      <c r="AI59" s="56">
        <v>0.22821576763485479</v>
      </c>
      <c r="AJ59" s="56">
        <v>0.54359999999999997</v>
      </c>
      <c r="AK59" s="60"/>
      <c r="AL59" s="56"/>
      <c r="AM59" s="56"/>
      <c r="AN59" s="55">
        <v>-20</v>
      </c>
      <c r="AO59" s="55">
        <v>-51</v>
      </c>
      <c r="AP59" s="56">
        <v>0.39219999999999999</v>
      </c>
      <c r="AQ59" s="55">
        <v>90</v>
      </c>
      <c r="AR59" s="55">
        <v>190</v>
      </c>
      <c r="AS59" s="56">
        <v>0.35526315789473684</v>
      </c>
      <c r="AT59" s="56">
        <v>0.35526315789473684</v>
      </c>
      <c r="AU59" s="56">
        <v>0.64470000000000005</v>
      </c>
      <c r="AV59" s="60"/>
      <c r="AW59" s="56"/>
      <c r="AX59" s="56"/>
      <c r="AY59" s="55">
        <v>0</v>
      </c>
      <c r="AZ59" s="55">
        <v>0</v>
      </c>
      <c r="BA59" s="56">
        <v>0</v>
      </c>
      <c r="BB59" s="55">
        <v>0</v>
      </c>
      <c r="BC59" s="55">
        <v>0</v>
      </c>
      <c r="BD59" s="56">
        <v>0</v>
      </c>
      <c r="BE59" s="56">
        <v>0</v>
      </c>
      <c r="BF59" s="56">
        <v>0</v>
      </c>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ht="135" customHeight="1">
      <c r="B62" s="64" t="s">
        <v>280</v>
      </c>
      <c r="C62" s="65" t="s">
        <v>1120</v>
      </c>
      <c r="D62" s="65" t="s">
        <v>81</v>
      </c>
      <c r="E62" s="65" t="s">
        <v>138</v>
      </c>
      <c r="F62" s="65" t="s">
        <v>80</v>
      </c>
      <c r="G62" s="65" t="s">
        <v>81</v>
      </c>
      <c r="H62" s="59">
        <v>8</v>
      </c>
      <c r="I62" s="56">
        <v>0.03</v>
      </c>
      <c r="J62" s="59" t="s">
        <v>83</v>
      </c>
      <c r="K62" s="63" t="s">
        <v>3488</v>
      </c>
      <c r="L62" s="59" t="s">
        <v>3489</v>
      </c>
      <c r="M62" s="59" t="s">
        <v>3445</v>
      </c>
      <c r="N62" s="56">
        <v>1</v>
      </c>
      <c r="O62" s="59" t="s">
        <v>87</v>
      </c>
      <c r="P62" s="56" t="s">
        <v>3490</v>
      </c>
      <c r="Q62" s="56" t="s">
        <v>3491</v>
      </c>
      <c r="R62" s="55">
        <v>0</v>
      </c>
      <c r="S62" s="55">
        <v>3</v>
      </c>
      <c r="T62" s="56">
        <v>0</v>
      </c>
      <c r="U62" s="55">
        <v>0</v>
      </c>
      <c r="V62" s="55">
        <v>3</v>
      </c>
      <c r="W62" s="56">
        <v>0</v>
      </c>
      <c r="X62" s="56">
        <v>0</v>
      </c>
      <c r="Y62" s="56">
        <v>1</v>
      </c>
      <c r="Z62" s="60">
        <v>0</v>
      </c>
      <c r="AA62" s="56" t="s">
        <v>3492</v>
      </c>
      <c r="AB62" s="56" t="s">
        <v>3493</v>
      </c>
      <c r="AC62" s="55">
        <v>12</v>
      </c>
      <c r="AD62" s="55">
        <v>33</v>
      </c>
      <c r="AE62" s="56">
        <v>0.36359999999999998</v>
      </c>
      <c r="AF62" s="55">
        <v>12</v>
      </c>
      <c r="AG62" s="55">
        <v>33</v>
      </c>
      <c r="AH62" s="56">
        <v>0.36359999999999998</v>
      </c>
      <c r="AI62" s="56">
        <v>0.36359999999999998</v>
      </c>
      <c r="AJ62" s="56">
        <v>0.63639999999999997</v>
      </c>
      <c r="AK62" s="60">
        <v>0.20399999999999999</v>
      </c>
      <c r="AL62" s="56" t="s">
        <v>3494</v>
      </c>
      <c r="AM62" s="56" t="s">
        <v>3495</v>
      </c>
      <c r="AN62" s="55" t="s">
        <v>136</v>
      </c>
      <c r="AO62" s="55" t="s">
        <v>136</v>
      </c>
      <c r="AP62" s="56"/>
      <c r="AQ62" s="55"/>
      <c r="AR62" s="55"/>
      <c r="AS62" s="56"/>
      <c r="AT62" s="56"/>
      <c r="AU62" s="56"/>
      <c r="AV62" s="60">
        <v>0</v>
      </c>
      <c r="AW62" s="56" t="s">
        <v>94</v>
      </c>
      <c r="AX62" s="56" t="s">
        <v>94</v>
      </c>
      <c r="AY62" s="55">
        <v>0</v>
      </c>
      <c r="AZ62" s="55">
        <v>0</v>
      </c>
      <c r="BA62" s="56">
        <v>0</v>
      </c>
      <c r="BB62" s="55">
        <v>0</v>
      </c>
      <c r="BC62" s="55">
        <v>0</v>
      </c>
      <c r="BD62" s="56">
        <v>0</v>
      </c>
      <c r="BE62" s="56">
        <v>0</v>
      </c>
      <c r="BF62" s="56">
        <v>0</v>
      </c>
      <c r="BG62" s="60">
        <v>0</v>
      </c>
      <c r="BL62" s="4"/>
      <c r="BM62" s="5"/>
      <c r="BN62" s="5"/>
    </row>
    <row r="63" spans="2:66">
      <c r="B63" s="64"/>
      <c r="C63" s="65"/>
      <c r="D63" s="65"/>
      <c r="E63" s="65"/>
      <c r="F63" s="65"/>
      <c r="G63" s="65"/>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62"/>
      <c r="C65" s="62"/>
      <c r="D65" s="62"/>
      <c r="E65" s="62"/>
      <c r="F65" s="62"/>
      <c r="G65" s="62"/>
      <c r="H65" s="59"/>
      <c r="I65" s="56"/>
      <c r="J65" s="59"/>
      <c r="K65" s="63"/>
      <c r="L65" s="59" t="s">
        <v>3496</v>
      </c>
      <c r="M65" s="59" t="s">
        <v>3445</v>
      </c>
      <c r="N65" s="56">
        <v>1</v>
      </c>
      <c r="O65" s="59" t="s">
        <v>87</v>
      </c>
      <c r="P65" s="56"/>
      <c r="Q65" s="56"/>
      <c r="R65" s="55">
        <v>0</v>
      </c>
      <c r="S65" s="55">
        <v>4</v>
      </c>
      <c r="T65" s="56">
        <v>0</v>
      </c>
      <c r="U65" s="55">
        <v>0</v>
      </c>
      <c r="V65" s="55">
        <v>4</v>
      </c>
      <c r="W65" s="56">
        <v>0</v>
      </c>
      <c r="X65" s="56">
        <v>0</v>
      </c>
      <c r="Y65" s="56">
        <v>1</v>
      </c>
      <c r="Z65" s="60"/>
      <c r="AA65" s="56"/>
      <c r="AB65" s="56"/>
      <c r="AC65" s="55">
        <v>20</v>
      </c>
      <c r="AD65" s="55">
        <v>44</v>
      </c>
      <c r="AE65" s="56">
        <v>0.45450000000000002</v>
      </c>
      <c r="AF65" s="55">
        <v>20</v>
      </c>
      <c r="AG65" s="55">
        <v>44</v>
      </c>
      <c r="AH65" s="56">
        <v>0.45450000000000002</v>
      </c>
      <c r="AI65" s="56">
        <v>0.45450000000000002</v>
      </c>
      <c r="AJ65" s="56">
        <v>0.54549999999999998</v>
      </c>
      <c r="AK65" s="60"/>
      <c r="AL65" s="56"/>
      <c r="AM65" s="56"/>
      <c r="AN65" s="55" t="s">
        <v>136</v>
      </c>
      <c r="AO65" s="55" t="s">
        <v>136</v>
      </c>
      <c r="AP65" s="56"/>
      <c r="AQ65" s="55"/>
      <c r="AR65" s="55"/>
      <c r="AS65" s="56"/>
      <c r="AT65" s="56"/>
      <c r="AU65" s="56"/>
      <c r="AV65" s="60"/>
      <c r="AW65" s="56"/>
      <c r="AX65" s="56"/>
      <c r="AY65" s="55">
        <v>0</v>
      </c>
      <c r="AZ65" s="55">
        <v>0</v>
      </c>
      <c r="BA65" s="56">
        <v>0</v>
      </c>
      <c r="BB65" s="55">
        <v>0</v>
      </c>
      <c r="BC65" s="55">
        <v>0</v>
      </c>
      <c r="BD65" s="56">
        <v>0</v>
      </c>
      <c r="BE65" s="56">
        <v>0</v>
      </c>
      <c r="BF65" s="56">
        <v>0</v>
      </c>
      <c r="BG65" s="60"/>
      <c r="BL65" s="4"/>
      <c r="BM65" s="5"/>
      <c r="BN65" s="5"/>
    </row>
    <row r="66" spans="2:66">
      <c r="B66" s="62"/>
      <c r="C66" s="62"/>
      <c r="D66" s="62"/>
      <c r="E66" s="62"/>
      <c r="F66" s="62"/>
      <c r="G66" s="62"/>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62"/>
      <c r="D67" s="62"/>
      <c r="E67" s="62"/>
      <c r="F67" s="62"/>
      <c r="G67" s="6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c r="B68" s="62"/>
      <c r="C68" s="62"/>
      <c r="D68" s="62"/>
      <c r="E68" s="62"/>
      <c r="F68" s="62"/>
      <c r="G68" s="62"/>
      <c r="H68" s="59"/>
      <c r="I68" s="56"/>
      <c r="J68" s="59"/>
      <c r="K68" s="63"/>
      <c r="L68" s="59" t="s">
        <v>3497</v>
      </c>
      <c r="M68" s="59" t="s">
        <v>3445</v>
      </c>
      <c r="N68" s="56">
        <v>1</v>
      </c>
      <c r="O68" s="59" t="s">
        <v>87</v>
      </c>
      <c r="P68" s="56"/>
      <c r="Q68" s="56"/>
      <c r="R68" s="55" t="s">
        <v>136</v>
      </c>
      <c r="S68" s="55" t="s">
        <v>136</v>
      </c>
      <c r="T68" s="56"/>
      <c r="U68" s="55"/>
      <c r="V68" s="55"/>
      <c r="W68" s="56"/>
      <c r="X68" s="56"/>
      <c r="Y68" s="56"/>
      <c r="Z68" s="60"/>
      <c r="AA68" s="56"/>
      <c r="AB68" s="56"/>
      <c r="AC68" s="55" t="s">
        <v>136</v>
      </c>
      <c r="AD68" s="55" t="s">
        <v>136</v>
      </c>
      <c r="AE68" s="56"/>
      <c r="AF68" s="55"/>
      <c r="AG68" s="55"/>
      <c r="AH68" s="56"/>
      <c r="AI68" s="56"/>
      <c r="AJ68" s="56"/>
      <c r="AK68" s="60"/>
      <c r="AL68" s="56"/>
      <c r="AM68" s="56"/>
      <c r="AN68" s="55">
        <v>12</v>
      </c>
      <c r="AO68" s="55">
        <v>33</v>
      </c>
      <c r="AP68" s="56">
        <v>0.36359999999999998</v>
      </c>
      <c r="AQ68" s="55">
        <v>24</v>
      </c>
      <c r="AR68" s="55">
        <v>33</v>
      </c>
      <c r="AS68" s="56">
        <v>0.72729999999999995</v>
      </c>
      <c r="AT68" s="56">
        <v>0.72729999999999995</v>
      </c>
      <c r="AU68" s="56">
        <v>0.2727</v>
      </c>
      <c r="AV68" s="60"/>
      <c r="AW68" s="56"/>
      <c r="AX68" s="56"/>
      <c r="AY68" s="55">
        <v>0</v>
      </c>
      <c r="AZ68" s="55">
        <v>0</v>
      </c>
      <c r="BA68" s="56">
        <v>0</v>
      </c>
      <c r="BB68" s="55">
        <v>0</v>
      </c>
      <c r="BC68" s="55">
        <v>0</v>
      </c>
      <c r="BD68" s="56">
        <v>0</v>
      </c>
      <c r="BE68" s="56">
        <v>0</v>
      </c>
      <c r="BF68" s="56">
        <v>0</v>
      </c>
      <c r="BG68" s="60"/>
      <c r="BL68" s="4"/>
      <c r="BM68" s="5"/>
      <c r="BN68" s="5"/>
    </row>
    <row r="69" spans="2:66">
      <c r="B69" s="62"/>
      <c r="C69" s="62"/>
      <c r="D69" s="62"/>
      <c r="E69" s="62"/>
      <c r="F69" s="62"/>
      <c r="G69" s="62"/>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2"/>
      <c r="C70" s="62"/>
      <c r="D70" s="62"/>
      <c r="E70" s="62"/>
      <c r="F70" s="62"/>
      <c r="G70" s="6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c r="B71" s="62"/>
      <c r="C71" s="62"/>
      <c r="D71" s="62"/>
      <c r="E71" s="62"/>
      <c r="F71" s="62"/>
      <c r="G71" s="62"/>
      <c r="H71" s="59"/>
      <c r="I71" s="56"/>
      <c r="J71" s="59"/>
      <c r="K71" s="63"/>
      <c r="L71" s="59" t="s">
        <v>3498</v>
      </c>
      <c r="M71" s="59" t="s">
        <v>3445</v>
      </c>
      <c r="N71" s="56">
        <v>1</v>
      </c>
      <c r="O71" s="59" t="s">
        <v>87</v>
      </c>
      <c r="P71" s="56"/>
      <c r="Q71" s="56"/>
      <c r="R71" s="55" t="s">
        <v>136</v>
      </c>
      <c r="S71" s="55" t="s">
        <v>136</v>
      </c>
      <c r="T71" s="56"/>
      <c r="U71" s="55"/>
      <c r="V71" s="55"/>
      <c r="W71" s="56"/>
      <c r="X71" s="56"/>
      <c r="Y71" s="56"/>
      <c r="Z71" s="60"/>
      <c r="AA71" s="56"/>
      <c r="AB71" s="56"/>
      <c r="AC71" s="55" t="s">
        <v>136</v>
      </c>
      <c r="AD71" s="55" t="s">
        <v>136</v>
      </c>
      <c r="AE71" s="56"/>
      <c r="AF71" s="55"/>
      <c r="AG71" s="55"/>
      <c r="AH71" s="56"/>
      <c r="AI71" s="56"/>
      <c r="AJ71" s="56"/>
      <c r="AK71" s="60"/>
      <c r="AL71" s="56"/>
      <c r="AM71" s="56"/>
      <c r="AN71" s="55">
        <v>12</v>
      </c>
      <c r="AO71" s="55">
        <v>1</v>
      </c>
      <c r="AP71" s="56">
        <v>12</v>
      </c>
      <c r="AQ71" s="55">
        <v>32</v>
      </c>
      <c r="AR71" s="55">
        <v>45</v>
      </c>
      <c r="AS71" s="56">
        <v>0.53333333333333333</v>
      </c>
      <c r="AT71" s="56">
        <v>0.53333333333333333</v>
      </c>
      <c r="AU71" s="56">
        <v>0.4667</v>
      </c>
      <c r="AV71" s="60"/>
      <c r="AW71" s="56"/>
      <c r="AX71" s="56"/>
      <c r="AY71" s="55">
        <v>0</v>
      </c>
      <c r="AZ71" s="55">
        <v>0</v>
      </c>
      <c r="BA71" s="56">
        <v>0</v>
      </c>
      <c r="BB71" s="55">
        <v>0</v>
      </c>
      <c r="BC71" s="55">
        <v>0</v>
      </c>
      <c r="BD71" s="56">
        <v>0</v>
      </c>
      <c r="BE71" s="56">
        <v>0</v>
      </c>
      <c r="BF71" s="56">
        <v>0</v>
      </c>
      <c r="BG71" s="60"/>
      <c r="BL71" s="4"/>
      <c r="BM71" s="5"/>
      <c r="BN71" s="5"/>
    </row>
    <row r="72" spans="2:66">
      <c r="B72" s="62"/>
      <c r="C72" s="62"/>
      <c r="D72" s="62"/>
      <c r="E72" s="62"/>
      <c r="F72" s="62"/>
      <c r="G72" s="62"/>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62"/>
      <c r="D73" s="62"/>
      <c r="E73" s="62"/>
      <c r="F73" s="62"/>
      <c r="G73" s="6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ht="135" customHeight="1">
      <c r="B74" s="62" t="s">
        <v>280</v>
      </c>
      <c r="C74" s="59" t="s">
        <v>1120</v>
      </c>
      <c r="D74" s="59" t="s">
        <v>81</v>
      </c>
      <c r="E74" s="59" t="s">
        <v>138</v>
      </c>
      <c r="F74" s="59" t="s">
        <v>80</v>
      </c>
      <c r="G74" s="59" t="s">
        <v>81</v>
      </c>
      <c r="H74" s="59">
        <v>9</v>
      </c>
      <c r="I74" s="56">
        <v>0.03</v>
      </c>
      <c r="J74" s="59" t="s">
        <v>83</v>
      </c>
      <c r="K74" s="63" t="s">
        <v>3499</v>
      </c>
      <c r="L74" s="59" t="s">
        <v>3500</v>
      </c>
      <c r="M74" s="59" t="s">
        <v>3501</v>
      </c>
      <c r="N74" s="56">
        <v>1</v>
      </c>
      <c r="O74" s="59" t="s">
        <v>87</v>
      </c>
      <c r="P74" s="56" t="s">
        <v>3502</v>
      </c>
      <c r="Q74" s="56" t="s">
        <v>133</v>
      </c>
      <c r="R74" s="55">
        <v>0</v>
      </c>
      <c r="S74" s="55">
        <v>1</v>
      </c>
      <c r="T74" s="56">
        <v>0</v>
      </c>
      <c r="U74" s="55">
        <v>0</v>
      </c>
      <c r="V74" s="55">
        <v>1</v>
      </c>
      <c r="W74" s="56">
        <v>0</v>
      </c>
      <c r="X74" s="56">
        <v>0</v>
      </c>
      <c r="Y74" s="56">
        <v>1</v>
      </c>
      <c r="Z74" s="60">
        <v>8.3000000000000004E-2</v>
      </c>
      <c r="AA74" s="56" t="s">
        <v>3503</v>
      </c>
      <c r="AB74" s="56" t="s">
        <v>3504</v>
      </c>
      <c r="AC74" s="55">
        <v>9910194</v>
      </c>
      <c r="AD74" s="55">
        <v>31380609</v>
      </c>
      <c r="AE74" s="56">
        <v>0.31580000000000003</v>
      </c>
      <c r="AF74" s="55">
        <v>9910194</v>
      </c>
      <c r="AG74" s="55">
        <v>31380609</v>
      </c>
      <c r="AH74" s="56">
        <v>0.31580000000000003</v>
      </c>
      <c r="AI74" s="56">
        <v>0.31580000000000003</v>
      </c>
      <c r="AJ74" s="56">
        <v>0.68420000000000003</v>
      </c>
      <c r="AK74" s="60">
        <v>0.39300000000000002</v>
      </c>
      <c r="AL74" s="56" t="s">
        <v>3505</v>
      </c>
      <c r="AM74" s="56" t="s">
        <v>3506</v>
      </c>
      <c r="AN74" s="55">
        <v>42469606</v>
      </c>
      <c r="AO74" s="55">
        <v>52379800</v>
      </c>
      <c r="AP74" s="56">
        <v>0.81079999999999997</v>
      </c>
      <c r="AQ74" s="55">
        <v>52379800</v>
      </c>
      <c r="AR74" s="55">
        <v>52379800</v>
      </c>
      <c r="AS74" s="56">
        <v>1</v>
      </c>
      <c r="AT74" s="56">
        <v>1</v>
      </c>
      <c r="AU74" s="56">
        <v>0</v>
      </c>
      <c r="AV74" s="60">
        <v>0.82499999999999996</v>
      </c>
      <c r="AW74" s="56" t="s">
        <v>94</v>
      </c>
      <c r="AX74" s="56" t="s">
        <v>94</v>
      </c>
      <c r="AY74" s="55">
        <v>0</v>
      </c>
      <c r="AZ74" s="55">
        <v>0</v>
      </c>
      <c r="BA74" s="56">
        <v>0</v>
      </c>
      <c r="BB74" s="55">
        <v>0</v>
      </c>
      <c r="BC74" s="55">
        <v>0</v>
      </c>
      <c r="BD74" s="56">
        <v>0</v>
      </c>
      <c r="BE74" s="56">
        <v>0</v>
      </c>
      <c r="BF74" s="56">
        <v>0</v>
      </c>
      <c r="BG74" s="60">
        <v>0</v>
      </c>
      <c r="BL74" s="4"/>
      <c r="BM74" s="5"/>
      <c r="BN74" s="5"/>
    </row>
    <row r="75" spans="2:66">
      <c r="B75" s="62"/>
      <c r="C75" s="59"/>
      <c r="D75" s="59"/>
      <c r="E75" s="59"/>
      <c r="F75" s="59"/>
      <c r="G75" s="59"/>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2"/>
      <c r="C76" s="62"/>
      <c r="D76" s="62"/>
      <c r="E76" s="62"/>
      <c r="F76" s="62"/>
      <c r="G76" s="62"/>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c r="B77" s="62"/>
      <c r="C77" s="62"/>
      <c r="D77" s="62"/>
      <c r="E77" s="62"/>
      <c r="F77" s="62"/>
      <c r="G77" s="62"/>
      <c r="H77" s="59"/>
      <c r="I77" s="56"/>
      <c r="J77" s="59"/>
      <c r="K77" s="63"/>
      <c r="L77" s="59" t="s">
        <v>3507</v>
      </c>
      <c r="M77" s="59" t="s">
        <v>3508</v>
      </c>
      <c r="N77" s="56">
        <v>1</v>
      </c>
      <c r="O77" s="59" t="s">
        <v>87</v>
      </c>
      <c r="P77" s="56"/>
      <c r="Q77" s="56"/>
      <c r="R77" s="55">
        <v>33527799</v>
      </c>
      <c r="S77" s="55">
        <v>33527799</v>
      </c>
      <c r="T77" s="56">
        <v>1</v>
      </c>
      <c r="U77" s="55">
        <v>33527799</v>
      </c>
      <c r="V77" s="55">
        <v>33527799</v>
      </c>
      <c r="W77" s="56">
        <v>0.25</v>
      </c>
      <c r="X77" s="56">
        <v>0.25</v>
      </c>
      <c r="Y77" s="56">
        <v>0</v>
      </c>
      <c r="Z77" s="60"/>
      <c r="AA77" s="56"/>
      <c r="AB77" s="56"/>
      <c r="AC77" s="55">
        <v>17766213</v>
      </c>
      <c r="AD77" s="55">
        <v>17766213</v>
      </c>
      <c r="AE77" s="56">
        <v>1</v>
      </c>
      <c r="AF77" s="55">
        <v>51294012</v>
      </c>
      <c r="AG77" s="55">
        <v>51294012</v>
      </c>
      <c r="AH77" s="56">
        <v>0.5</v>
      </c>
      <c r="AI77" s="56">
        <v>0.5</v>
      </c>
      <c r="AJ77" s="56">
        <v>0</v>
      </c>
      <c r="AK77" s="60"/>
      <c r="AL77" s="56"/>
      <c r="AM77" s="56"/>
      <c r="AN77" s="55">
        <v>46044718</v>
      </c>
      <c r="AO77" s="55">
        <v>46044718</v>
      </c>
      <c r="AP77" s="56">
        <v>1</v>
      </c>
      <c r="AQ77" s="55">
        <v>97338730</v>
      </c>
      <c r="AR77" s="55">
        <v>97338730</v>
      </c>
      <c r="AS77" s="56">
        <v>0.75</v>
      </c>
      <c r="AT77" s="56">
        <v>0.75</v>
      </c>
      <c r="AU77" s="56">
        <v>0.25</v>
      </c>
      <c r="AV77" s="60"/>
      <c r="AW77" s="56"/>
      <c r="AX77" s="56"/>
      <c r="AY77" s="55">
        <v>0</v>
      </c>
      <c r="AZ77" s="55">
        <v>0</v>
      </c>
      <c r="BA77" s="56">
        <v>0</v>
      </c>
      <c r="BB77" s="55">
        <v>0</v>
      </c>
      <c r="BC77" s="55">
        <v>0</v>
      </c>
      <c r="BD77" s="56">
        <v>0</v>
      </c>
      <c r="BE77" s="56">
        <v>0</v>
      </c>
      <c r="BF77" s="56">
        <v>0</v>
      </c>
      <c r="BG77" s="60"/>
      <c r="BL77" s="4"/>
      <c r="BM77" s="5"/>
      <c r="BN77" s="5"/>
    </row>
    <row r="78" spans="2:66">
      <c r="B78" s="62"/>
      <c r="C78" s="62"/>
      <c r="D78" s="62"/>
      <c r="E78" s="62"/>
      <c r="F78" s="62"/>
      <c r="G78" s="62"/>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2"/>
      <c r="C79" s="62"/>
      <c r="D79" s="62"/>
      <c r="E79" s="62"/>
      <c r="F79" s="62"/>
      <c r="G79" s="62"/>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c r="B80" s="62"/>
      <c r="C80" s="62"/>
      <c r="D80" s="62"/>
      <c r="E80" s="62"/>
      <c r="F80" s="62"/>
      <c r="G80" s="62"/>
      <c r="H80" s="59"/>
      <c r="I80" s="56"/>
      <c r="J80" s="59"/>
      <c r="K80" s="63"/>
      <c r="L80" s="59" t="s">
        <v>3509</v>
      </c>
      <c r="M80" s="59" t="s">
        <v>3445</v>
      </c>
      <c r="N80" s="56">
        <v>1</v>
      </c>
      <c r="O80" s="59" t="s">
        <v>87</v>
      </c>
      <c r="P80" s="56"/>
      <c r="Q80" s="56"/>
      <c r="R80" s="55">
        <v>0</v>
      </c>
      <c r="S80" s="55">
        <v>1</v>
      </c>
      <c r="T80" s="56">
        <v>0</v>
      </c>
      <c r="U80" s="55">
        <v>0</v>
      </c>
      <c r="V80" s="55">
        <v>1</v>
      </c>
      <c r="W80" s="56">
        <v>0</v>
      </c>
      <c r="X80" s="56">
        <v>0</v>
      </c>
      <c r="Y80" s="56">
        <v>1</v>
      </c>
      <c r="Z80" s="60"/>
      <c r="AA80" s="56"/>
      <c r="AB80" s="56"/>
      <c r="AC80" s="55">
        <v>8</v>
      </c>
      <c r="AD80" s="55">
        <v>22</v>
      </c>
      <c r="AE80" s="56">
        <v>0.36359999999999998</v>
      </c>
      <c r="AF80" s="55">
        <v>8</v>
      </c>
      <c r="AG80" s="55">
        <v>22</v>
      </c>
      <c r="AH80" s="56">
        <v>0.36359999999999998</v>
      </c>
      <c r="AI80" s="56">
        <v>0.36359999999999998</v>
      </c>
      <c r="AJ80" s="56">
        <v>0.63639999999999997</v>
      </c>
      <c r="AK80" s="60"/>
      <c r="AL80" s="56"/>
      <c r="AM80" s="56"/>
      <c r="AN80" s="55">
        <v>8</v>
      </c>
      <c r="AO80" s="55">
        <v>22</v>
      </c>
      <c r="AP80" s="56">
        <v>0.36359999999999998</v>
      </c>
      <c r="AQ80" s="55">
        <v>16</v>
      </c>
      <c r="AR80" s="55">
        <v>22</v>
      </c>
      <c r="AS80" s="56">
        <v>0.72729999999999995</v>
      </c>
      <c r="AT80" s="56">
        <v>0.72729999999999995</v>
      </c>
      <c r="AU80" s="56">
        <v>0.2727</v>
      </c>
      <c r="AV80" s="60"/>
      <c r="AW80" s="56"/>
      <c r="AX80" s="56"/>
      <c r="AY80" s="55">
        <v>0</v>
      </c>
      <c r="AZ80" s="55">
        <v>0</v>
      </c>
      <c r="BA80" s="56">
        <v>0</v>
      </c>
      <c r="BB80" s="55">
        <v>0</v>
      </c>
      <c r="BC80" s="55">
        <v>0</v>
      </c>
      <c r="BD80" s="56">
        <v>0</v>
      </c>
      <c r="BE80" s="56">
        <v>0</v>
      </c>
      <c r="BF80" s="56">
        <v>0</v>
      </c>
      <c r="BG80" s="60"/>
      <c r="BL80" s="4"/>
      <c r="BM80" s="5"/>
      <c r="BN80" s="5"/>
    </row>
    <row r="81" spans="2:66">
      <c r="B81" s="62"/>
      <c r="C81" s="62"/>
      <c r="D81" s="62"/>
      <c r="E81" s="62"/>
      <c r="F81" s="62"/>
      <c r="G81" s="62"/>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56"/>
      <c r="AM81" s="56"/>
      <c r="AN81" s="55"/>
      <c r="AO81" s="55"/>
      <c r="AP81" s="56"/>
      <c r="AQ81" s="55"/>
      <c r="AR81" s="55"/>
      <c r="AS81" s="56"/>
      <c r="AT81" s="56"/>
      <c r="AU81" s="56"/>
      <c r="AV81" s="60"/>
      <c r="AW81" s="56"/>
      <c r="AX81" s="56"/>
      <c r="AY81" s="55"/>
      <c r="AZ81" s="55"/>
      <c r="BA81" s="56"/>
      <c r="BB81" s="55"/>
      <c r="BC81" s="55"/>
      <c r="BD81" s="56"/>
      <c r="BE81" s="56"/>
      <c r="BF81" s="56"/>
      <c r="BG81" s="60"/>
      <c r="BL81" s="4"/>
      <c r="BM81" s="5"/>
      <c r="BN81" s="5"/>
    </row>
    <row r="82" spans="2:66">
      <c r="B82" s="62"/>
      <c r="C82" s="62"/>
      <c r="D82" s="62"/>
      <c r="E82" s="62"/>
      <c r="F82" s="62"/>
      <c r="G82" s="62"/>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56"/>
      <c r="AM82" s="56"/>
      <c r="AN82" s="55"/>
      <c r="AO82" s="55"/>
      <c r="AP82" s="56"/>
      <c r="AQ82" s="55"/>
      <c r="AR82" s="55"/>
      <c r="AS82" s="56"/>
      <c r="AT82" s="56"/>
      <c r="AU82" s="56"/>
      <c r="AV82" s="60"/>
      <c r="AW82" s="56"/>
      <c r="AX82" s="56"/>
      <c r="AY82" s="55"/>
      <c r="AZ82" s="55"/>
      <c r="BA82" s="56"/>
      <c r="BB82" s="55"/>
      <c r="BC82" s="55"/>
      <c r="BD82" s="56"/>
      <c r="BE82" s="56"/>
      <c r="BF82" s="56"/>
      <c r="BG82" s="60"/>
      <c r="BL82" s="4"/>
      <c r="BM82" s="5"/>
      <c r="BN82" s="5"/>
    </row>
    <row r="83" spans="2:66" ht="135" customHeight="1">
      <c r="B83" s="64" t="s">
        <v>280</v>
      </c>
      <c r="C83" s="65" t="s">
        <v>1120</v>
      </c>
      <c r="D83" s="65" t="s">
        <v>81</v>
      </c>
      <c r="E83" s="65" t="s">
        <v>138</v>
      </c>
      <c r="F83" s="65" t="s">
        <v>80</v>
      </c>
      <c r="G83" s="65" t="s">
        <v>81</v>
      </c>
      <c r="H83" s="59">
        <v>10</v>
      </c>
      <c r="I83" s="56">
        <v>0.03</v>
      </c>
      <c r="J83" s="59" t="s">
        <v>83</v>
      </c>
      <c r="K83" s="63" t="s">
        <v>3510</v>
      </c>
      <c r="L83" s="59" t="s">
        <v>3511</v>
      </c>
      <c r="M83" s="59" t="s">
        <v>3512</v>
      </c>
      <c r="N83" s="56">
        <v>1</v>
      </c>
      <c r="O83" s="59" t="s">
        <v>87</v>
      </c>
      <c r="P83" s="56" t="s">
        <v>3513</v>
      </c>
      <c r="Q83" s="56" t="s">
        <v>3514</v>
      </c>
      <c r="R83" s="55">
        <v>1643088145</v>
      </c>
      <c r="S83" s="55">
        <v>3887623878</v>
      </c>
      <c r="T83" s="56">
        <v>0.42259999999999998</v>
      </c>
      <c r="U83" s="55">
        <v>1643088145</v>
      </c>
      <c r="V83" s="55">
        <v>3887623878</v>
      </c>
      <c r="W83" s="56">
        <v>0.42259999999999998</v>
      </c>
      <c r="X83" s="56">
        <v>0.42259999999999998</v>
      </c>
      <c r="Y83" s="56">
        <v>0.57740000000000002</v>
      </c>
      <c r="Z83" s="60">
        <v>0.33600000000000002</v>
      </c>
      <c r="AA83" s="56" t="s">
        <v>3515</v>
      </c>
      <c r="AB83" s="56" t="s">
        <v>3516</v>
      </c>
      <c r="AC83" s="55">
        <v>-1643088145</v>
      </c>
      <c r="AD83" s="55">
        <v>2902297074</v>
      </c>
      <c r="AE83" s="56">
        <v>-0.56610000000000005</v>
      </c>
      <c r="AF83" s="55">
        <v>1580714191</v>
      </c>
      <c r="AG83" s="55">
        <v>2902297074</v>
      </c>
      <c r="AH83" s="56">
        <v>0.54459999999999997</v>
      </c>
      <c r="AI83" s="56">
        <v>0.54459999999999997</v>
      </c>
      <c r="AJ83" s="56">
        <v>0.45540000000000003</v>
      </c>
      <c r="AK83" s="60">
        <v>0.35</v>
      </c>
      <c r="AL83" s="56" t="s">
        <v>3517</v>
      </c>
      <c r="AM83" s="56" t="s">
        <v>3518</v>
      </c>
      <c r="AN83" s="55">
        <v>-1546102350</v>
      </c>
      <c r="AO83" s="55">
        <v>943777276</v>
      </c>
      <c r="AP83" s="56">
        <v>-1.6382000000000001</v>
      </c>
      <c r="AQ83" s="55">
        <v>34611841</v>
      </c>
      <c r="AR83" s="55">
        <v>943777276</v>
      </c>
      <c r="AS83" s="56">
        <v>3.6700000000000003E-2</v>
      </c>
      <c r="AT83" s="56">
        <v>3.6700000000000003E-2</v>
      </c>
      <c r="AU83" s="56">
        <v>0.96330000000000005</v>
      </c>
      <c r="AV83" s="60">
        <v>0.38400000000000001</v>
      </c>
      <c r="AW83" s="56" t="s">
        <v>94</v>
      </c>
      <c r="AX83" s="56" t="s">
        <v>94</v>
      </c>
      <c r="AY83" s="55">
        <v>0</v>
      </c>
      <c r="AZ83" s="55">
        <v>0</v>
      </c>
      <c r="BA83" s="56">
        <v>0</v>
      </c>
      <c r="BB83" s="55">
        <v>0</v>
      </c>
      <c r="BC83" s="55">
        <v>0</v>
      </c>
      <c r="BD83" s="56">
        <v>0</v>
      </c>
      <c r="BE83" s="56">
        <v>0</v>
      </c>
      <c r="BF83" s="56">
        <v>0</v>
      </c>
      <c r="BG83" s="60">
        <v>0</v>
      </c>
      <c r="BL83" s="4"/>
      <c r="BM83" s="5"/>
      <c r="BN83" s="5"/>
    </row>
    <row r="84" spans="2:66">
      <c r="B84" s="64"/>
      <c r="C84" s="65"/>
      <c r="D84" s="65"/>
      <c r="E84" s="65"/>
      <c r="F84" s="65"/>
      <c r="G84" s="65"/>
      <c r="H84" s="59"/>
      <c r="I84" s="56"/>
      <c r="J84" s="59"/>
      <c r="K84" s="63"/>
      <c r="L84" s="59"/>
      <c r="M84" s="59"/>
      <c r="N84" s="56"/>
      <c r="O84" s="59"/>
      <c r="P84" s="56"/>
      <c r="Q84" s="56"/>
      <c r="R84" s="55"/>
      <c r="S84" s="55"/>
      <c r="T84" s="56"/>
      <c r="U84" s="55"/>
      <c r="V84" s="55"/>
      <c r="W84" s="56"/>
      <c r="X84" s="56"/>
      <c r="Y84" s="56"/>
      <c r="Z84" s="60"/>
      <c r="AA84" s="56"/>
      <c r="AB84" s="56"/>
      <c r="AC84" s="55"/>
      <c r="AD84" s="55"/>
      <c r="AE84" s="56"/>
      <c r="AF84" s="55"/>
      <c r="AG84" s="55"/>
      <c r="AH84" s="56"/>
      <c r="AI84" s="56"/>
      <c r="AJ84" s="56"/>
      <c r="AK84" s="60"/>
      <c r="AL84" s="56"/>
      <c r="AM84" s="56"/>
      <c r="AN84" s="55"/>
      <c r="AO84" s="55"/>
      <c r="AP84" s="56"/>
      <c r="AQ84" s="55"/>
      <c r="AR84" s="55"/>
      <c r="AS84" s="56"/>
      <c r="AT84" s="56"/>
      <c r="AU84" s="56"/>
      <c r="AV84" s="60"/>
      <c r="AW84" s="56"/>
      <c r="AX84" s="56"/>
      <c r="AY84" s="55"/>
      <c r="AZ84" s="55"/>
      <c r="BA84" s="56"/>
      <c r="BB84" s="55"/>
      <c r="BC84" s="55"/>
      <c r="BD84" s="56"/>
      <c r="BE84" s="56"/>
      <c r="BF84" s="56"/>
      <c r="BG84" s="60"/>
      <c r="BL84" s="4"/>
      <c r="BM84" s="5"/>
      <c r="BN84" s="5"/>
    </row>
    <row r="85" spans="2:66">
      <c r="B85" s="62"/>
      <c r="C85" s="62"/>
      <c r="D85" s="62"/>
      <c r="E85" s="62"/>
      <c r="F85" s="62"/>
      <c r="G85" s="62"/>
      <c r="H85" s="59"/>
      <c r="I85" s="56"/>
      <c r="J85" s="59"/>
      <c r="K85" s="63"/>
      <c r="L85" s="59"/>
      <c r="M85" s="59"/>
      <c r="N85" s="56"/>
      <c r="O85" s="59"/>
      <c r="P85" s="56"/>
      <c r="Q85" s="56"/>
      <c r="R85" s="55"/>
      <c r="S85" s="55"/>
      <c r="T85" s="56"/>
      <c r="U85" s="55"/>
      <c r="V85" s="55"/>
      <c r="W85" s="56"/>
      <c r="X85" s="56"/>
      <c r="Y85" s="56"/>
      <c r="Z85" s="60"/>
      <c r="AA85" s="56"/>
      <c r="AB85" s="56"/>
      <c r="AC85" s="55"/>
      <c r="AD85" s="55"/>
      <c r="AE85" s="56"/>
      <c r="AF85" s="55"/>
      <c r="AG85" s="55"/>
      <c r="AH85" s="56"/>
      <c r="AI85" s="56"/>
      <c r="AJ85" s="56"/>
      <c r="AK85" s="60"/>
      <c r="AL85" s="56"/>
      <c r="AM85" s="56"/>
      <c r="AN85" s="55"/>
      <c r="AO85" s="55"/>
      <c r="AP85" s="56"/>
      <c r="AQ85" s="55"/>
      <c r="AR85" s="55"/>
      <c r="AS85" s="56"/>
      <c r="AT85" s="56"/>
      <c r="AU85" s="56"/>
      <c r="AV85" s="60"/>
      <c r="AW85" s="56"/>
      <c r="AX85" s="56"/>
      <c r="AY85" s="55"/>
      <c r="AZ85" s="55"/>
      <c r="BA85" s="56"/>
      <c r="BB85" s="55"/>
      <c r="BC85" s="55"/>
      <c r="BD85" s="56"/>
      <c r="BE85" s="56"/>
      <c r="BF85" s="56"/>
      <c r="BG85" s="60"/>
      <c r="BL85" s="4"/>
      <c r="BM85" s="5"/>
      <c r="BN85" s="5"/>
    </row>
    <row r="86" spans="2:66">
      <c r="B86" s="62"/>
      <c r="C86" s="62"/>
      <c r="D86" s="62"/>
      <c r="E86" s="62"/>
      <c r="F86" s="62"/>
      <c r="G86" s="62"/>
      <c r="H86" s="59"/>
      <c r="I86" s="56"/>
      <c r="J86" s="59"/>
      <c r="K86" s="63"/>
      <c r="L86" s="59" t="s">
        <v>3519</v>
      </c>
      <c r="M86" s="59" t="s">
        <v>3445</v>
      </c>
      <c r="N86" s="56">
        <v>1</v>
      </c>
      <c r="O86" s="59" t="s">
        <v>87</v>
      </c>
      <c r="P86" s="56"/>
      <c r="Q86" s="56"/>
      <c r="R86" s="55">
        <v>11</v>
      </c>
      <c r="S86" s="55">
        <v>11</v>
      </c>
      <c r="T86" s="56">
        <v>1</v>
      </c>
      <c r="U86" s="55">
        <v>11</v>
      </c>
      <c r="V86" s="55">
        <v>11</v>
      </c>
      <c r="W86" s="56">
        <v>0.25</v>
      </c>
      <c r="X86" s="56">
        <v>0.25</v>
      </c>
      <c r="Y86" s="56">
        <v>0</v>
      </c>
      <c r="Z86" s="60"/>
      <c r="AA86" s="56"/>
      <c r="AB86" s="56"/>
      <c r="AC86" s="55">
        <v>10</v>
      </c>
      <c r="AD86" s="55">
        <v>56</v>
      </c>
      <c r="AE86" s="56">
        <v>0.17860000000000001</v>
      </c>
      <c r="AF86" s="55">
        <v>21</v>
      </c>
      <c r="AG86" s="55">
        <v>67</v>
      </c>
      <c r="AH86" s="56">
        <v>0.15671641791044777</v>
      </c>
      <c r="AI86" s="56">
        <v>0.15671641791044777</v>
      </c>
      <c r="AJ86" s="56">
        <v>0.68659999999999999</v>
      </c>
      <c r="AK86" s="60"/>
      <c r="AL86" s="56"/>
      <c r="AM86" s="56"/>
      <c r="AN86" s="55">
        <v>20</v>
      </c>
      <c r="AO86" s="55">
        <v>56</v>
      </c>
      <c r="AP86" s="56">
        <v>0.35709999999999997</v>
      </c>
      <c r="AQ86" s="55">
        <v>41</v>
      </c>
      <c r="AR86" s="55">
        <v>56</v>
      </c>
      <c r="AS86" s="56">
        <v>0.73209999999999997</v>
      </c>
      <c r="AT86" s="56">
        <v>0.73209999999999997</v>
      </c>
      <c r="AU86" s="56">
        <v>0.26790000000000003</v>
      </c>
      <c r="AV86" s="60"/>
      <c r="AW86" s="56"/>
      <c r="AX86" s="56"/>
      <c r="AY86" s="55">
        <v>0</v>
      </c>
      <c r="AZ86" s="55">
        <v>0</v>
      </c>
      <c r="BA86" s="56">
        <v>0</v>
      </c>
      <c r="BB86" s="55">
        <v>0</v>
      </c>
      <c r="BC86" s="55">
        <v>0</v>
      </c>
      <c r="BD86" s="56">
        <v>0</v>
      </c>
      <c r="BE86" s="56">
        <v>0</v>
      </c>
      <c r="BF86" s="56">
        <v>0</v>
      </c>
      <c r="BG86" s="60"/>
      <c r="BL86" s="4"/>
      <c r="BM86" s="5"/>
      <c r="BN86" s="5"/>
    </row>
    <row r="87" spans="2:66">
      <c r="B87" s="62"/>
      <c r="C87" s="62"/>
      <c r="D87" s="62"/>
      <c r="E87" s="62"/>
      <c r="F87" s="62"/>
      <c r="G87" s="62"/>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ht="135" customHeight="1">
      <c r="B89" s="62" t="s">
        <v>280</v>
      </c>
      <c r="C89" s="59" t="s">
        <v>3520</v>
      </c>
      <c r="D89" s="63" t="s">
        <v>3521</v>
      </c>
      <c r="E89" s="59" t="s">
        <v>138</v>
      </c>
      <c r="F89" s="59" t="s">
        <v>995</v>
      </c>
      <c r="G89" s="59" t="s">
        <v>81</v>
      </c>
      <c r="H89" s="59">
        <v>11</v>
      </c>
      <c r="I89" s="56">
        <v>0.05</v>
      </c>
      <c r="J89" s="59" t="s">
        <v>83</v>
      </c>
      <c r="K89" s="63" t="s">
        <v>3522</v>
      </c>
      <c r="L89" s="59" t="s">
        <v>3523</v>
      </c>
      <c r="M89" s="59" t="s">
        <v>3524</v>
      </c>
      <c r="N89" s="56">
        <v>1</v>
      </c>
      <c r="O89" s="59" t="s">
        <v>87</v>
      </c>
      <c r="P89" s="56" t="s">
        <v>3525</v>
      </c>
      <c r="Q89" s="56" t="s">
        <v>3526</v>
      </c>
      <c r="R89" s="55">
        <v>1</v>
      </c>
      <c r="S89" s="55">
        <v>6</v>
      </c>
      <c r="T89" s="56">
        <v>0.16669999999999999</v>
      </c>
      <c r="U89" s="55">
        <v>1</v>
      </c>
      <c r="V89" s="55">
        <v>6</v>
      </c>
      <c r="W89" s="56">
        <v>0.16669999999999999</v>
      </c>
      <c r="X89" s="56">
        <v>0.16669999999999999</v>
      </c>
      <c r="Y89" s="56">
        <v>0.83330000000000004</v>
      </c>
      <c r="Z89" s="60">
        <v>0.16400000000000001</v>
      </c>
      <c r="AA89" s="56" t="s">
        <v>3527</v>
      </c>
      <c r="AB89" s="56" t="s">
        <v>3528</v>
      </c>
      <c r="AC89" s="55" t="s">
        <v>136</v>
      </c>
      <c r="AD89" s="55" t="s">
        <v>136</v>
      </c>
      <c r="AE89" s="56">
        <v>0</v>
      </c>
      <c r="AF89" s="55">
        <v>1</v>
      </c>
      <c r="AG89" s="55">
        <v>6</v>
      </c>
      <c r="AH89" s="56">
        <v>0.16669999999999999</v>
      </c>
      <c r="AI89" s="56">
        <v>0.16669999999999999</v>
      </c>
      <c r="AJ89" s="56">
        <v>0.83330000000000004</v>
      </c>
      <c r="AK89" s="60">
        <v>0.39200000000000002</v>
      </c>
      <c r="AL89" s="56" t="s">
        <v>3529</v>
      </c>
      <c r="AM89" s="56" t="s">
        <v>3530</v>
      </c>
      <c r="AN89" s="55">
        <v>3</v>
      </c>
      <c r="AO89" s="55">
        <v>6</v>
      </c>
      <c r="AP89" s="56">
        <v>0.5</v>
      </c>
      <c r="AQ89" s="55">
        <v>4</v>
      </c>
      <c r="AR89" s="55">
        <v>6</v>
      </c>
      <c r="AS89" s="56">
        <v>0.66669999999999996</v>
      </c>
      <c r="AT89" s="56">
        <v>0.66669999999999996</v>
      </c>
      <c r="AU89" s="56">
        <v>0.33329999999999999</v>
      </c>
      <c r="AV89" s="60">
        <v>0.59799999999999998</v>
      </c>
      <c r="AW89" s="56" t="s">
        <v>94</v>
      </c>
      <c r="AX89" s="56" t="s">
        <v>94</v>
      </c>
      <c r="AY89" s="55">
        <v>0</v>
      </c>
      <c r="AZ89" s="55">
        <v>0</v>
      </c>
      <c r="BA89" s="56">
        <v>0</v>
      </c>
      <c r="BB89" s="55">
        <v>0</v>
      </c>
      <c r="BC89" s="55">
        <v>0</v>
      </c>
      <c r="BD89" s="56">
        <v>0</v>
      </c>
      <c r="BE89" s="56">
        <v>0</v>
      </c>
      <c r="BF89" s="56">
        <v>0</v>
      </c>
      <c r="BG89" s="60">
        <v>0</v>
      </c>
      <c r="BL89" s="4"/>
      <c r="BM89" s="5"/>
      <c r="BN89" s="5"/>
    </row>
    <row r="90" spans="2:66">
      <c r="B90" s="62"/>
      <c r="C90" s="59"/>
      <c r="D90" s="63" t="s">
        <v>3531</v>
      </c>
      <c r="E90" s="59"/>
      <c r="F90" s="59"/>
      <c r="G90" s="59"/>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t="s">
        <v>3532</v>
      </c>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c r="B92" s="62"/>
      <c r="C92" s="62"/>
      <c r="D92" s="62"/>
      <c r="E92" s="62"/>
      <c r="F92" s="62"/>
      <c r="G92" s="62"/>
      <c r="H92" s="59"/>
      <c r="I92" s="56"/>
      <c r="J92" s="59"/>
      <c r="K92" s="63"/>
      <c r="L92" s="59" t="s">
        <v>3533</v>
      </c>
      <c r="M92" s="59" t="s">
        <v>3534</v>
      </c>
      <c r="N92" s="56">
        <v>0.9</v>
      </c>
      <c r="O92" s="59" t="s">
        <v>87</v>
      </c>
      <c r="P92" s="56"/>
      <c r="Q92" s="56"/>
      <c r="R92" s="55">
        <v>8</v>
      </c>
      <c r="S92" s="55">
        <v>177</v>
      </c>
      <c r="T92" s="56">
        <v>4.5199999999999997E-2</v>
      </c>
      <c r="U92" s="55">
        <v>8</v>
      </c>
      <c r="V92" s="55">
        <v>177</v>
      </c>
      <c r="W92" s="56">
        <v>4.5199999999999997E-2</v>
      </c>
      <c r="X92" s="56">
        <v>5.0200000000000002E-2</v>
      </c>
      <c r="Y92" s="56">
        <v>0.8548</v>
      </c>
      <c r="Z92" s="60"/>
      <c r="AA92" s="56"/>
      <c r="AB92" s="56"/>
      <c r="AC92" s="55">
        <v>324</v>
      </c>
      <c r="AD92" s="55">
        <v>721</v>
      </c>
      <c r="AE92" s="56">
        <v>0.44940000000000002</v>
      </c>
      <c r="AF92" s="55">
        <v>332</v>
      </c>
      <c r="AG92" s="55">
        <v>721</v>
      </c>
      <c r="AH92" s="56">
        <v>0.46050000000000002</v>
      </c>
      <c r="AI92" s="56">
        <v>0.51170000000000004</v>
      </c>
      <c r="AJ92" s="56">
        <v>0.4395</v>
      </c>
      <c r="AK92" s="60"/>
      <c r="AL92" s="56"/>
      <c r="AM92" s="56"/>
      <c r="AN92" s="55">
        <v>-269</v>
      </c>
      <c r="AO92" s="55">
        <v>-544</v>
      </c>
      <c r="AP92" s="56">
        <v>0.4945</v>
      </c>
      <c r="AQ92" s="55">
        <v>63</v>
      </c>
      <c r="AR92" s="55">
        <v>177</v>
      </c>
      <c r="AS92" s="56">
        <v>0.26694915254237289</v>
      </c>
      <c r="AT92" s="56">
        <v>0.29661016949152541</v>
      </c>
      <c r="AU92" s="56">
        <v>0.60340000000000005</v>
      </c>
      <c r="AV92" s="60"/>
      <c r="AW92" s="56"/>
      <c r="AX92" s="56"/>
      <c r="AY92" s="55">
        <v>0</v>
      </c>
      <c r="AZ92" s="55">
        <v>0</v>
      </c>
      <c r="BA92" s="56">
        <v>0</v>
      </c>
      <c r="BB92" s="55">
        <v>0</v>
      </c>
      <c r="BC92" s="55">
        <v>0</v>
      </c>
      <c r="BD92" s="56">
        <v>0</v>
      </c>
      <c r="BE92" s="56">
        <v>0</v>
      </c>
      <c r="BF92" s="56">
        <v>0</v>
      </c>
      <c r="BG92" s="60"/>
      <c r="BL92" s="4"/>
      <c r="BM92" s="5"/>
      <c r="BN92" s="5"/>
    </row>
    <row r="93" spans="2:66">
      <c r="B93" s="62"/>
      <c r="C93" s="62"/>
      <c r="D93" s="62"/>
      <c r="E93" s="62"/>
      <c r="F93" s="62"/>
      <c r="G93" s="62"/>
      <c r="H93" s="59"/>
      <c r="I93" s="56"/>
      <c r="J93" s="59"/>
      <c r="K93" s="63"/>
      <c r="L93" s="59"/>
      <c r="M93" s="59"/>
      <c r="N93" s="56"/>
      <c r="O93" s="59"/>
      <c r="P93" s="56"/>
      <c r="Q93" s="56"/>
      <c r="R93" s="55"/>
      <c r="S93" s="55"/>
      <c r="T93" s="56"/>
      <c r="U93" s="55"/>
      <c r="V93" s="55"/>
      <c r="W93" s="56"/>
      <c r="X93" s="56"/>
      <c r="Y93" s="56"/>
      <c r="Z93" s="60"/>
      <c r="AA93" s="56"/>
      <c r="AB93" s="56"/>
      <c r="AC93" s="55"/>
      <c r="AD93" s="55"/>
      <c r="AE93" s="56"/>
      <c r="AF93" s="55"/>
      <c r="AG93" s="55"/>
      <c r="AH93" s="56"/>
      <c r="AI93" s="56"/>
      <c r="AJ93" s="56"/>
      <c r="AK93" s="60"/>
      <c r="AL93" s="56"/>
      <c r="AM93" s="56"/>
      <c r="AN93" s="55"/>
      <c r="AO93" s="55"/>
      <c r="AP93" s="56"/>
      <c r="AQ93" s="55"/>
      <c r="AR93" s="55"/>
      <c r="AS93" s="56"/>
      <c r="AT93" s="56"/>
      <c r="AU93" s="56"/>
      <c r="AV93" s="60"/>
      <c r="AW93" s="56"/>
      <c r="AX93" s="56"/>
      <c r="AY93" s="55"/>
      <c r="AZ93" s="55"/>
      <c r="BA93" s="56"/>
      <c r="BB93" s="55"/>
      <c r="BC93" s="55"/>
      <c r="BD93" s="56"/>
      <c r="BE93" s="56"/>
      <c r="BF93" s="56"/>
      <c r="BG93" s="60"/>
      <c r="BL93" s="4"/>
      <c r="BM93" s="5"/>
      <c r="BN93" s="5"/>
    </row>
    <row r="94" spans="2:66">
      <c r="B94" s="62"/>
      <c r="C94" s="62"/>
      <c r="D94" s="62"/>
      <c r="E94" s="62"/>
      <c r="F94" s="62"/>
      <c r="G94" s="62"/>
      <c r="H94" s="59"/>
      <c r="I94" s="56"/>
      <c r="J94" s="59"/>
      <c r="K94" s="63"/>
      <c r="L94" s="59"/>
      <c r="M94" s="59"/>
      <c r="N94" s="56"/>
      <c r="O94" s="59"/>
      <c r="P94" s="56"/>
      <c r="Q94" s="56"/>
      <c r="R94" s="55"/>
      <c r="S94" s="55"/>
      <c r="T94" s="56"/>
      <c r="U94" s="55"/>
      <c r="V94" s="55"/>
      <c r="W94" s="56"/>
      <c r="X94" s="56"/>
      <c r="Y94" s="56"/>
      <c r="Z94" s="60"/>
      <c r="AA94" s="56"/>
      <c r="AB94" s="56"/>
      <c r="AC94" s="55"/>
      <c r="AD94" s="55"/>
      <c r="AE94" s="56"/>
      <c r="AF94" s="55"/>
      <c r="AG94" s="55"/>
      <c r="AH94" s="56"/>
      <c r="AI94" s="56"/>
      <c r="AJ94" s="56"/>
      <c r="AK94" s="60"/>
      <c r="AL94" s="56"/>
      <c r="AM94" s="56"/>
      <c r="AN94" s="55"/>
      <c r="AO94" s="55"/>
      <c r="AP94" s="56"/>
      <c r="AQ94" s="55"/>
      <c r="AR94" s="55"/>
      <c r="AS94" s="56"/>
      <c r="AT94" s="56"/>
      <c r="AU94" s="56"/>
      <c r="AV94" s="60"/>
      <c r="AW94" s="56"/>
      <c r="AX94" s="56"/>
      <c r="AY94" s="55"/>
      <c r="AZ94" s="55"/>
      <c r="BA94" s="56"/>
      <c r="BB94" s="55"/>
      <c r="BC94" s="55"/>
      <c r="BD94" s="56"/>
      <c r="BE94" s="56"/>
      <c r="BF94" s="56"/>
      <c r="BG94" s="60"/>
      <c r="BL94" s="4"/>
      <c r="BM94" s="5"/>
      <c r="BN94" s="5"/>
    </row>
    <row r="95" spans="2:66">
      <c r="B95" s="62"/>
      <c r="C95" s="62"/>
      <c r="D95" s="62"/>
      <c r="E95" s="62"/>
      <c r="F95" s="62"/>
      <c r="G95" s="62"/>
      <c r="H95" s="59"/>
      <c r="I95" s="56"/>
      <c r="J95" s="59"/>
      <c r="K95" s="63"/>
      <c r="L95" s="59" t="s">
        <v>3535</v>
      </c>
      <c r="M95" s="59" t="s">
        <v>3536</v>
      </c>
      <c r="N95" s="56">
        <v>0.9</v>
      </c>
      <c r="O95" s="59" t="s">
        <v>87</v>
      </c>
      <c r="P95" s="56"/>
      <c r="Q95" s="56"/>
      <c r="R95" s="55">
        <v>0</v>
      </c>
      <c r="S95" s="55">
        <v>1</v>
      </c>
      <c r="T95" s="56">
        <v>0</v>
      </c>
      <c r="U95" s="55">
        <v>0</v>
      </c>
      <c r="V95" s="55">
        <v>1</v>
      </c>
      <c r="W95" s="56">
        <v>0.25</v>
      </c>
      <c r="X95" s="56">
        <v>0.27777777777777779</v>
      </c>
      <c r="Y95" s="56">
        <v>0.9</v>
      </c>
      <c r="Z95" s="60"/>
      <c r="AA95" s="56"/>
      <c r="AB95" s="56"/>
      <c r="AC95" s="55">
        <v>108</v>
      </c>
      <c r="AD95" s="55">
        <v>120</v>
      </c>
      <c r="AE95" s="56">
        <v>0.9</v>
      </c>
      <c r="AF95" s="55">
        <v>108</v>
      </c>
      <c r="AG95" s="55">
        <v>120</v>
      </c>
      <c r="AH95" s="56">
        <v>0.45</v>
      </c>
      <c r="AI95" s="56">
        <v>0.5</v>
      </c>
      <c r="AJ95" s="56">
        <v>0</v>
      </c>
      <c r="AK95" s="60"/>
      <c r="AL95" s="56"/>
      <c r="AM95" s="56"/>
      <c r="AN95" s="55">
        <v>38</v>
      </c>
      <c r="AO95" s="55">
        <v>26</v>
      </c>
      <c r="AP95" s="56">
        <v>1.4615</v>
      </c>
      <c r="AQ95" s="55">
        <v>146</v>
      </c>
      <c r="AR95" s="55">
        <v>146</v>
      </c>
      <c r="AS95" s="56">
        <v>0.75</v>
      </c>
      <c r="AT95" s="56">
        <v>0.83333333333333337</v>
      </c>
      <c r="AU95" s="56">
        <v>6.6699999999999995E-2</v>
      </c>
      <c r="AV95" s="60"/>
      <c r="AW95" s="56"/>
      <c r="AX95" s="56"/>
      <c r="AY95" s="55">
        <v>0</v>
      </c>
      <c r="AZ95" s="55">
        <v>0</v>
      </c>
      <c r="BA95" s="56">
        <v>0</v>
      </c>
      <c r="BB95" s="55">
        <v>0</v>
      </c>
      <c r="BC95" s="55">
        <v>0</v>
      </c>
      <c r="BD95" s="56">
        <v>0</v>
      </c>
      <c r="BE95" s="56">
        <v>0</v>
      </c>
      <c r="BF95" s="56">
        <v>0</v>
      </c>
      <c r="BG95" s="60"/>
      <c r="BL95" s="4"/>
      <c r="BM95" s="5"/>
      <c r="BN95" s="5"/>
    </row>
    <row r="96" spans="2:66">
      <c r="B96" s="62"/>
      <c r="C96" s="62"/>
      <c r="D96" s="62"/>
      <c r="E96" s="62"/>
      <c r="F96" s="62"/>
      <c r="G96" s="62"/>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2"/>
      <c r="C97" s="62"/>
      <c r="D97" s="62"/>
      <c r="E97" s="62"/>
      <c r="F97" s="62"/>
      <c r="G97" s="62"/>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ht="135" customHeight="1">
      <c r="B98" s="64" t="s">
        <v>280</v>
      </c>
      <c r="C98" s="65" t="s">
        <v>1120</v>
      </c>
      <c r="D98" s="65" t="s">
        <v>81</v>
      </c>
      <c r="E98" s="65" t="s">
        <v>138</v>
      </c>
      <c r="F98" s="65" t="s">
        <v>80</v>
      </c>
      <c r="G98" s="65" t="s">
        <v>81</v>
      </c>
      <c r="H98" s="59">
        <v>12</v>
      </c>
      <c r="I98" s="56">
        <v>0.05</v>
      </c>
      <c r="J98" s="59" t="s">
        <v>83</v>
      </c>
      <c r="K98" s="63" t="s">
        <v>3537</v>
      </c>
      <c r="L98" s="59" t="s">
        <v>3538</v>
      </c>
      <c r="M98" s="59" t="s">
        <v>3539</v>
      </c>
      <c r="N98" s="56">
        <v>1</v>
      </c>
      <c r="O98" s="59" t="s">
        <v>87</v>
      </c>
      <c r="P98" s="56" t="s">
        <v>3540</v>
      </c>
      <c r="Q98" s="56" t="s">
        <v>3541</v>
      </c>
      <c r="R98" s="55">
        <v>2</v>
      </c>
      <c r="S98" s="55">
        <v>2</v>
      </c>
      <c r="T98" s="56">
        <v>1</v>
      </c>
      <c r="U98" s="55">
        <v>2</v>
      </c>
      <c r="V98" s="55">
        <v>2</v>
      </c>
      <c r="W98" s="56">
        <v>1</v>
      </c>
      <c r="X98" s="56">
        <v>1</v>
      </c>
      <c r="Y98" s="56">
        <v>0</v>
      </c>
      <c r="Z98" s="60">
        <v>0.56200000000000006</v>
      </c>
      <c r="AA98" s="56" t="s">
        <v>3542</v>
      </c>
      <c r="AB98" s="56" t="s">
        <v>3543</v>
      </c>
      <c r="AC98" s="55">
        <v>2</v>
      </c>
      <c r="AD98" s="55">
        <v>8</v>
      </c>
      <c r="AE98" s="56">
        <v>0.25</v>
      </c>
      <c r="AF98" s="55">
        <v>4</v>
      </c>
      <c r="AG98" s="55">
        <v>8</v>
      </c>
      <c r="AH98" s="56">
        <v>0.5</v>
      </c>
      <c r="AI98" s="56">
        <v>0.5</v>
      </c>
      <c r="AJ98" s="56">
        <v>0.5</v>
      </c>
      <c r="AK98" s="60">
        <v>0.499</v>
      </c>
      <c r="AL98" s="56" t="s">
        <v>3544</v>
      </c>
      <c r="AM98" s="56" t="s">
        <v>3545</v>
      </c>
      <c r="AN98" s="55" t="s">
        <v>136</v>
      </c>
      <c r="AO98" s="55" t="s">
        <v>136</v>
      </c>
      <c r="AP98" s="56"/>
      <c r="AQ98" s="55"/>
      <c r="AR98" s="55"/>
      <c r="AS98" s="56"/>
      <c r="AT98" s="56"/>
      <c r="AU98" s="56"/>
      <c r="AV98" s="60">
        <v>0</v>
      </c>
      <c r="AW98" s="56" t="s">
        <v>94</v>
      </c>
      <c r="AX98" s="56" t="s">
        <v>94</v>
      </c>
      <c r="AY98" s="55">
        <v>0</v>
      </c>
      <c r="AZ98" s="55">
        <v>0</v>
      </c>
      <c r="BA98" s="56">
        <v>0</v>
      </c>
      <c r="BB98" s="55">
        <v>0</v>
      </c>
      <c r="BC98" s="55">
        <v>0</v>
      </c>
      <c r="BD98" s="56">
        <v>0</v>
      </c>
      <c r="BE98" s="56">
        <v>0</v>
      </c>
      <c r="BF98" s="56">
        <v>0</v>
      </c>
      <c r="BG98" s="60">
        <v>0</v>
      </c>
      <c r="BL98" s="4"/>
      <c r="BM98" s="5"/>
      <c r="BN98" s="5"/>
    </row>
    <row r="99" spans="2:66">
      <c r="B99" s="64"/>
      <c r="C99" s="65"/>
      <c r="D99" s="65"/>
      <c r="E99" s="65"/>
      <c r="F99" s="65"/>
      <c r="G99" s="65"/>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56"/>
      <c r="AM99" s="56"/>
      <c r="AN99" s="55"/>
      <c r="AO99" s="55"/>
      <c r="AP99" s="56"/>
      <c r="AQ99" s="55"/>
      <c r="AR99" s="55"/>
      <c r="AS99" s="56"/>
      <c r="AT99" s="56"/>
      <c r="AU99" s="56"/>
      <c r="AV99" s="60"/>
      <c r="AW99" s="56"/>
      <c r="AX99" s="56"/>
      <c r="AY99" s="55"/>
      <c r="AZ99" s="55"/>
      <c r="BA99" s="56"/>
      <c r="BB99" s="55"/>
      <c r="BC99" s="55"/>
      <c r="BD99" s="56"/>
      <c r="BE99" s="56"/>
      <c r="BF99" s="56"/>
      <c r="BG99" s="60"/>
      <c r="BL99" s="4"/>
      <c r="BM99" s="5"/>
      <c r="BN99" s="5"/>
    </row>
    <row r="100" spans="2:66">
      <c r="B100" s="62"/>
      <c r="C100" s="62"/>
      <c r="D100" s="62"/>
      <c r="E100" s="62"/>
      <c r="F100" s="62"/>
      <c r="G100" s="62"/>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56"/>
      <c r="AM100" s="56"/>
      <c r="AN100" s="55"/>
      <c r="AO100" s="55"/>
      <c r="AP100" s="56"/>
      <c r="AQ100" s="55"/>
      <c r="AR100" s="55"/>
      <c r="AS100" s="56"/>
      <c r="AT100" s="56"/>
      <c r="AU100" s="56"/>
      <c r="AV100" s="60"/>
      <c r="AW100" s="56"/>
      <c r="AX100" s="56"/>
      <c r="AY100" s="55"/>
      <c r="AZ100" s="55"/>
      <c r="BA100" s="56"/>
      <c r="BB100" s="55"/>
      <c r="BC100" s="55"/>
      <c r="BD100" s="56"/>
      <c r="BE100" s="56"/>
      <c r="BF100" s="56"/>
      <c r="BG100" s="60"/>
      <c r="BL100" s="4"/>
      <c r="BM100" s="5"/>
      <c r="BN100" s="5"/>
    </row>
    <row r="101" spans="2:66">
      <c r="B101" s="62"/>
      <c r="C101" s="62"/>
      <c r="D101" s="62"/>
      <c r="E101" s="62"/>
      <c r="F101" s="62"/>
      <c r="G101" s="62"/>
      <c r="H101" s="59"/>
      <c r="I101" s="56"/>
      <c r="J101" s="59"/>
      <c r="K101" s="63"/>
      <c r="L101" s="59" t="s">
        <v>3546</v>
      </c>
      <c r="M101" s="59" t="s">
        <v>3547</v>
      </c>
      <c r="N101" s="56">
        <v>1</v>
      </c>
      <c r="O101" s="59" t="s">
        <v>87</v>
      </c>
      <c r="P101" s="56"/>
      <c r="Q101" s="56"/>
      <c r="R101" s="55">
        <v>28</v>
      </c>
      <c r="S101" s="55">
        <v>28</v>
      </c>
      <c r="T101" s="56">
        <v>1</v>
      </c>
      <c r="U101" s="55">
        <v>28</v>
      </c>
      <c r="V101" s="55">
        <v>28</v>
      </c>
      <c r="W101" s="56">
        <v>0.25</v>
      </c>
      <c r="X101" s="56">
        <v>0.25</v>
      </c>
      <c r="Y101" s="56">
        <v>0</v>
      </c>
      <c r="Z101" s="60"/>
      <c r="AA101" s="56"/>
      <c r="AB101" s="56"/>
      <c r="AC101" s="55">
        <v>19</v>
      </c>
      <c r="AD101" s="55">
        <v>19</v>
      </c>
      <c r="AE101" s="56">
        <v>1</v>
      </c>
      <c r="AF101" s="55">
        <v>47</v>
      </c>
      <c r="AG101" s="55">
        <v>47</v>
      </c>
      <c r="AH101" s="56">
        <v>0.5</v>
      </c>
      <c r="AI101" s="56">
        <v>0.5</v>
      </c>
      <c r="AJ101" s="56">
        <v>0</v>
      </c>
      <c r="AK101" s="60"/>
      <c r="AL101" s="56"/>
      <c r="AM101" s="56"/>
      <c r="AN101" s="55">
        <v>108</v>
      </c>
      <c r="AO101" s="55">
        <v>108</v>
      </c>
      <c r="AP101" s="56">
        <v>1</v>
      </c>
      <c r="AQ101" s="55">
        <v>155</v>
      </c>
      <c r="AR101" s="55">
        <v>155</v>
      </c>
      <c r="AS101" s="56">
        <v>0.75</v>
      </c>
      <c r="AT101" s="56">
        <v>0.75</v>
      </c>
      <c r="AU101" s="56">
        <v>0.25</v>
      </c>
      <c r="AV101" s="60"/>
      <c r="AW101" s="56"/>
      <c r="AX101" s="56"/>
      <c r="AY101" s="55">
        <v>0</v>
      </c>
      <c r="AZ101" s="55">
        <v>0</v>
      </c>
      <c r="BA101" s="56">
        <v>0</v>
      </c>
      <c r="BB101" s="55">
        <v>0</v>
      </c>
      <c r="BC101" s="55">
        <v>0</v>
      </c>
      <c r="BD101" s="56">
        <v>0</v>
      </c>
      <c r="BE101" s="56">
        <v>0</v>
      </c>
      <c r="BF101" s="56">
        <v>0</v>
      </c>
      <c r="BG101" s="60"/>
      <c r="BL101" s="4"/>
      <c r="BM101" s="5"/>
      <c r="BN101" s="5"/>
    </row>
    <row r="102" spans="2:66">
      <c r="B102" s="62"/>
      <c r="C102" s="62"/>
      <c r="D102" s="62"/>
      <c r="E102" s="62"/>
      <c r="F102" s="62"/>
      <c r="G102" s="62"/>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56"/>
      <c r="AM102" s="56"/>
      <c r="AN102" s="55"/>
      <c r="AO102" s="55"/>
      <c r="AP102" s="56"/>
      <c r="AQ102" s="55"/>
      <c r="AR102" s="55"/>
      <c r="AS102" s="56"/>
      <c r="AT102" s="56"/>
      <c r="AU102" s="56"/>
      <c r="AV102" s="60"/>
      <c r="AW102" s="56"/>
      <c r="AX102" s="56"/>
      <c r="AY102" s="55"/>
      <c r="AZ102" s="55"/>
      <c r="BA102" s="56"/>
      <c r="BB102" s="55"/>
      <c r="BC102" s="55"/>
      <c r="BD102" s="56"/>
      <c r="BE102" s="56"/>
      <c r="BF102" s="56"/>
      <c r="BG102" s="60"/>
      <c r="BL102" s="4"/>
      <c r="BM102" s="5"/>
      <c r="BN102" s="5"/>
    </row>
    <row r="103" spans="2:66">
      <c r="B103" s="62"/>
      <c r="C103" s="62"/>
      <c r="D103" s="62"/>
      <c r="E103" s="62"/>
      <c r="F103" s="62"/>
      <c r="G103" s="62"/>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56"/>
      <c r="AM103" s="56"/>
      <c r="AN103" s="55"/>
      <c r="AO103" s="55"/>
      <c r="AP103" s="56"/>
      <c r="AQ103" s="55"/>
      <c r="AR103" s="55"/>
      <c r="AS103" s="56"/>
      <c r="AT103" s="56"/>
      <c r="AU103" s="56"/>
      <c r="AV103" s="60"/>
      <c r="AW103" s="56"/>
      <c r="AX103" s="56"/>
      <c r="AY103" s="55"/>
      <c r="AZ103" s="55"/>
      <c r="BA103" s="56"/>
      <c r="BB103" s="55"/>
      <c r="BC103" s="55"/>
      <c r="BD103" s="56"/>
      <c r="BE103" s="56"/>
      <c r="BF103" s="56"/>
      <c r="BG103" s="60"/>
      <c r="BL103" s="4"/>
      <c r="BM103" s="5"/>
      <c r="BN103" s="5"/>
    </row>
    <row r="104" spans="2:66">
      <c r="B104" s="62"/>
      <c r="C104" s="62"/>
      <c r="D104" s="62"/>
      <c r="E104" s="62"/>
      <c r="F104" s="62"/>
      <c r="G104" s="62"/>
      <c r="H104" s="59"/>
      <c r="I104" s="56"/>
      <c r="J104" s="59"/>
      <c r="K104" s="63"/>
      <c r="L104" s="59" t="s">
        <v>3548</v>
      </c>
      <c r="M104" s="59" t="s">
        <v>3549</v>
      </c>
      <c r="N104" s="56">
        <v>0.95</v>
      </c>
      <c r="O104" s="59" t="s">
        <v>87</v>
      </c>
      <c r="P104" s="56"/>
      <c r="Q104" s="56"/>
      <c r="R104" s="55">
        <v>534</v>
      </c>
      <c r="S104" s="55">
        <v>551</v>
      </c>
      <c r="T104" s="56">
        <v>0.96909999999999996</v>
      </c>
      <c r="U104" s="55">
        <v>534</v>
      </c>
      <c r="V104" s="55">
        <v>551</v>
      </c>
      <c r="W104" s="56">
        <v>0.96909999999999996</v>
      </c>
      <c r="X104" s="56">
        <v>1.0201</v>
      </c>
      <c r="Y104" s="56">
        <v>0</v>
      </c>
      <c r="Z104" s="60"/>
      <c r="AA104" s="56"/>
      <c r="AB104" s="56"/>
      <c r="AC104" s="55">
        <v>408</v>
      </c>
      <c r="AD104" s="55">
        <v>544</v>
      </c>
      <c r="AE104" s="56">
        <v>0.75</v>
      </c>
      <c r="AF104" s="55">
        <v>516</v>
      </c>
      <c r="AG104" s="55">
        <v>544</v>
      </c>
      <c r="AH104" s="56">
        <v>0.94850000000000001</v>
      </c>
      <c r="AI104" s="56">
        <v>0.99839999999999995</v>
      </c>
      <c r="AJ104" s="56">
        <v>1.5E-3</v>
      </c>
      <c r="AK104" s="60"/>
      <c r="AL104" s="56"/>
      <c r="AM104" s="56"/>
      <c r="AN104" s="55">
        <v>1106</v>
      </c>
      <c r="AO104" s="55">
        <v>1078</v>
      </c>
      <c r="AP104" s="56">
        <v>1.026</v>
      </c>
      <c r="AQ104" s="55">
        <v>1622</v>
      </c>
      <c r="AR104" s="55">
        <v>1622</v>
      </c>
      <c r="AS104" s="56">
        <v>0.75</v>
      </c>
      <c r="AT104" s="56">
        <v>0.78947368421052633</v>
      </c>
      <c r="AU104" s="56">
        <v>0.1605</v>
      </c>
      <c r="AV104" s="60"/>
      <c r="AW104" s="56"/>
      <c r="AX104" s="56"/>
      <c r="AY104" s="55">
        <v>0</v>
      </c>
      <c r="AZ104" s="55">
        <v>0</v>
      </c>
      <c r="BA104" s="56">
        <v>0</v>
      </c>
      <c r="BB104" s="55">
        <v>0</v>
      </c>
      <c r="BC104" s="55">
        <v>0</v>
      </c>
      <c r="BD104" s="56">
        <v>0</v>
      </c>
      <c r="BE104" s="56">
        <v>0</v>
      </c>
      <c r="BF104" s="56">
        <v>0</v>
      </c>
      <c r="BG104" s="60"/>
      <c r="BL104" s="4"/>
      <c r="BM104" s="5"/>
      <c r="BN104" s="5"/>
    </row>
    <row r="105" spans="2:66">
      <c r="B105" s="62"/>
      <c r="C105" s="62"/>
      <c r="D105" s="62"/>
      <c r="E105" s="62"/>
      <c r="F105" s="62"/>
      <c r="G105" s="62"/>
      <c r="H105" s="59"/>
      <c r="I105" s="56"/>
      <c r="J105" s="59"/>
      <c r="K105" s="63"/>
      <c r="L105" s="59"/>
      <c r="M105" s="59"/>
      <c r="N105" s="56"/>
      <c r="O105" s="59"/>
      <c r="P105" s="56"/>
      <c r="Q105" s="56"/>
      <c r="R105" s="55"/>
      <c r="S105" s="55"/>
      <c r="T105" s="56"/>
      <c r="U105" s="55"/>
      <c r="V105" s="55"/>
      <c r="W105" s="56"/>
      <c r="X105" s="56"/>
      <c r="Y105" s="56"/>
      <c r="Z105" s="60"/>
      <c r="AA105" s="56"/>
      <c r="AB105" s="56"/>
      <c r="AC105" s="55"/>
      <c r="AD105" s="55"/>
      <c r="AE105" s="56"/>
      <c r="AF105" s="55"/>
      <c r="AG105" s="55"/>
      <c r="AH105" s="56"/>
      <c r="AI105" s="56"/>
      <c r="AJ105" s="56"/>
      <c r="AK105" s="60"/>
      <c r="AL105" s="56"/>
      <c r="AM105" s="56"/>
      <c r="AN105" s="55"/>
      <c r="AO105" s="55"/>
      <c r="AP105" s="56"/>
      <c r="AQ105" s="55"/>
      <c r="AR105" s="55"/>
      <c r="AS105" s="56"/>
      <c r="AT105" s="56"/>
      <c r="AU105" s="56"/>
      <c r="AV105" s="60"/>
      <c r="AW105" s="56"/>
      <c r="AX105" s="56"/>
      <c r="AY105" s="55"/>
      <c r="AZ105" s="55"/>
      <c r="BA105" s="56"/>
      <c r="BB105" s="55"/>
      <c r="BC105" s="55"/>
      <c r="BD105" s="56"/>
      <c r="BE105" s="56"/>
      <c r="BF105" s="56"/>
      <c r="BG105" s="60"/>
      <c r="BL105" s="4"/>
      <c r="BM105" s="5"/>
      <c r="BN105" s="5"/>
    </row>
    <row r="106" spans="2:66">
      <c r="B106" s="62"/>
      <c r="C106" s="62"/>
      <c r="D106" s="62"/>
      <c r="E106" s="62"/>
      <c r="F106" s="62"/>
      <c r="G106" s="62"/>
      <c r="H106" s="59"/>
      <c r="I106" s="56"/>
      <c r="J106" s="59"/>
      <c r="K106" s="63"/>
      <c r="L106" s="59"/>
      <c r="M106" s="59"/>
      <c r="N106" s="56"/>
      <c r="O106" s="59"/>
      <c r="P106" s="56"/>
      <c r="Q106" s="56"/>
      <c r="R106" s="55"/>
      <c r="S106" s="55"/>
      <c r="T106" s="56"/>
      <c r="U106" s="55"/>
      <c r="V106" s="55"/>
      <c r="W106" s="56"/>
      <c r="X106" s="56"/>
      <c r="Y106" s="56"/>
      <c r="Z106" s="60"/>
      <c r="AA106" s="56"/>
      <c r="AB106" s="56"/>
      <c r="AC106" s="55"/>
      <c r="AD106" s="55"/>
      <c r="AE106" s="56"/>
      <c r="AF106" s="55"/>
      <c r="AG106" s="55"/>
      <c r="AH106" s="56"/>
      <c r="AI106" s="56"/>
      <c r="AJ106" s="56"/>
      <c r="AK106" s="60"/>
      <c r="AL106" s="56"/>
      <c r="AM106" s="56"/>
      <c r="AN106" s="55"/>
      <c r="AO106" s="55"/>
      <c r="AP106" s="56"/>
      <c r="AQ106" s="55"/>
      <c r="AR106" s="55"/>
      <c r="AS106" s="56"/>
      <c r="AT106" s="56"/>
      <c r="AU106" s="56"/>
      <c r="AV106" s="60"/>
      <c r="AW106" s="56"/>
      <c r="AX106" s="56"/>
      <c r="AY106" s="55"/>
      <c r="AZ106" s="55"/>
      <c r="BA106" s="56"/>
      <c r="BB106" s="55"/>
      <c r="BC106" s="55"/>
      <c r="BD106" s="56"/>
      <c r="BE106" s="56"/>
      <c r="BF106" s="56"/>
      <c r="BG106" s="60"/>
      <c r="BL106" s="4"/>
      <c r="BM106" s="5"/>
      <c r="BN106" s="5"/>
    </row>
    <row r="107" spans="2:66">
      <c r="B107" s="62"/>
      <c r="C107" s="62"/>
      <c r="D107" s="62"/>
      <c r="E107" s="62"/>
      <c r="F107" s="62"/>
      <c r="G107" s="62"/>
      <c r="H107" s="59"/>
      <c r="I107" s="56"/>
      <c r="J107" s="59"/>
      <c r="K107" s="63"/>
      <c r="L107" s="59" t="s">
        <v>3550</v>
      </c>
      <c r="M107" s="59" t="s">
        <v>3539</v>
      </c>
      <c r="N107" s="56">
        <v>1</v>
      </c>
      <c r="O107" s="59" t="s">
        <v>87</v>
      </c>
      <c r="P107" s="56"/>
      <c r="Q107" s="56"/>
      <c r="R107" s="55" t="s">
        <v>136</v>
      </c>
      <c r="S107" s="55" t="s">
        <v>136</v>
      </c>
      <c r="T107" s="56"/>
      <c r="U107" s="55"/>
      <c r="V107" s="55"/>
      <c r="W107" s="56"/>
      <c r="X107" s="56"/>
      <c r="Y107" s="56"/>
      <c r="Z107" s="60"/>
      <c r="AA107" s="56"/>
      <c r="AB107" s="56"/>
      <c r="AC107" s="55" t="s">
        <v>136</v>
      </c>
      <c r="AD107" s="55" t="s">
        <v>136</v>
      </c>
      <c r="AE107" s="56"/>
      <c r="AF107" s="55"/>
      <c r="AG107" s="55"/>
      <c r="AH107" s="56"/>
      <c r="AI107" s="56"/>
      <c r="AJ107" s="56"/>
      <c r="AK107" s="60"/>
      <c r="AL107" s="56"/>
      <c r="AM107" s="56"/>
      <c r="AN107" s="55">
        <v>1</v>
      </c>
      <c r="AO107" s="55">
        <v>8</v>
      </c>
      <c r="AP107" s="56">
        <v>0.125</v>
      </c>
      <c r="AQ107" s="55">
        <v>5</v>
      </c>
      <c r="AR107" s="55">
        <v>8</v>
      </c>
      <c r="AS107" s="56">
        <v>0.625</v>
      </c>
      <c r="AT107" s="56">
        <v>0.625</v>
      </c>
      <c r="AU107" s="56">
        <v>0.375</v>
      </c>
      <c r="AV107" s="60"/>
      <c r="AW107" s="56"/>
      <c r="AX107" s="56"/>
      <c r="AY107" s="55">
        <v>0</v>
      </c>
      <c r="AZ107" s="55">
        <v>0</v>
      </c>
      <c r="BA107" s="56">
        <v>0</v>
      </c>
      <c r="BB107" s="55">
        <v>0</v>
      </c>
      <c r="BC107" s="55">
        <v>0</v>
      </c>
      <c r="BD107" s="56">
        <v>0</v>
      </c>
      <c r="BE107" s="56">
        <v>0</v>
      </c>
      <c r="BF107" s="56">
        <v>0</v>
      </c>
      <c r="BG107" s="60"/>
      <c r="BL107" s="4"/>
      <c r="BM107" s="5"/>
      <c r="BN107" s="5"/>
    </row>
    <row r="108" spans="2:66">
      <c r="B108" s="62"/>
      <c r="C108" s="62"/>
      <c r="D108" s="62"/>
      <c r="E108" s="62"/>
      <c r="F108" s="62"/>
      <c r="G108" s="62"/>
      <c r="H108" s="59"/>
      <c r="I108" s="56"/>
      <c r="J108" s="59"/>
      <c r="K108" s="63"/>
      <c r="L108" s="59"/>
      <c r="M108" s="59"/>
      <c r="N108" s="56"/>
      <c r="O108" s="59"/>
      <c r="P108" s="56"/>
      <c r="Q108" s="56"/>
      <c r="R108" s="55"/>
      <c r="S108" s="55"/>
      <c r="T108" s="56"/>
      <c r="U108" s="55"/>
      <c r="V108" s="55"/>
      <c r="W108" s="56"/>
      <c r="X108" s="56"/>
      <c r="Y108" s="56"/>
      <c r="Z108" s="60"/>
      <c r="AA108" s="56"/>
      <c r="AB108" s="56"/>
      <c r="AC108" s="55"/>
      <c r="AD108" s="55"/>
      <c r="AE108" s="56"/>
      <c r="AF108" s="55"/>
      <c r="AG108" s="55"/>
      <c r="AH108" s="56"/>
      <c r="AI108" s="56"/>
      <c r="AJ108" s="56"/>
      <c r="AK108" s="60"/>
      <c r="AL108" s="56"/>
      <c r="AM108" s="56"/>
      <c r="AN108" s="55"/>
      <c r="AO108" s="55"/>
      <c r="AP108" s="56"/>
      <c r="AQ108" s="55"/>
      <c r="AR108" s="55"/>
      <c r="AS108" s="56"/>
      <c r="AT108" s="56"/>
      <c r="AU108" s="56"/>
      <c r="AV108" s="60"/>
      <c r="AW108" s="56"/>
      <c r="AX108" s="56"/>
      <c r="AY108" s="55"/>
      <c r="AZ108" s="55"/>
      <c r="BA108" s="56"/>
      <c r="BB108" s="55"/>
      <c r="BC108" s="55"/>
      <c r="BD108" s="56"/>
      <c r="BE108" s="56"/>
      <c r="BF108" s="56"/>
      <c r="BG108" s="60"/>
      <c r="BL108" s="4"/>
      <c r="BM108" s="5"/>
      <c r="BN108" s="5"/>
    </row>
    <row r="109" spans="2:66">
      <c r="B109" s="62"/>
      <c r="C109" s="62"/>
      <c r="D109" s="62"/>
      <c r="E109" s="62"/>
      <c r="F109" s="62"/>
      <c r="G109" s="62"/>
      <c r="H109" s="59"/>
      <c r="I109" s="56"/>
      <c r="J109" s="59"/>
      <c r="K109" s="63"/>
      <c r="L109" s="59"/>
      <c r="M109" s="59"/>
      <c r="N109" s="56"/>
      <c r="O109" s="59"/>
      <c r="P109" s="56"/>
      <c r="Q109" s="56"/>
      <c r="R109" s="55"/>
      <c r="S109" s="55"/>
      <c r="T109" s="56"/>
      <c r="U109" s="55"/>
      <c r="V109" s="55"/>
      <c r="W109" s="56"/>
      <c r="X109" s="56"/>
      <c r="Y109" s="56"/>
      <c r="Z109" s="60"/>
      <c r="AA109" s="56"/>
      <c r="AB109" s="56"/>
      <c r="AC109" s="55"/>
      <c r="AD109" s="55"/>
      <c r="AE109" s="56"/>
      <c r="AF109" s="55"/>
      <c r="AG109" s="55"/>
      <c r="AH109" s="56"/>
      <c r="AI109" s="56"/>
      <c r="AJ109" s="56"/>
      <c r="AK109" s="60"/>
      <c r="AL109" s="56"/>
      <c r="AM109" s="56"/>
      <c r="AN109" s="55"/>
      <c r="AO109" s="55"/>
      <c r="AP109" s="56"/>
      <c r="AQ109" s="55"/>
      <c r="AR109" s="55"/>
      <c r="AS109" s="56"/>
      <c r="AT109" s="56"/>
      <c r="AU109" s="56"/>
      <c r="AV109" s="60"/>
      <c r="AW109" s="56"/>
      <c r="AX109" s="56"/>
      <c r="AY109" s="55"/>
      <c r="AZ109" s="55"/>
      <c r="BA109" s="56"/>
      <c r="BB109" s="55"/>
      <c r="BC109" s="55"/>
      <c r="BD109" s="56"/>
      <c r="BE109" s="56"/>
      <c r="BF109" s="56"/>
      <c r="BG109" s="60"/>
      <c r="BL109" s="4"/>
      <c r="BM109" s="5"/>
      <c r="BN109" s="5"/>
    </row>
    <row r="110" spans="2:66" ht="135" customHeight="1">
      <c r="B110" s="62" t="s">
        <v>280</v>
      </c>
      <c r="C110" s="59" t="s">
        <v>1120</v>
      </c>
      <c r="D110" s="59" t="s">
        <v>81</v>
      </c>
      <c r="E110" s="59" t="s">
        <v>138</v>
      </c>
      <c r="F110" s="59" t="s">
        <v>80</v>
      </c>
      <c r="G110" s="59" t="s">
        <v>81</v>
      </c>
      <c r="H110" s="59">
        <v>13</v>
      </c>
      <c r="I110" s="56">
        <v>0.03</v>
      </c>
      <c r="J110" s="59" t="s">
        <v>83</v>
      </c>
      <c r="K110" s="63" t="s">
        <v>3551</v>
      </c>
      <c r="L110" s="59" t="s">
        <v>3552</v>
      </c>
      <c r="M110" s="59" t="s">
        <v>3445</v>
      </c>
      <c r="N110" s="56">
        <v>1</v>
      </c>
      <c r="O110" s="59" t="s">
        <v>87</v>
      </c>
      <c r="P110" s="56" t="s">
        <v>3553</v>
      </c>
      <c r="Q110" s="56" t="s">
        <v>3554</v>
      </c>
      <c r="R110" s="55">
        <v>1</v>
      </c>
      <c r="S110" s="55">
        <v>5</v>
      </c>
      <c r="T110" s="56">
        <v>0.2</v>
      </c>
      <c r="U110" s="55">
        <v>1</v>
      </c>
      <c r="V110" s="55">
        <v>5</v>
      </c>
      <c r="W110" s="56">
        <v>0.2</v>
      </c>
      <c r="X110" s="56">
        <v>0.2</v>
      </c>
      <c r="Y110" s="56">
        <v>0.8</v>
      </c>
      <c r="Z110" s="60">
        <v>0.1</v>
      </c>
      <c r="AA110" s="56" t="s">
        <v>3555</v>
      </c>
      <c r="AB110" s="56" t="s">
        <v>3556</v>
      </c>
      <c r="AC110" s="55">
        <v>0</v>
      </c>
      <c r="AD110" s="55">
        <v>1</v>
      </c>
      <c r="AE110" s="56">
        <v>0</v>
      </c>
      <c r="AF110" s="55">
        <v>1</v>
      </c>
      <c r="AG110" s="55">
        <v>1</v>
      </c>
      <c r="AH110" s="56">
        <v>1</v>
      </c>
      <c r="AI110" s="56">
        <v>1</v>
      </c>
      <c r="AJ110" s="56">
        <v>0</v>
      </c>
      <c r="AK110" s="60">
        <v>0.27900000000000003</v>
      </c>
      <c r="AL110" s="56" t="s">
        <v>3557</v>
      </c>
      <c r="AM110" s="56" t="s">
        <v>3558</v>
      </c>
      <c r="AN110" s="55" t="s">
        <v>136</v>
      </c>
      <c r="AO110" s="55" t="s">
        <v>136</v>
      </c>
      <c r="AP110" s="56"/>
      <c r="AQ110" s="55"/>
      <c r="AR110" s="55"/>
      <c r="AS110" s="56"/>
      <c r="AT110" s="56"/>
      <c r="AU110" s="56"/>
      <c r="AV110" s="60">
        <v>0</v>
      </c>
      <c r="AW110" s="56" t="s">
        <v>94</v>
      </c>
      <c r="AX110" s="56" t="s">
        <v>94</v>
      </c>
      <c r="AY110" s="55">
        <v>0</v>
      </c>
      <c r="AZ110" s="55">
        <v>0</v>
      </c>
      <c r="BA110" s="56">
        <v>0</v>
      </c>
      <c r="BB110" s="55">
        <v>0</v>
      </c>
      <c r="BC110" s="55">
        <v>0</v>
      </c>
      <c r="BD110" s="56">
        <v>0</v>
      </c>
      <c r="BE110" s="56">
        <v>0</v>
      </c>
      <c r="BF110" s="56">
        <v>0</v>
      </c>
      <c r="BG110" s="60">
        <v>0</v>
      </c>
      <c r="BL110" s="4"/>
      <c r="BM110" s="5"/>
      <c r="BN110" s="5"/>
    </row>
    <row r="111" spans="2:66">
      <c r="B111" s="62"/>
      <c r="C111" s="59"/>
      <c r="D111" s="59"/>
      <c r="E111" s="59" t="s">
        <v>317</v>
      </c>
      <c r="F111" s="59" t="s">
        <v>80</v>
      </c>
      <c r="G111" s="59" t="s">
        <v>81</v>
      </c>
      <c r="H111" s="59"/>
      <c r="I111" s="56"/>
      <c r="J111" s="59"/>
      <c r="K111" s="63"/>
      <c r="L111" s="59"/>
      <c r="M111" s="59"/>
      <c r="N111" s="56"/>
      <c r="O111" s="59"/>
      <c r="P111" s="56"/>
      <c r="Q111" s="56"/>
      <c r="R111" s="55"/>
      <c r="S111" s="55"/>
      <c r="T111" s="56"/>
      <c r="U111" s="55"/>
      <c r="V111" s="55"/>
      <c r="W111" s="56"/>
      <c r="X111" s="56"/>
      <c r="Y111" s="56"/>
      <c r="Z111" s="60"/>
      <c r="AA111" s="56"/>
      <c r="AB111" s="56"/>
      <c r="AC111" s="55"/>
      <c r="AD111" s="55"/>
      <c r="AE111" s="56"/>
      <c r="AF111" s="55"/>
      <c r="AG111" s="55"/>
      <c r="AH111" s="56"/>
      <c r="AI111" s="56"/>
      <c r="AJ111" s="56"/>
      <c r="AK111" s="60"/>
      <c r="AL111" s="56"/>
      <c r="AM111" s="56"/>
      <c r="AN111" s="55"/>
      <c r="AO111" s="55"/>
      <c r="AP111" s="56"/>
      <c r="AQ111" s="55"/>
      <c r="AR111" s="55"/>
      <c r="AS111" s="56"/>
      <c r="AT111" s="56"/>
      <c r="AU111" s="56"/>
      <c r="AV111" s="60"/>
      <c r="AW111" s="56"/>
      <c r="AX111" s="56"/>
      <c r="AY111" s="55"/>
      <c r="AZ111" s="55"/>
      <c r="BA111" s="56"/>
      <c r="BB111" s="55"/>
      <c r="BC111" s="55"/>
      <c r="BD111" s="56"/>
      <c r="BE111" s="56"/>
      <c r="BF111" s="56"/>
      <c r="BG111" s="60"/>
      <c r="BL111" s="4"/>
      <c r="BM111" s="5"/>
      <c r="BN111" s="5"/>
    </row>
    <row r="112" spans="2:66">
      <c r="B112" s="62"/>
      <c r="C112" s="62"/>
      <c r="D112" s="62"/>
      <c r="E112" s="62" t="s">
        <v>82</v>
      </c>
      <c r="F112" s="62" t="s">
        <v>80</v>
      </c>
      <c r="G112" s="62" t="s">
        <v>81</v>
      </c>
      <c r="H112" s="59"/>
      <c r="I112" s="56"/>
      <c r="J112" s="59"/>
      <c r="K112" s="63"/>
      <c r="L112" s="59"/>
      <c r="M112" s="59"/>
      <c r="N112" s="56"/>
      <c r="O112" s="59"/>
      <c r="P112" s="56"/>
      <c r="Q112" s="56"/>
      <c r="R112" s="55"/>
      <c r="S112" s="55"/>
      <c r="T112" s="56"/>
      <c r="U112" s="55"/>
      <c r="V112" s="55"/>
      <c r="W112" s="56"/>
      <c r="X112" s="56"/>
      <c r="Y112" s="56"/>
      <c r="Z112" s="60"/>
      <c r="AA112" s="56"/>
      <c r="AB112" s="56"/>
      <c r="AC112" s="55"/>
      <c r="AD112" s="55"/>
      <c r="AE112" s="56"/>
      <c r="AF112" s="55"/>
      <c r="AG112" s="55"/>
      <c r="AH112" s="56"/>
      <c r="AI112" s="56"/>
      <c r="AJ112" s="56"/>
      <c r="AK112" s="60"/>
      <c r="AL112" s="56"/>
      <c r="AM112" s="56"/>
      <c r="AN112" s="55"/>
      <c r="AO112" s="55"/>
      <c r="AP112" s="56"/>
      <c r="AQ112" s="55"/>
      <c r="AR112" s="55"/>
      <c r="AS112" s="56"/>
      <c r="AT112" s="56"/>
      <c r="AU112" s="56"/>
      <c r="AV112" s="60"/>
      <c r="AW112" s="56"/>
      <c r="AX112" s="56"/>
      <c r="AY112" s="55"/>
      <c r="AZ112" s="55"/>
      <c r="BA112" s="56"/>
      <c r="BB112" s="55"/>
      <c r="BC112" s="55"/>
      <c r="BD112" s="56"/>
      <c r="BE112" s="56"/>
      <c r="BF112" s="56"/>
      <c r="BG112" s="60"/>
      <c r="BL112" s="4"/>
      <c r="BM112" s="5"/>
      <c r="BN112" s="5"/>
    </row>
    <row r="113" spans="2:66">
      <c r="B113" s="62"/>
      <c r="C113" s="62"/>
      <c r="D113" s="62"/>
      <c r="E113" s="62"/>
      <c r="F113" s="62"/>
      <c r="G113" s="62"/>
      <c r="H113" s="59"/>
      <c r="I113" s="56"/>
      <c r="J113" s="59"/>
      <c r="K113" s="63"/>
      <c r="L113" s="59" t="s">
        <v>3559</v>
      </c>
      <c r="M113" s="59" t="s">
        <v>3445</v>
      </c>
      <c r="N113" s="56">
        <v>1</v>
      </c>
      <c r="O113" s="59" t="s">
        <v>87</v>
      </c>
      <c r="P113" s="56"/>
      <c r="Q113" s="56"/>
      <c r="R113" s="55">
        <v>1</v>
      </c>
      <c r="S113" s="55">
        <v>5</v>
      </c>
      <c r="T113" s="56">
        <v>0.2</v>
      </c>
      <c r="U113" s="55">
        <v>1</v>
      </c>
      <c r="V113" s="55">
        <v>5</v>
      </c>
      <c r="W113" s="56">
        <v>0.2</v>
      </c>
      <c r="X113" s="56">
        <v>0.2</v>
      </c>
      <c r="Y113" s="56">
        <v>0.8</v>
      </c>
      <c r="Z113" s="60"/>
      <c r="AA113" s="56"/>
      <c r="AB113" s="56"/>
      <c r="AC113" s="55">
        <v>10</v>
      </c>
      <c r="AD113" s="55">
        <v>23</v>
      </c>
      <c r="AE113" s="56">
        <v>0.43480000000000002</v>
      </c>
      <c r="AF113" s="55">
        <v>11</v>
      </c>
      <c r="AG113" s="55">
        <v>23</v>
      </c>
      <c r="AH113" s="56">
        <v>0.4783</v>
      </c>
      <c r="AI113" s="56">
        <v>0.4783</v>
      </c>
      <c r="AJ113" s="56">
        <v>0.52170000000000005</v>
      </c>
      <c r="AK113" s="60"/>
      <c r="AL113" s="56"/>
      <c r="AM113" s="56"/>
      <c r="AN113" s="55" t="s">
        <v>136</v>
      </c>
      <c r="AO113" s="55" t="s">
        <v>136</v>
      </c>
      <c r="AP113" s="56"/>
      <c r="AQ113" s="55"/>
      <c r="AR113" s="55"/>
      <c r="AS113" s="56"/>
      <c r="AT113" s="56"/>
      <c r="AU113" s="56"/>
      <c r="AV113" s="60"/>
      <c r="AW113" s="56"/>
      <c r="AX113" s="56"/>
      <c r="AY113" s="55">
        <v>0</v>
      </c>
      <c r="AZ113" s="55">
        <v>0</v>
      </c>
      <c r="BA113" s="56">
        <v>0</v>
      </c>
      <c r="BB113" s="55">
        <v>0</v>
      </c>
      <c r="BC113" s="55">
        <v>0</v>
      </c>
      <c r="BD113" s="56">
        <v>0</v>
      </c>
      <c r="BE113" s="56">
        <v>0</v>
      </c>
      <c r="BF113" s="56">
        <v>0</v>
      </c>
      <c r="BG113" s="60"/>
      <c r="BL113" s="4"/>
      <c r="BM113" s="5"/>
      <c r="BN113" s="5"/>
    </row>
    <row r="114" spans="2:66">
      <c r="B114" s="62"/>
      <c r="C114" s="62"/>
      <c r="D114" s="62"/>
      <c r="E114" s="62"/>
      <c r="F114" s="62"/>
      <c r="G114" s="62"/>
      <c r="H114" s="59"/>
      <c r="I114" s="56"/>
      <c r="J114" s="59"/>
      <c r="K114" s="63"/>
      <c r="L114" s="59"/>
      <c r="M114" s="59"/>
      <c r="N114" s="56"/>
      <c r="O114" s="59"/>
      <c r="P114" s="56"/>
      <c r="Q114" s="56"/>
      <c r="R114" s="55"/>
      <c r="S114" s="55"/>
      <c r="T114" s="56"/>
      <c r="U114" s="55"/>
      <c r="V114" s="55"/>
      <c r="W114" s="56"/>
      <c r="X114" s="56"/>
      <c r="Y114" s="56"/>
      <c r="Z114" s="60"/>
      <c r="AA114" s="56"/>
      <c r="AB114" s="56"/>
      <c r="AC114" s="55"/>
      <c r="AD114" s="55"/>
      <c r="AE114" s="56"/>
      <c r="AF114" s="55"/>
      <c r="AG114" s="55"/>
      <c r="AH114" s="56"/>
      <c r="AI114" s="56"/>
      <c r="AJ114" s="56"/>
      <c r="AK114" s="60"/>
      <c r="AL114" s="56"/>
      <c r="AM114" s="56"/>
      <c r="AN114" s="55"/>
      <c r="AO114" s="55"/>
      <c r="AP114" s="56"/>
      <c r="AQ114" s="55"/>
      <c r="AR114" s="55"/>
      <c r="AS114" s="56"/>
      <c r="AT114" s="56"/>
      <c r="AU114" s="56"/>
      <c r="AV114" s="60"/>
      <c r="AW114" s="56"/>
      <c r="AX114" s="56"/>
      <c r="AY114" s="55"/>
      <c r="AZ114" s="55"/>
      <c r="BA114" s="56"/>
      <c r="BB114" s="55"/>
      <c r="BC114" s="55"/>
      <c r="BD114" s="56"/>
      <c r="BE114" s="56"/>
      <c r="BF114" s="56"/>
      <c r="BG114" s="60"/>
      <c r="BL114" s="4"/>
      <c r="BM114" s="5"/>
      <c r="BN114" s="5"/>
    </row>
    <row r="115" spans="2:66">
      <c r="B115" s="62"/>
      <c r="C115" s="62"/>
      <c r="D115" s="62"/>
      <c r="E115" s="62"/>
      <c r="F115" s="62"/>
      <c r="G115" s="62"/>
      <c r="H115" s="59"/>
      <c r="I115" s="56"/>
      <c r="J115" s="59"/>
      <c r="K115" s="63"/>
      <c r="L115" s="59"/>
      <c r="M115" s="59"/>
      <c r="N115" s="56"/>
      <c r="O115" s="59"/>
      <c r="P115" s="56"/>
      <c r="Q115" s="56"/>
      <c r="R115" s="55"/>
      <c r="S115" s="55"/>
      <c r="T115" s="56"/>
      <c r="U115" s="55"/>
      <c r="V115" s="55"/>
      <c r="W115" s="56"/>
      <c r="X115" s="56"/>
      <c r="Y115" s="56"/>
      <c r="Z115" s="60"/>
      <c r="AA115" s="56"/>
      <c r="AB115" s="56"/>
      <c r="AC115" s="55"/>
      <c r="AD115" s="55"/>
      <c r="AE115" s="56"/>
      <c r="AF115" s="55"/>
      <c r="AG115" s="55"/>
      <c r="AH115" s="56"/>
      <c r="AI115" s="56"/>
      <c r="AJ115" s="56"/>
      <c r="AK115" s="60"/>
      <c r="AL115" s="56"/>
      <c r="AM115" s="56"/>
      <c r="AN115" s="55"/>
      <c r="AO115" s="55"/>
      <c r="AP115" s="56"/>
      <c r="AQ115" s="55"/>
      <c r="AR115" s="55"/>
      <c r="AS115" s="56"/>
      <c r="AT115" s="56"/>
      <c r="AU115" s="56"/>
      <c r="AV115" s="60"/>
      <c r="AW115" s="56"/>
      <c r="AX115" s="56"/>
      <c r="AY115" s="55"/>
      <c r="AZ115" s="55"/>
      <c r="BA115" s="56"/>
      <c r="BB115" s="55"/>
      <c r="BC115" s="55"/>
      <c r="BD115" s="56"/>
      <c r="BE115" s="56"/>
      <c r="BF115" s="56"/>
      <c r="BG115" s="60"/>
      <c r="BL115" s="4"/>
      <c r="BM115" s="5"/>
      <c r="BN115" s="5"/>
    </row>
    <row r="116" spans="2:66">
      <c r="B116" s="62"/>
      <c r="C116" s="62"/>
      <c r="D116" s="62"/>
      <c r="E116" s="62"/>
      <c r="F116" s="62"/>
      <c r="G116" s="62"/>
      <c r="H116" s="59"/>
      <c r="I116" s="56"/>
      <c r="J116" s="59"/>
      <c r="K116" s="63"/>
      <c r="L116" s="59" t="s">
        <v>3560</v>
      </c>
      <c r="M116" s="59" t="s">
        <v>3561</v>
      </c>
      <c r="N116" s="56">
        <v>1</v>
      </c>
      <c r="O116" s="59" t="s">
        <v>87</v>
      </c>
      <c r="P116" s="56"/>
      <c r="Q116" s="56"/>
      <c r="R116" s="55">
        <v>1</v>
      </c>
      <c r="S116" s="55">
        <v>5</v>
      </c>
      <c r="T116" s="56">
        <v>0.2</v>
      </c>
      <c r="U116" s="55">
        <v>1</v>
      </c>
      <c r="V116" s="55">
        <v>5</v>
      </c>
      <c r="W116" s="56">
        <v>0.2</v>
      </c>
      <c r="X116" s="56">
        <v>0.2</v>
      </c>
      <c r="Y116" s="56">
        <v>0.8</v>
      </c>
      <c r="Z116" s="60"/>
      <c r="AA116" s="56"/>
      <c r="AB116" s="56"/>
      <c r="AC116" s="55" t="s">
        <v>136</v>
      </c>
      <c r="AD116" s="55" t="s">
        <v>136</v>
      </c>
      <c r="AE116" s="56">
        <v>0</v>
      </c>
      <c r="AF116" s="55">
        <v>1</v>
      </c>
      <c r="AG116" s="55">
        <v>5</v>
      </c>
      <c r="AH116" s="56">
        <v>0.2</v>
      </c>
      <c r="AI116" s="56">
        <v>0.2</v>
      </c>
      <c r="AJ116" s="56">
        <v>0.8</v>
      </c>
      <c r="AK116" s="60"/>
      <c r="AL116" s="56"/>
      <c r="AM116" s="56"/>
      <c r="AN116" s="55" t="s">
        <v>136</v>
      </c>
      <c r="AO116" s="55" t="s">
        <v>136</v>
      </c>
      <c r="AP116" s="56"/>
      <c r="AQ116" s="55"/>
      <c r="AR116" s="55"/>
      <c r="AS116" s="56"/>
      <c r="AT116" s="56"/>
      <c r="AU116" s="56"/>
      <c r="AV116" s="60"/>
      <c r="AW116" s="56"/>
      <c r="AX116" s="56"/>
      <c r="AY116" s="55">
        <v>0</v>
      </c>
      <c r="AZ116" s="55">
        <v>0</v>
      </c>
      <c r="BA116" s="56">
        <v>0</v>
      </c>
      <c r="BB116" s="55">
        <v>0</v>
      </c>
      <c r="BC116" s="55">
        <v>0</v>
      </c>
      <c r="BD116" s="56">
        <v>0</v>
      </c>
      <c r="BE116" s="56">
        <v>0</v>
      </c>
      <c r="BF116" s="56">
        <v>0</v>
      </c>
      <c r="BG116" s="60"/>
      <c r="BL116" s="4"/>
      <c r="BM116" s="5"/>
      <c r="BN116" s="5"/>
    </row>
    <row r="117" spans="2:66">
      <c r="B117" s="62"/>
      <c r="C117" s="62"/>
      <c r="D117" s="62"/>
      <c r="E117" s="62"/>
      <c r="F117" s="62"/>
      <c r="G117" s="62"/>
      <c r="H117" s="59"/>
      <c r="I117" s="56"/>
      <c r="J117" s="59"/>
      <c r="K117" s="63"/>
      <c r="L117" s="59"/>
      <c r="M117" s="59"/>
      <c r="N117" s="56"/>
      <c r="O117" s="59"/>
      <c r="P117" s="56"/>
      <c r="Q117" s="56"/>
      <c r="R117" s="55"/>
      <c r="S117" s="55"/>
      <c r="T117" s="56"/>
      <c r="U117" s="55"/>
      <c r="V117" s="55"/>
      <c r="W117" s="56"/>
      <c r="X117" s="56"/>
      <c r="Y117" s="56"/>
      <c r="Z117" s="60"/>
      <c r="AA117" s="56"/>
      <c r="AB117" s="56"/>
      <c r="AC117" s="55"/>
      <c r="AD117" s="55"/>
      <c r="AE117" s="56"/>
      <c r="AF117" s="55"/>
      <c r="AG117" s="55"/>
      <c r="AH117" s="56"/>
      <c r="AI117" s="56"/>
      <c r="AJ117" s="56"/>
      <c r="AK117" s="60"/>
      <c r="AL117" s="56"/>
      <c r="AM117" s="56"/>
      <c r="AN117" s="55"/>
      <c r="AO117" s="55"/>
      <c r="AP117" s="56"/>
      <c r="AQ117" s="55"/>
      <c r="AR117" s="55"/>
      <c r="AS117" s="56"/>
      <c r="AT117" s="56"/>
      <c r="AU117" s="56"/>
      <c r="AV117" s="60"/>
      <c r="AW117" s="56"/>
      <c r="AX117" s="56"/>
      <c r="AY117" s="55"/>
      <c r="AZ117" s="55"/>
      <c r="BA117" s="56"/>
      <c r="BB117" s="55"/>
      <c r="BC117" s="55"/>
      <c r="BD117" s="56"/>
      <c r="BE117" s="56"/>
      <c r="BF117" s="56"/>
      <c r="BG117" s="60"/>
      <c r="BL117" s="4"/>
      <c r="BM117" s="5"/>
      <c r="BN117" s="5"/>
    </row>
    <row r="118" spans="2:66">
      <c r="B118" s="62"/>
      <c r="C118" s="62"/>
      <c r="D118" s="62"/>
      <c r="E118" s="62"/>
      <c r="F118" s="62"/>
      <c r="G118" s="62"/>
      <c r="H118" s="59"/>
      <c r="I118" s="56"/>
      <c r="J118" s="59"/>
      <c r="K118" s="63"/>
      <c r="L118" s="59"/>
      <c r="M118" s="59"/>
      <c r="N118" s="56"/>
      <c r="O118" s="59"/>
      <c r="P118" s="56"/>
      <c r="Q118" s="56"/>
      <c r="R118" s="55"/>
      <c r="S118" s="55"/>
      <c r="T118" s="56"/>
      <c r="U118" s="55"/>
      <c r="V118" s="55"/>
      <c r="W118" s="56"/>
      <c r="X118" s="56"/>
      <c r="Y118" s="56"/>
      <c r="Z118" s="60"/>
      <c r="AA118" s="56"/>
      <c r="AB118" s="56"/>
      <c r="AC118" s="55"/>
      <c r="AD118" s="55"/>
      <c r="AE118" s="56"/>
      <c r="AF118" s="55"/>
      <c r="AG118" s="55"/>
      <c r="AH118" s="56"/>
      <c r="AI118" s="56"/>
      <c r="AJ118" s="56"/>
      <c r="AK118" s="60"/>
      <c r="AL118" s="56"/>
      <c r="AM118" s="56"/>
      <c r="AN118" s="55"/>
      <c r="AO118" s="55"/>
      <c r="AP118" s="56"/>
      <c r="AQ118" s="55"/>
      <c r="AR118" s="55"/>
      <c r="AS118" s="56"/>
      <c r="AT118" s="56"/>
      <c r="AU118" s="56"/>
      <c r="AV118" s="60"/>
      <c r="AW118" s="56"/>
      <c r="AX118" s="56"/>
      <c r="AY118" s="55"/>
      <c r="AZ118" s="55"/>
      <c r="BA118" s="56"/>
      <c r="BB118" s="55"/>
      <c r="BC118" s="55"/>
      <c r="BD118" s="56"/>
      <c r="BE118" s="56"/>
      <c r="BF118" s="56"/>
      <c r="BG118" s="60"/>
      <c r="BL118" s="4"/>
      <c r="BM118" s="5"/>
      <c r="BN118" s="5"/>
    </row>
    <row r="119" spans="2:66">
      <c r="B119" s="62"/>
      <c r="C119" s="62"/>
      <c r="D119" s="62"/>
      <c r="E119" s="62"/>
      <c r="F119" s="62"/>
      <c r="G119" s="62"/>
      <c r="H119" s="59"/>
      <c r="I119" s="56"/>
      <c r="J119" s="59"/>
      <c r="K119" s="63"/>
      <c r="L119" s="59" t="s">
        <v>3562</v>
      </c>
      <c r="M119" s="59" t="s">
        <v>3445</v>
      </c>
      <c r="N119" s="56">
        <v>1</v>
      </c>
      <c r="O119" s="59" t="s">
        <v>87</v>
      </c>
      <c r="P119" s="56"/>
      <c r="Q119" s="56"/>
      <c r="R119" s="55" t="s">
        <v>136</v>
      </c>
      <c r="S119" s="55" t="s">
        <v>136</v>
      </c>
      <c r="T119" s="56"/>
      <c r="U119" s="55"/>
      <c r="V119" s="55"/>
      <c r="W119" s="56"/>
      <c r="X119" s="56"/>
      <c r="Y119" s="56"/>
      <c r="Z119" s="60"/>
      <c r="AA119" s="56"/>
      <c r="AB119" s="56"/>
      <c r="AC119" s="55" t="s">
        <v>136</v>
      </c>
      <c r="AD119" s="55" t="s">
        <v>136</v>
      </c>
      <c r="AE119" s="56"/>
      <c r="AF119" s="55"/>
      <c r="AG119" s="55"/>
      <c r="AH119" s="56"/>
      <c r="AI119" s="56"/>
      <c r="AJ119" s="56"/>
      <c r="AK119" s="60"/>
      <c r="AL119" s="56"/>
      <c r="AM119" s="56"/>
      <c r="AN119" s="55" t="s">
        <v>136</v>
      </c>
      <c r="AO119" s="55" t="s">
        <v>136</v>
      </c>
      <c r="AP119" s="56">
        <v>0</v>
      </c>
      <c r="AQ119" s="55">
        <v>1</v>
      </c>
      <c r="AR119" s="55">
        <v>1</v>
      </c>
      <c r="AS119" s="56">
        <v>1</v>
      </c>
      <c r="AT119" s="56">
        <v>1</v>
      </c>
      <c r="AU119" s="56">
        <v>0</v>
      </c>
      <c r="AV119" s="60"/>
      <c r="AW119" s="56"/>
      <c r="AX119" s="56"/>
      <c r="AY119" s="55">
        <v>0</v>
      </c>
      <c r="AZ119" s="55">
        <v>0</v>
      </c>
      <c r="BA119" s="56">
        <v>0</v>
      </c>
      <c r="BB119" s="55">
        <v>0</v>
      </c>
      <c r="BC119" s="55">
        <v>0</v>
      </c>
      <c r="BD119" s="56">
        <v>0</v>
      </c>
      <c r="BE119" s="56">
        <v>0</v>
      </c>
      <c r="BF119" s="56">
        <v>0</v>
      </c>
      <c r="BG119" s="60"/>
      <c r="BL119" s="4"/>
      <c r="BM119" s="5"/>
      <c r="BN119" s="5"/>
    </row>
    <row r="120" spans="2:66">
      <c r="B120" s="62"/>
      <c r="C120" s="62"/>
      <c r="D120" s="62"/>
      <c r="E120" s="62"/>
      <c r="F120" s="62"/>
      <c r="G120" s="62"/>
      <c r="H120" s="59"/>
      <c r="I120" s="56"/>
      <c r="J120" s="59"/>
      <c r="K120" s="63"/>
      <c r="L120" s="59"/>
      <c r="M120" s="59"/>
      <c r="N120" s="56"/>
      <c r="O120" s="59"/>
      <c r="P120" s="56"/>
      <c r="Q120" s="56"/>
      <c r="R120" s="55"/>
      <c r="S120" s="55"/>
      <c r="T120" s="56"/>
      <c r="U120" s="55"/>
      <c r="V120" s="55"/>
      <c r="W120" s="56"/>
      <c r="X120" s="56"/>
      <c r="Y120" s="56"/>
      <c r="Z120" s="60"/>
      <c r="AA120" s="56"/>
      <c r="AB120" s="56"/>
      <c r="AC120" s="55"/>
      <c r="AD120" s="55"/>
      <c r="AE120" s="56"/>
      <c r="AF120" s="55"/>
      <c r="AG120" s="55"/>
      <c r="AH120" s="56"/>
      <c r="AI120" s="56"/>
      <c r="AJ120" s="56"/>
      <c r="AK120" s="60"/>
      <c r="AL120" s="56"/>
      <c r="AM120" s="56"/>
      <c r="AN120" s="55"/>
      <c r="AO120" s="55"/>
      <c r="AP120" s="56"/>
      <c r="AQ120" s="55"/>
      <c r="AR120" s="55"/>
      <c r="AS120" s="56"/>
      <c r="AT120" s="56"/>
      <c r="AU120" s="56"/>
      <c r="AV120" s="60"/>
      <c r="AW120" s="56"/>
      <c r="AX120" s="56"/>
      <c r="AY120" s="55"/>
      <c r="AZ120" s="55"/>
      <c r="BA120" s="56"/>
      <c r="BB120" s="55"/>
      <c r="BC120" s="55"/>
      <c r="BD120" s="56"/>
      <c r="BE120" s="56"/>
      <c r="BF120" s="56"/>
      <c r="BG120" s="60"/>
      <c r="BL120" s="4"/>
      <c r="BM120" s="5"/>
      <c r="BN120" s="5"/>
    </row>
    <row r="121" spans="2:66">
      <c r="B121" s="62"/>
      <c r="C121" s="62"/>
      <c r="D121" s="62"/>
      <c r="E121" s="62"/>
      <c r="F121" s="62"/>
      <c r="G121" s="62"/>
      <c r="H121" s="59"/>
      <c r="I121" s="56"/>
      <c r="J121" s="59"/>
      <c r="K121" s="63"/>
      <c r="L121" s="59"/>
      <c r="M121" s="59"/>
      <c r="N121" s="56"/>
      <c r="O121" s="59"/>
      <c r="P121" s="56"/>
      <c r="Q121" s="56"/>
      <c r="R121" s="55"/>
      <c r="S121" s="55"/>
      <c r="T121" s="56"/>
      <c r="U121" s="55"/>
      <c r="V121" s="55"/>
      <c r="W121" s="56"/>
      <c r="X121" s="56"/>
      <c r="Y121" s="56"/>
      <c r="Z121" s="60"/>
      <c r="AA121" s="56"/>
      <c r="AB121" s="56"/>
      <c r="AC121" s="55"/>
      <c r="AD121" s="55"/>
      <c r="AE121" s="56"/>
      <c r="AF121" s="55"/>
      <c r="AG121" s="55"/>
      <c r="AH121" s="56"/>
      <c r="AI121" s="56"/>
      <c r="AJ121" s="56"/>
      <c r="AK121" s="60"/>
      <c r="AL121" s="56"/>
      <c r="AM121" s="56"/>
      <c r="AN121" s="55"/>
      <c r="AO121" s="55"/>
      <c r="AP121" s="56"/>
      <c r="AQ121" s="55"/>
      <c r="AR121" s="55"/>
      <c r="AS121" s="56"/>
      <c r="AT121" s="56"/>
      <c r="AU121" s="56"/>
      <c r="AV121" s="60"/>
      <c r="AW121" s="56"/>
      <c r="AX121" s="56"/>
      <c r="AY121" s="55"/>
      <c r="AZ121" s="55"/>
      <c r="BA121" s="56"/>
      <c r="BB121" s="55"/>
      <c r="BC121" s="55"/>
      <c r="BD121" s="56"/>
      <c r="BE121" s="56"/>
      <c r="BF121" s="56"/>
      <c r="BG121" s="60"/>
      <c r="BL121" s="4"/>
      <c r="BM121" s="5"/>
      <c r="BN121" s="5"/>
    </row>
    <row r="122" spans="2:66">
      <c r="B122" s="62"/>
      <c r="C122" s="62"/>
      <c r="D122" s="62"/>
      <c r="E122" s="62"/>
      <c r="F122" s="62"/>
      <c r="G122" s="62"/>
      <c r="H122" s="59"/>
      <c r="I122" s="56"/>
      <c r="J122" s="59"/>
      <c r="K122" s="63"/>
      <c r="L122" s="59" t="s">
        <v>3563</v>
      </c>
      <c r="M122" s="59" t="s">
        <v>3445</v>
      </c>
      <c r="N122" s="56">
        <v>1</v>
      </c>
      <c r="O122" s="59" t="s">
        <v>87</v>
      </c>
      <c r="P122" s="56"/>
      <c r="Q122" s="56"/>
      <c r="R122" s="55" t="s">
        <v>136</v>
      </c>
      <c r="S122" s="55" t="s">
        <v>136</v>
      </c>
      <c r="T122" s="56"/>
      <c r="U122" s="55"/>
      <c r="V122" s="55"/>
      <c r="W122" s="56"/>
      <c r="X122" s="56"/>
      <c r="Y122" s="56"/>
      <c r="Z122" s="60"/>
      <c r="AA122" s="56"/>
      <c r="AB122" s="56"/>
      <c r="AC122" s="55" t="s">
        <v>136</v>
      </c>
      <c r="AD122" s="55" t="s">
        <v>136</v>
      </c>
      <c r="AE122" s="56"/>
      <c r="AF122" s="55"/>
      <c r="AG122" s="55"/>
      <c r="AH122" s="56"/>
      <c r="AI122" s="56"/>
      <c r="AJ122" s="56"/>
      <c r="AK122" s="60"/>
      <c r="AL122" s="56"/>
      <c r="AM122" s="56"/>
      <c r="AN122" s="55">
        <v>4</v>
      </c>
      <c r="AO122" s="55">
        <v>1</v>
      </c>
      <c r="AP122" s="56">
        <v>4</v>
      </c>
      <c r="AQ122" s="55">
        <v>15</v>
      </c>
      <c r="AR122" s="55">
        <v>24</v>
      </c>
      <c r="AS122" s="56">
        <v>0.46875</v>
      </c>
      <c r="AT122" s="56">
        <v>0.46875</v>
      </c>
      <c r="AU122" s="56">
        <v>0.53120000000000001</v>
      </c>
      <c r="AV122" s="60"/>
      <c r="AW122" s="56"/>
      <c r="AX122" s="56"/>
      <c r="AY122" s="55">
        <v>0</v>
      </c>
      <c r="AZ122" s="55">
        <v>0</v>
      </c>
      <c r="BA122" s="56">
        <v>0</v>
      </c>
      <c r="BB122" s="55">
        <v>0</v>
      </c>
      <c r="BC122" s="55">
        <v>0</v>
      </c>
      <c r="BD122" s="56">
        <v>0</v>
      </c>
      <c r="BE122" s="56">
        <v>0</v>
      </c>
      <c r="BF122" s="56">
        <v>0</v>
      </c>
      <c r="BG122" s="60"/>
      <c r="BL122" s="4"/>
      <c r="BM122" s="5"/>
      <c r="BN122" s="5"/>
    </row>
    <row r="123" spans="2:66">
      <c r="B123" s="62"/>
      <c r="C123" s="62"/>
      <c r="D123" s="62"/>
      <c r="E123" s="62"/>
      <c r="F123" s="62"/>
      <c r="G123" s="62"/>
      <c r="H123" s="59"/>
      <c r="I123" s="56"/>
      <c r="J123" s="59"/>
      <c r="K123" s="63"/>
      <c r="L123" s="59"/>
      <c r="M123" s="59"/>
      <c r="N123" s="56"/>
      <c r="O123" s="59"/>
      <c r="P123" s="56"/>
      <c r="Q123" s="56"/>
      <c r="R123" s="55"/>
      <c r="S123" s="55"/>
      <c r="T123" s="56"/>
      <c r="U123" s="55"/>
      <c r="V123" s="55"/>
      <c r="W123" s="56"/>
      <c r="X123" s="56"/>
      <c r="Y123" s="56"/>
      <c r="Z123" s="60"/>
      <c r="AA123" s="56"/>
      <c r="AB123" s="56"/>
      <c r="AC123" s="55"/>
      <c r="AD123" s="55"/>
      <c r="AE123" s="56"/>
      <c r="AF123" s="55"/>
      <c r="AG123" s="55"/>
      <c r="AH123" s="56"/>
      <c r="AI123" s="56"/>
      <c r="AJ123" s="56"/>
      <c r="AK123" s="60"/>
      <c r="AL123" s="56"/>
      <c r="AM123" s="56"/>
      <c r="AN123" s="55"/>
      <c r="AO123" s="55"/>
      <c r="AP123" s="56"/>
      <c r="AQ123" s="55"/>
      <c r="AR123" s="55"/>
      <c r="AS123" s="56"/>
      <c r="AT123" s="56"/>
      <c r="AU123" s="56"/>
      <c r="AV123" s="60"/>
      <c r="AW123" s="56"/>
      <c r="AX123" s="56"/>
      <c r="AY123" s="55"/>
      <c r="AZ123" s="55"/>
      <c r="BA123" s="56"/>
      <c r="BB123" s="55"/>
      <c r="BC123" s="55"/>
      <c r="BD123" s="56"/>
      <c r="BE123" s="56"/>
      <c r="BF123" s="56"/>
      <c r="BG123" s="60"/>
      <c r="BL123" s="4"/>
      <c r="BM123" s="5"/>
      <c r="BN123" s="5"/>
    </row>
    <row r="124" spans="2:66">
      <c r="B124" s="62"/>
      <c r="C124" s="62"/>
      <c r="D124" s="62"/>
      <c r="E124" s="62"/>
      <c r="F124" s="62"/>
      <c r="G124" s="62"/>
      <c r="H124" s="59"/>
      <c r="I124" s="56"/>
      <c r="J124" s="59"/>
      <c r="K124" s="63"/>
      <c r="L124" s="59"/>
      <c r="M124" s="59"/>
      <c r="N124" s="56"/>
      <c r="O124" s="59"/>
      <c r="P124" s="56"/>
      <c r="Q124" s="56"/>
      <c r="R124" s="55"/>
      <c r="S124" s="55"/>
      <c r="T124" s="56"/>
      <c r="U124" s="55"/>
      <c r="V124" s="55"/>
      <c r="W124" s="56"/>
      <c r="X124" s="56"/>
      <c r="Y124" s="56"/>
      <c r="Z124" s="60"/>
      <c r="AA124" s="56"/>
      <c r="AB124" s="56"/>
      <c r="AC124" s="55"/>
      <c r="AD124" s="55"/>
      <c r="AE124" s="56"/>
      <c r="AF124" s="55"/>
      <c r="AG124" s="55"/>
      <c r="AH124" s="56"/>
      <c r="AI124" s="56"/>
      <c r="AJ124" s="56"/>
      <c r="AK124" s="60"/>
      <c r="AL124" s="56"/>
      <c r="AM124" s="56"/>
      <c r="AN124" s="55"/>
      <c r="AO124" s="55"/>
      <c r="AP124" s="56"/>
      <c r="AQ124" s="55"/>
      <c r="AR124" s="55"/>
      <c r="AS124" s="56"/>
      <c r="AT124" s="56"/>
      <c r="AU124" s="56"/>
      <c r="AV124" s="60"/>
      <c r="AW124" s="56"/>
      <c r="AX124" s="56"/>
      <c r="AY124" s="55"/>
      <c r="AZ124" s="55"/>
      <c r="BA124" s="56"/>
      <c r="BB124" s="55"/>
      <c r="BC124" s="55"/>
      <c r="BD124" s="56"/>
      <c r="BE124" s="56"/>
      <c r="BF124" s="56"/>
      <c r="BG124" s="60"/>
      <c r="BL124" s="4"/>
      <c r="BM124" s="5"/>
      <c r="BN124" s="5"/>
    </row>
    <row r="125" spans="2:66">
      <c r="B125" s="62"/>
      <c r="C125" s="62"/>
      <c r="D125" s="62"/>
      <c r="E125" s="62"/>
      <c r="F125" s="62"/>
      <c r="G125" s="62"/>
      <c r="H125" s="59"/>
      <c r="I125" s="56"/>
      <c r="J125" s="59"/>
      <c r="K125" s="63"/>
      <c r="L125" s="59" t="s">
        <v>3564</v>
      </c>
      <c r="M125" s="59" t="s">
        <v>3561</v>
      </c>
      <c r="N125" s="56">
        <v>1</v>
      </c>
      <c r="O125" s="59" t="s">
        <v>87</v>
      </c>
      <c r="P125" s="56"/>
      <c r="Q125" s="56"/>
      <c r="R125" s="55" t="s">
        <v>136</v>
      </c>
      <c r="S125" s="55" t="s">
        <v>136</v>
      </c>
      <c r="T125" s="56"/>
      <c r="U125" s="55"/>
      <c r="V125" s="55"/>
      <c r="W125" s="56"/>
      <c r="X125" s="56"/>
      <c r="Y125" s="56"/>
      <c r="Z125" s="60"/>
      <c r="AA125" s="56"/>
      <c r="AB125" s="56"/>
      <c r="AC125" s="55" t="s">
        <v>136</v>
      </c>
      <c r="AD125" s="55" t="s">
        <v>136</v>
      </c>
      <c r="AE125" s="56"/>
      <c r="AF125" s="55"/>
      <c r="AG125" s="55"/>
      <c r="AH125" s="56"/>
      <c r="AI125" s="56"/>
      <c r="AJ125" s="56"/>
      <c r="AK125" s="60"/>
      <c r="AL125" s="56"/>
      <c r="AM125" s="56"/>
      <c r="AN125" s="55">
        <v>19</v>
      </c>
      <c r="AO125" s="55">
        <v>10467</v>
      </c>
      <c r="AP125" s="56">
        <v>1.8E-3</v>
      </c>
      <c r="AQ125" s="55">
        <v>20</v>
      </c>
      <c r="AR125" s="55">
        <v>10472</v>
      </c>
      <c r="AS125" s="56">
        <v>1.4323911382734913E-3</v>
      </c>
      <c r="AT125" s="56">
        <v>1.4323911382734913E-3</v>
      </c>
      <c r="AU125" s="56">
        <v>0.99860000000000004</v>
      </c>
      <c r="AV125" s="60"/>
      <c r="AW125" s="56"/>
      <c r="AX125" s="56"/>
      <c r="AY125" s="55">
        <v>0</v>
      </c>
      <c r="AZ125" s="55">
        <v>0</v>
      </c>
      <c r="BA125" s="56">
        <v>0</v>
      </c>
      <c r="BB125" s="55">
        <v>0</v>
      </c>
      <c r="BC125" s="55">
        <v>0</v>
      </c>
      <c r="BD125" s="56">
        <v>0</v>
      </c>
      <c r="BE125" s="56">
        <v>0</v>
      </c>
      <c r="BF125" s="56">
        <v>0</v>
      </c>
      <c r="BG125" s="60"/>
      <c r="BL125" s="4"/>
      <c r="BM125" s="5"/>
      <c r="BN125" s="5"/>
    </row>
    <row r="126" spans="2:66">
      <c r="B126" s="62"/>
      <c r="C126" s="62"/>
      <c r="D126" s="62"/>
      <c r="E126" s="62"/>
      <c r="F126" s="62"/>
      <c r="G126" s="62"/>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56"/>
      <c r="AM126" s="56"/>
      <c r="AN126" s="55"/>
      <c r="AO126" s="55"/>
      <c r="AP126" s="56"/>
      <c r="AQ126" s="55"/>
      <c r="AR126" s="55"/>
      <c r="AS126" s="56"/>
      <c r="AT126" s="56"/>
      <c r="AU126" s="56"/>
      <c r="AV126" s="60"/>
      <c r="AW126" s="56"/>
      <c r="AX126" s="56"/>
      <c r="AY126" s="55"/>
      <c r="AZ126" s="55"/>
      <c r="BA126" s="56"/>
      <c r="BB126" s="55"/>
      <c r="BC126" s="55"/>
      <c r="BD126" s="56"/>
      <c r="BE126" s="56"/>
      <c r="BF126" s="56"/>
      <c r="BG126" s="60"/>
      <c r="BL126" s="4"/>
      <c r="BM126" s="5"/>
      <c r="BN126" s="5"/>
    </row>
    <row r="127" spans="2:66">
      <c r="B127" s="62"/>
      <c r="C127" s="62"/>
      <c r="D127" s="62"/>
      <c r="E127" s="62"/>
      <c r="F127" s="62"/>
      <c r="G127" s="62"/>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56"/>
      <c r="AM127" s="56"/>
      <c r="AN127" s="55"/>
      <c r="AO127" s="55"/>
      <c r="AP127" s="56"/>
      <c r="AQ127" s="55"/>
      <c r="AR127" s="55"/>
      <c r="AS127" s="56"/>
      <c r="AT127" s="56"/>
      <c r="AU127" s="56"/>
      <c r="AV127" s="60"/>
      <c r="AW127" s="56"/>
      <c r="AX127" s="56"/>
      <c r="AY127" s="55"/>
      <c r="AZ127" s="55"/>
      <c r="BA127" s="56"/>
      <c r="BB127" s="55"/>
      <c r="BC127" s="55"/>
      <c r="BD127" s="56"/>
      <c r="BE127" s="56"/>
      <c r="BF127" s="56"/>
      <c r="BG127" s="60"/>
      <c r="BL127" s="4"/>
      <c r="BM127" s="5"/>
      <c r="BN127" s="5"/>
    </row>
    <row r="128" spans="2:66" ht="135" customHeight="1">
      <c r="B128" s="64" t="s">
        <v>280</v>
      </c>
      <c r="C128" s="65" t="s">
        <v>1437</v>
      </c>
      <c r="D128" s="65" t="s">
        <v>81</v>
      </c>
      <c r="E128" s="65" t="s">
        <v>138</v>
      </c>
      <c r="F128" s="65" t="s">
        <v>1466</v>
      </c>
      <c r="G128" s="65" t="s">
        <v>81</v>
      </c>
      <c r="H128" s="59">
        <v>14</v>
      </c>
      <c r="I128" s="56">
        <v>0.04</v>
      </c>
      <c r="J128" s="59" t="s">
        <v>83</v>
      </c>
      <c r="K128" s="63" t="s">
        <v>3565</v>
      </c>
      <c r="L128" s="59" t="s">
        <v>3566</v>
      </c>
      <c r="M128" s="59" t="s">
        <v>3445</v>
      </c>
      <c r="N128" s="56">
        <v>1</v>
      </c>
      <c r="O128" s="59" t="s">
        <v>87</v>
      </c>
      <c r="P128" s="56" t="s">
        <v>3567</v>
      </c>
      <c r="Q128" s="56" t="s">
        <v>3568</v>
      </c>
      <c r="R128" s="55">
        <v>2</v>
      </c>
      <c r="S128" s="55">
        <v>20</v>
      </c>
      <c r="T128" s="56">
        <v>0.1</v>
      </c>
      <c r="U128" s="55">
        <v>2</v>
      </c>
      <c r="V128" s="55">
        <v>20</v>
      </c>
      <c r="W128" s="56">
        <v>0.1</v>
      </c>
      <c r="X128" s="56">
        <v>0.1</v>
      </c>
      <c r="Y128" s="56">
        <v>0.9</v>
      </c>
      <c r="Z128" s="60">
        <v>0.106</v>
      </c>
      <c r="AA128" s="56" t="s">
        <v>3569</v>
      </c>
      <c r="AB128" s="56" t="s">
        <v>3570</v>
      </c>
      <c r="AC128" s="55">
        <v>14</v>
      </c>
      <c r="AD128" s="55">
        <v>27</v>
      </c>
      <c r="AE128" s="56">
        <v>0.51849999999999996</v>
      </c>
      <c r="AF128" s="55">
        <v>16</v>
      </c>
      <c r="AG128" s="55">
        <v>27</v>
      </c>
      <c r="AH128" s="56">
        <v>0.59260000000000002</v>
      </c>
      <c r="AI128" s="56">
        <v>0.59260000000000002</v>
      </c>
      <c r="AJ128" s="56">
        <v>0.40739999999999998</v>
      </c>
      <c r="AK128" s="60">
        <v>0.23200000000000001</v>
      </c>
      <c r="AL128" s="56" t="s">
        <v>3571</v>
      </c>
      <c r="AM128" s="56" t="s">
        <v>3572</v>
      </c>
      <c r="AN128" s="55" t="s">
        <v>136</v>
      </c>
      <c r="AO128" s="55" t="s">
        <v>136</v>
      </c>
      <c r="AP128" s="56"/>
      <c r="AQ128" s="55"/>
      <c r="AR128" s="55"/>
      <c r="AS128" s="56"/>
      <c r="AT128" s="56"/>
      <c r="AU128" s="56"/>
      <c r="AV128" s="60">
        <v>0</v>
      </c>
      <c r="AW128" s="56" t="s">
        <v>94</v>
      </c>
      <c r="AX128" s="56" t="s">
        <v>94</v>
      </c>
      <c r="AY128" s="55">
        <v>0</v>
      </c>
      <c r="AZ128" s="55">
        <v>0</v>
      </c>
      <c r="BA128" s="56">
        <v>0</v>
      </c>
      <c r="BB128" s="55">
        <v>0</v>
      </c>
      <c r="BC128" s="55">
        <v>0</v>
      </c>
      <c r="BD128" s="56">
        <v>0</v>
      </c>
      <c r="BE128" s="56">
        <v>0</v>
      </c>
      <c r="BF128" s="56">
        <v>0</v>
      </c>
      <c r="BG128" s="60">
        <v>0</v>
      </c>
      <c r="BL128" s="4"/>
      <c r="BM128" s="5"/>
      <c r="BN128" s="5"/>
    </row>
    <row r="129" spans="2:66">
      <c r="B129" s="64"/>
      <c r="C129" s="65"/>
      <c r="D129" s="65"/>
      <c r="E129" s="65"/>
      <c r="F129" s="65" t="s">
        <v>2482</v>
      </c>
      <c r="G129" s="65" t="s">
        <v>81</v>
      </c>
      <c r="H129" s="59"/>
      <c r="I129" s="56"/>
      <c r="J129" s="59"/>
      <c r="K129" s="63"/>
      <c r="L129" s="59"/>
      <c r="M129" s="59"/>
      <c r="N129" s="56"/>
      <c r="O129" s="59"/>
      <c r="P129" s="56"/>
      <c r="Q129" s="56"/>
      <c r="R129" s="55"/>
      <c r="S129" s="55"/>
      <c r="T129" s="56"/>
      <c r="U129" s="55"/>
      <c r="V129" s="55"/>
      <c r="W129" s="56"/>
      <c r="X129" s="56"/>
      <c r="Y129" s="56"/>
      <c r="Z129" s="60"/>
      <c r="AA129" s="56"/>
      <c r="AB129" s="56"/>
      <c r="AC129" s="55"/>
      <c r="AD129" s="55"/>
      <c r="AE129" s="56"/>
      <c r="AF129" s="55"/>
      <c r="AG129" s="55"/>
      <c r="AH129" s="56"/>
      <c r="AI129" s="56"/>
      <c r="AJ129" s="56"/>
      <c r="AK129" s="60"/>
      <c r="AL129" s="56"/>
      <c r="AM129" s="56"/>
      <c r="AN129" s="55"/>
      <c r="AO129" s="55"/>
      <c r="AP129" s="56"/>
      <c r="AQ129" s="55"/>
      <c r="AR129" s="55"/>
      <c r="AS129" s="56"/>
      <c r="AT129" s="56"/>
      <c r="AU129" s="56"/>
      <c r="AV129" s="60"/>
      <c r="AW129" s="56"/>
      <c r="AX129" s="56"/>
      <c r="AY129" s="55"/>
      <c r="AZ129" s="55"/>
      <c r="BA129" s="56"/>
      <c r="BB129" s="55"/>
      <c r="BC129" s="55"/>
      <c r="BD129" s="56"/>
      <c r="BE129" s="56"/>
      <c r="BF129" s="56"/>
      <c r="BG129" s="60"/>
      <c r="BL129" s="4"/>
      <c r="BM129" s="5"/>
      <c r="BN129" s="5"/>
    </row>
    <row r="130" spans="2:66">
      <c r="B130" s="62"/>
      <c r="C130" s="62"/>
      <c r="D130" s="62"/>
      <c r="E130" s="62"/>
      <c r="F130" s="62" t="s">
        <v>3573</v>
      </c>
      <c r="G130" s="62" t="s">
        <v>81</v>
      </c>
      <c r="H130" s="59"/>
      <c r="I130" s="56"/>
      <c r="J130" s="59"/>
      <c r="K130" s="63"/>
      <c r="L130" s="59"/>
      <c r="M130" s="59"/>
      <c r="N130" s="56"/>
      <c r="O130" s="59"/>
      <c r="P130" s="56"/>
      <c r="Q130" s="56"/>
      <c r="R130" s="55"/>
      <c r="S130" s="55"/>
      <c r="T130" s="56"/>
      <c r="U130" s="55"/>
      <c r="V130" s="55"/>
      <c r="W130" s="56"/>
      <c r="X130" s="56"/>
      <c r="Y130" s="56"/>
      <c r="Z130" s="60"/>
      <c r="AA130" s="56"/>
      <c r="AB130" s="56"/>
      <c r="AC130" s="55"/>
      <c r="AD130" s="55"/>
      <c r="AE130" s="56"/>
      <c r="AF130" s="55"/>
      <c r="AG130" s="55"/>
      <c r="AH130" s="56"/>
      <c r="AI130" s="56"/>
      <c r="AJ130" s="56"/>
      <c r="AK130" s="60"/>
      <c r="AL130" s="56"/>
      <c r="AM130" s="56"/>
      <c r="AN130" s="55"/>
      <c r="AO130" s="55"/>
      <c r="AP130" s="56"/>
      <c r="AQ130" s="55"/>
      <c r="AR130" s="55"/>
      <c r="AS130" s="56"/>
      <c r="AT130" s="56"/>
      <c r="AU130" s="56"/>
      <c r="AV130" s="60"/>
      <c r="AW130" s="56"/>
      <c r="AX130" s="56"/>
      <c r="AY130" s="55"/>
      <c r="AZ130" s="55"/>
      <c r="BA130" s="56"/>
      <c r="BB130" s="55"/>
      <c r="BC130" s="55"/>
      <c r="BD130" s="56"/>
      <c r="BE130" s="56"/>
      <c r="BF130" s="56"/>
      <c r="BG130" s="60"/>
      <c r="BL130" s="4"/>
      <c r="BM130" s="5"/>
      <c r="BN130" s="5"/>
    </row>
    <row r="131" spans="2:66">
      <c r="B131" s="62"/>
      <c r="C131" s="62"/>
      <c r="D131" s="62"/>
      <c r="E131" s="62"/>
      <c r="F131" s="62"/>
      <c r="G131" s="62"/>
      <c r="H131" s="59"/>
      <c r="I131" s="56"/>
      <c r="J131" s="59"/>
      <c r="K131" s="63"/>
      <c r="L131" s="59" t="s">
        <v>3574</v>
      </c>
      <c r="M131" s="59" t="s">
        <v>3534</v>
      </c>
      <c r="N131" s="56">
        <v>0.9</v>
      </c>
      <c r="O131" s="59" t="s">
        <v>87</v>
      </c>
      <c r="P131" s="56"/>
      <c r="Q131" s="56"/>
      <c r="R131" s="55">
        <v>25</v>
      </c>
      <c r="S131" s="55">
        <v>177</v>
      </c>
      <c r="T131" s="56">
        <v>0.14119999999999999</v>
      </c>
      <c r="U131" s="55">
        <v>25</v>
      </c>
      <c r="V131" s="55">
        <v>177</v>
      </c>
      <c r="W131" s="56">
        <v>0.14119999999999999</v>
      </c>
      <c r="X131" s="56">
        <v>0.15690000000000001</v>
      </c>
      <c r="Y131" s="56">
        <v>0.75880000000000003</v>
      </c>
      <c r="Z131" s="60"/>
      <c r="AA131" s="56"/>
      <c r="AB131" s="56"/>
      <c r="AC131" s="55">
        <v>60</v>
      </c>
      <c r="AD131" s="55">
        <v>220</v>
      </c>
      <c r="AE131" s="56">
        <v>0.2727</v>
      </c>
      <c r="AF131" s="55">
        <v>85</v>
      </c>
      <c r="AG131" s="55">
        <v>220</v>
      </c>
      <c r="AH131" s="56">
        <v>0.38640000000000002</v>
      </c>
      <c r="AI131" s="56">
        <v>0.42930000000000001</v>
      </c>
      <c r="AJ131" s="56">
        <v>0.51359999999999995</v>
      </c>
      <c r="AK131" s="60"/>
      <c r="AL131" s="56"/>
      <c r="AM131" s="56"/>
      <c r="AN131" s="55" t="s">
        <v>136</v>
      </c>
      <c r="AO131" s="55" t="s">
        <v>136</v>
      </c>
      <c r="AP131" s="56"/>
      <c r="AQ131" s="55"/>
      <c r="AR131" s="55"/>
      <c r="AS131" s="56"/>
      <c r="AT131" s="56"/>
      <c r="AU131" s="56"/>
      <c r="AV131" s="60"/>
      <c r="AW131" s="56"/>
      <c r="AX131" s="56"/>
      <c r="AY131" s="55">
        <v>0</v>
      </c>
      <c r="AZ131" s="55">
        <v>0</v>
      </c>
      <c r="BA131" s="56">
        <v>0</v>
      </c>
      <c r="BB131" s="55">
        <v>0</v>
      </c>
      <c r="BC131" s="55">
        <v>0</v>
      </c>
      <c r="BD131" s="56">
        <v>0</v>
      </c>
      <c r="BE131" s="56">
        <v>0</v>
      </c>
      <c r="BF131" s="56">
        <v>0</v>
      </c>
      <c r="BG131" s="60"/>
      <c r="BL131" s="4"/>
      <c r="BM131" s="5"/>
      <c r="BN131" s="5"/>
    </row>
    <row r="132" spans="2:66">
      <c r="B132" s="62"/>
      <c r="C132" s="62"/>
      <c r="D132" s="62"/>
      <c r="E132" s="62"/>
      <c r="F132" s="62"/>
      <c r="G132" s="62"/>
      <c r="H132" s="59"/>
      <c r="I132" s="56"/>
      <c r="J132" s="59"/>
      <c r="K132" s="63"/>
      <c r="L132" s="59"/>
      <c r="M132" s="59"/>
      <c r="N132" s="56"/>
      <c r="O132" s="59"/>
      <c r="P132" s="56"/>
      <c r="Q132" s="56"/>
      <c r="R132" s="55"/>
      <c r="S132" s="55"/>
      <c r="T132" s="56"/>
      <c r="U132" s="55"/>
      <c r="V132" s="55"/>
      <c r="W132" s="56"/>
      <c r="X132" s="56"/>
      <c r="Y132" s="56"/>
      <c r="Z132" s="60"/>
      <c r="AA132" s="56"/>
      <c r="AB132" s="56"/>
      <c r="AC132" s="55"/>
      <c r="AD132" s="55"/>
      <c r="AE132" s="56"/>
      <c r="AF132" s="55"/>
      <c r="AG132" s="55"/>
      <c r="AH132" s="56"/>
      <c r="AI132" s="56"/>
      <c r="AJ132" s="56"/>
      <c r="AK132" s="60"/>
      <c r="AL132" s="56"/>
      <c r="AM132" s="56"/>
      <c r="AN132" s="55"/>
      <c r="AO132" s="55"/>
      <c r="AP132" s="56"/>
      <c r="AQ132" s="55"/>
      <c r="AR132" s="55"/>
      <c r="AS132" s="56"/>
      <c r="AT132" s="56"/>
      <c r="AU132" s="56"/>
      <c r="AV132" s="60"/>
      <c r="AW132" s="56"/>
      <c r="AX132" s="56"/>
      <c r="AY132" s="55"/>
      <c r="AZ132" s="55"/>
      <c r="BA132" s="56"/>
      <c r="BB132" s="55"/>
      <c r="BC132" s="55"/>
      <c r="BD132" s="56"/>
      <c r="BE132" s="56"/>
      <c r="BF132" s="56"/>
      <c r="BG132" s="60"/>
      <c r="BL132" s="4"/>
      <c r="BM132" s="5"/>
      <c r="BN132" s="5"/>
    </row>
    <row r="133" spans="2:66">
      <c r="B133" s="62"/>
      <c r="C133" s="62"/>
      <c r="D133" s="62"/>
      <c r="E133" s="62"/>
      <c r="F133" s="62"/>
      <c r="G133" s="62"/>
      <c r="H133" s="59"/>
      <c r="I133" s="56"/>
      <c r="J133" s="59"/>
      <c r="K133" s="63"/>
      <c r="L133" s="59"/>
      <c r="M133" s="59"/>
      <c r="N133" s="56"/>
      <c r="O133" s="59"/>
      <c r="P133" s="56"/>
      <c r="Q133" s="56"/>
      <c r="R133" s="55"/>
      <c r="S133" s="55"/>
      <c r="T133" s="56"/>
      <c r="U133" s="55"/>
      <c r="V133" s="55"/>
      <c r="W133" s="56"/>
      <c r="X133" s="56"/>
      <c r="Y133" s="56"/>
      <c r="Z133" s="60"/>
      <c r="AA133" s="56"/>
      <c r="AB133" s="56"/>
      <c r="AC133" s="55"/>
      <c r="AD133" s="55"/>
      <c r="AE133" s="56"/>
      <c r="AF133" s="55"/>
      <c r="AG133" s="55"/>
      <c r="AH133" s="56"/>
      <c r="AI133" s="56"/>
      <c r="AJ133" s="56"/>
      <c r="AK133" s="60"/>
      <c r="AL133" s="56"/>
      <c r="AM133" s="56"/>
      <c r="AN133" s="55"/>
      <c r="AO133" s="55"/>
      <c r="AP133" s="56"/>
      <c r="AQ133" s="55"/>
      <c r="AR133" s="55"/>
      <c r="AS133" s="56"/>
      <c r="AT133" s="56"/>
      <c r="AU133" s="56"/>
      <c r="AV133" s="60"/>
      <c r="AW133" s="56"/>
      <c r="AX133" s="56"/>
      <c r="AY133" s="55"/>
      <c r="AZ133" s="55"/>
      <c r="BA133" s="56"/>
      <c r="BB133" s="55"/>
      <c r="BC133" s="55"/>
      <c r="BD133" s="56"/>
      <c r="BE133" s="56"/>
      <c r="BF133" s="56"/>
      <c r="BG133" s="60"/>
      <c r="BL133" s="4"/>
      <c r="BM133" s="5"/>
      <c r="BN133" s="5"/>
    </row>
    <row r="134" spans="2:66">
      <c r="B134" s="62"/>
      <c r="C134" s="62"/>
      <c r="D134" s="62"/>
      <c r="E134" s="62"/>
      <c r="F134" s="62"/>
      <c r="G134" s="62"/>
      <c r="H134" s="59"/>
      <c r="I134" s="56"/>
      <c r="J134" s="59"/>
      <c r="K134" s="63"/>
      <c r="L134" s="59" t="s">
        <v>3575</v>
      </c>
      <c r="M134" s="59" t="s">
        <v>3576</v>
      </c>
      <c r="N134" s="56">
        <v>0.9</v>
      </c>
      <c r="O134" s="59" t="s">
        <v>87</v>
      </c>
      <c r="P134" s="56"/>
      <c r="Q134" s="56"/>
      <c r="R134" s="55">
        <v>0</v>
      </c>
      <c r="S134" s="55">
        <v>177</v>
      </c>
      <c r="T134" s="56">
        <v>0</v>
      </c>
      <c r="U134" s="55">
        <v>0</v>
      </c>
      <c r="V134" s="55">
        <v>177</v>
      </c>
      <c r="W134" s="56">
        <v>0.25</v>
      </c>
      <c r="X134" s="56">
        <v>0.27777777777777779</v>
      </c>
      <c r="Y134" s="56">
        <v>0.9</v>
      </c>
      <c r="Z134" s="60"/>
      <c r="AA134" s="56"/>
      <c r="AB134" s="56"/>
      <c r="AC134" s="55">
        <v>60</v>
      </c>
      <c r="AD134" s="55">
        <v>60</v>
      </c>
      <c r="AE134" s="56">
        <v>1</v>
      </c>
      <c r="AF134" s="55">
        <v>60</v>
      </c>
      <c r="AG134" s="55">
        <v>237</v>
      </c>
      <c r="AH134" s="56">
        <v>0.12658227848101267</v>
      </c>
      <c r="AI134" s="56">
        <v>0.14064697609001406</v>
      </c>
      <c r="AJ134" s="56">
        <v>0.64680000000000004</v>
      </c>
      <c r="AK134" s="60"/>
      <c r="AL134" s="56"/>
      <c r="AM134" s="56"/>
      <c r="AN134" s="55" t="s">
        <v>136</v>
      </c>
      <c r="AO134" s="55" t="s">
        <v>136</v>
      </c>
      <c r="AP134" s="56">
        <v>0</v>
      </c>
      <c r="AQ134" s="55">
        <v>60</v>
      </c>
      <c r="AR134" s="55">
        <v>237</v>
      </c>
      <c r="AS134" s="56">
        <v>0.189873417721519</v>
      </c>
      <c r="AT134" s="56">
        <v>0.21097046413502113</v>
      </c>
      <c r="AU134" s="56">
        <v>0.64680000000000004</v>
      </c>
      <c r="AV134" s="60"/>
      <c r="AW134" s="56"/>
      <c r="AX134" s="56"/>
      <c r="AY134" s="55">
        <v>0</v>
      </c>
      <c r="AZ134" s="55">
        <v>0</v>
      </c>
      <c r="BA134" s="56">
        <v>0</v>
      </c>
      <c r="BB134" s="55">
        <v>0</v>
      </c>
      <c r="BC134" s="55">
        <v>0</v>
      </c>
      <c r="BD134" s="56">
        <v>0</v>
      </c>
      <c r="BE134" s="56">
        <v>0</v>
      </c>
      <c r="BF134" s="56">
        <v>0</v>
      </c>
      <c r="BG134" s="60"/>
      <c r="BL134" s="4"/>
      <c r="BM134" s="5"/>
      <c r="BN134" s="5"/>
    </row>
    <row r="135" spans="2:66">
      <c r="B135" s="62"/>
      <c r="C135" s="62"/>
      <c r="D135" s="62"/>
      <c r="E135" s="62"/>
      <c r="F135" s="62"/>
      <c r="G135" s="62"/>
      <c r="H135" s="59"/>
      <c r="I135" s="56"/>
      <c r="J135" s="59"/>
      <c r="K135" s="63"/>
      <c r="L135" s="59"/>
      <c r="M135" s="59"/>
      <c r="N135" s="56"/>
      <c r="O135" s="59"/>
      <c r="P135" s="56"/>
      <c r="Q135" s="56"/>
      <c r="R135" s="55"/>
      <c r="S135" s="55"/>
      <c r="T135" s="56"/>
      <c r="U135" s="55"/>
      <c r="V135" s="55"/>
      <c r="W135" s="56"/>
      <c r="X135" s="56"/>
      <c r="Y135" s="56"/>
      <c r="Z135" s="60"/>
      <c r="AA135" s="56"/>
      <c r="AB135" s="56"/>
      <c r="AC135" s="55"/>
      <c r="AD135" s="55"/>
      <c r="AE135" s="56"/>
      <c r="AF135" s="55"/>
      <c r="AG135" s="55"/>
      <c r="AH135" s="56"/>
      <c r="AI135" s="56"/>
      <c r="AJ135" s="56"/>
      <c r="AK135" s="60"/>
      <c r="AL135" s="56"/>
      <c r="AM135" s="56"/>
      <c r="AN135" s="55"/>
      <c r="AO135" s="55"/>
      <c r="AP135" s="56"/>
      <c r="AQ135" s="55"/>
      <c r="AR135" s="55"/>
      <c r="AS135" s="56"/>
      <c r="AT135" s="56"/>
      <c r="AU135" s="56"/>
      <c r="AV135" s="60"/>
      <c r="AW135" s="56"/>
      <c r="AX135" s="56"/>
      <c r="AY135" s="55"/>
      <c r="AZ135" s="55"/>
      <c r="BA135" s="56"/>
      <c r="BB135" s="55"/>
      <c r="BC135" s="55"/>
      <c r="BD135" s="56"/>
      <c r="BE135" s="56"/>
      <c r="BF135" s="56"/>
      <c r="BG135" s="60"/>
      <c r="BL135" s="4"/>
      <c r="BM135" s="5"/>
      <c r="BN135" s="5"/>
    </row>
    <row r="136" spans="2:66">
      <c r="B136" s="62"/>
      <c r="C136" s="62"/>
      <c r="D136" s="62"/>
      <c r="E136" s="62"/>
      <c r="F136" s="62"/>
      <c r="G136" s="62"/>
      <c r="H136" s="59"/>
      <c r="I136" s="56"/>
      <c r="J136" s="59"/>
      <c r="K136" s="63"/>
      <c r="L136" s="59"/>
      <c r="M136" s="59"/>
      <c r="N136" s="56"/>
      <c r="O136" s="59"/>
      <c r="P136" s="56"/>
      <c r="Q136" s="56"/>
      <c r="R136" s="55"/>
      <c r="S136" s="55"/>
      <c r="T136" s="56"/>
      <c r="U136" s="55"/>
      <c r="V136" s="55"/>
      <c r="W136" s="56"/>
      <c r="X136" s="56"/>
      <c r="Y136" s="56"/>
      <c r="Z136" s="60"/>
      <c r="AA136" s="56"/>
      <c r="AB136" s="56"/>
      <c r="AC136" s="55"/>
      <c r="AD136" s="55"/>
      <c r="AE136" s="56"/>
      <c r="AF136" s="55"/>
      <c r="AG136" s="55"/>
      <c r="AH136" s="56"/>
      <c r="AI136" s="56"/>
      <c r="AJ136" s="56"/>
      <c r="AK136" s="60"/>
      <c r="AL136" s="56"/>
      <c r="AM136" s="56"/>
      <c r="AN136" s="55"/>
      <c r="AO136" s="55"/>
      <c r="AP136" s="56"/>
      <c r="AQ136" s="55"/>
      <c r="AR136" s="55"/>
      <c r="AS136" s="56"/>
      <c r="AT136" s="56"/>
      <c r="AU136" s="56"/>
      <c r="AV136" s="60"/>
      <c r="AW136" s="56"/>
      <c r="AX136" s="56"/>
      <c r="AY136" s="55"/>
      <c r="AZ136" s="55"/>
      <c r="BA136" s="56"/>
      <c r="BB136" s="55"/>
      <c r="BC136" s="55"/>
      <c r="BD136" s="56"/>
      <c r="BE136" s="56"/>
      <c r="BF136" s="56"/>
      <c r="BG136" s="60"/>
      <c r="BL136" s="4"/>
      <c r="BM136" s="5"/>
      <c r="BN136" s="5"/>
    </row>
    <row r="137" spans="2:66">
      <c r="B137" s="62"/>
      <c r="C137" s="62"/>
      <c r="D137" s="62"/>
      <c r="E137" s="62"/>
      <c r="F137" s="62"/>
      <c r="G137" s="62"/>
      <c r="H137" s="59"/>
      <c r="I137" s="56"/>
      <c r="J137" s="59"/>
      <c r="K137" s="63"/>
      <c r="L137" s="59" t="s">
        <v>3577</v>
      </c>
      <c r="M137" s="59" t="s">
        <v>3445</v>
      </c>
      <c r="N137" s="56">
        <v>1</v>
      </c>
      <c r="O137" s="59" t="s">
        <v>87</v>
      </c>
      <c r="P137" s="56"/>
      <c r="Q137" s="56"/>
      <c r="R137" s="55" t="s">
        <v>136</v>
      </c>
      <c r="S137" s="55" t="s">
        <v>136</v>
      </c>
      <c r="T137" s="56"/>
      <c r="U137" s="55"/>
      <c r="V137" s="55"/>
      <c r="W137" s="56"/>
      <c r="X137" s="56"/>
      <c r="Y137" s="56"/>
      <c r="Z137" s="60"/>
      <c r="AA137" s="56"/>
      <c r="AB137" s="56"/>
      <c r="AC137" s="55" t="s">
        <v>136</v>
      </c>
      <c r="AD137" s="55" t="s">
        <v>136</v>
      </c>
      <c r="AE137" s="56"/>
      <c r="AF137" s="55"/>
      <c r="AG137" s="55"/>
      <c r="AH137" s="56"/>
      <c r="AI137" s="56"/>
      <c r="AJ137" s="56"/>
      <c r="AK137" s="60"/>
      <c r="AL137" s="56"/>
      <c r="AM137" s="56"/>
      <c r="AN137" s="55">
        <v>3</v>
      </c>
      <c r="AO137" s="55">
        <v>27</v>
      </c>
      <c r="AP137" s="56">
        <v>0.1111</v>
      </c>
      <c r="AQ137" s="55">
        <v>19</v>
      </c>
      <c r="AR137" s="55">
        <v>27</v>
      </c>
      <c r="AS137" s="56">
        <v>0.70369999999999999</v>
      </c>
      <c r="AT137" s="56">
        <v>0.70369999999999999</v>
      </c>
      <c r="AU137" s="56">
        <v>0.29630000000000001</v>
      </c>
      <c r="AV137" s="60"/>
      <c r="AW137" s="56"/>
      <c r="AX137" s="56"/>
      <c r="AY137" s="55">
        <v>0</v>
      </c>
      <c r="AZ137" s="55">
        <v>0</v>
      </c>
      <c r="BA137" s="56">
        <v>0</v>
      </c>
      <c r="BB137" s="55">
        <v>0</v>
      </c>
      <c r="BC137" s="55">
        <v>0</v>
      </c>
      <c r="BD137" s="56">
        <v>0</v>
      </c>
      <c r="BE137" s="56">
        <v>0</v>
      </c>
      <c r="BF137" s="56">
        <v>0</v>
      </c>
      <c r="BG137" s="60"/>
      <c r="BL137" s="4"/>
      <c r="BM137" s="5"/>
      <c r="BN137" s="5"/>
    </row>
    <row r="138" spans="2:66">
      <c r="B138" s="62"/>
      <c r="C138" s="62"/>
      <c r="D138" s="62"/>
      <c r="E138" s="62"/>
      <c r="F138" s="62"/>
      <c r="G138" s="62"/>
      <c r="H138" s="59"/>
      <c r="I138" s="56"/>
      <c r="J138" s="59"/>
      <c r="K138" s="63"/>
      <c r="L138" s="59"/>
      <c r="M138" s="59"/>
      <c r="N138" s="56"/>
      <c r="O138" s="59"/>
      <c r="P138" s="56"/>
      <c r="Q138" s="56"/>
      <c r="R138" s="55"/>
      <c r="S138" s="55"/>
      <c r="T138" s="56"/>
      <c r="U138" s="55"/>
      <c r="V138" s="55"/>
      <c r="W138" s="56"/>
      <c r="X138" s="56"/>
      <c r="Y138" s="56"/>
      <c r="Z138" s="60"/>
      <c r="AA138" s="56"/>
      <c r="AB138" s="56"/>
      <c r="AC138" s="55"/>
      <c r="AD138" s="55"/>
      <c r="AE138" s="56"/>
      <c r="AF138" s="55"/>
      <c r="AG138" s="55"/>
      <c r="AH138" s="56"/>
      <c r="AI138" s="56"/>
      <c r="AJ138" s="56"/>
      <c r="AK138" s="60"/>
      <c r="AL138" s="56"/>
      <c r="AM138" s="56"/>
      <c r="AN138" s="55"/>
      <c r="AO138" s="55"/>
      <c r="AP138" s="56"/>
      <c r="AQ138" s="55"/>
      <c r="AR138" s="55"/>
      <c r="AS138" s="56"/>
      <c r="AT138" s="56"/>
      <c r="AU138" s="56"/>
      <c r="AV138" s="60"/>
      <c r="AW138" s="56"/>
      <c r="AX138" s="56"/>
      <c r="AY138" s="55"/>
      <c r="AZ138" s="55"/>
      <c r="BA138" s="56"/>
      <c r="BB138" s="55"/>
      <c r="BC138" s="55"/>
      <c r="BD138" s="56"/>
      <c r="BE138" s="56"/>
      <c r="BF138" s="56"/>
      <c r="BG138" s="60"/>
      <c r="BL138" s="4"/>
      <c r="BM138" s="5"/>
      <c r="BN138" s="5"/>
    </row>
    <row r="139" spans="2:66">
      <c r="B139" s="62"/>
      <c r="C139" s="62"/>
      <c r="D139" s="62"/>
      <c r="E139" s="62"/>
      <c r="F139" s="62"/>
      <c r="G139" s="62"/>
      <c r="H139" s="59"/>
      <c r="I139" s="56"/>
      <c r="J139" s="59"/>
      <c r="K139" s="63"/>
      <c r="L139" s="59"/>
      <c r="M139" s="59"/>
      <c r="N139" s="56"/>
      <c r="O139" s="59"/>
      <c r="P139" s="56"/>
      <c r="Q139" s="56"/>
      <c r="R139" s="55"/>
      <c r="S139" s="55"/>
      <c r="T139" s="56"/>
      <c r="U139" s="55"/>
      <c r="V139" s="55"/>
      <c r="W139" s="56"/>
      <c r="X139" s="56"/>
      <c r="Y139" s="56"/>
      <c r="Z139" s="60"/>
      <c r="AA139" s="56"/>
      <c r="AB139" s="56"/>
      <c r="AC139" s="55"/>
      <c r="AD139" s="55"/>
      <c r="AE139" s="56"/>
      <c r="AF139" s="55"/>
      <c r="AG139" s="55"/>
      <c r="AH139" s="56"/>
      <c r="AI139" s="56"/>
      <c r="AJ139" s="56"/>
      <c r="AK139" s="60"/>
      <c r="AL139" s="56"/>
      <c r="AM139" s="56"/>
      <c r="AN139" s="55"/>
      <c r="AO139" s="55"/>
      <c r="AP139" s="56"/>
      <c r="AQ139" s="55"/>
      <c r="AR139" s="55"/>
      <c r="AS139" s="56"/>
      <c r="AT139" s="56"/>
      <c r="AU139" s="56"/>
      <c r="AV139" s="60"/>
      <c r="AW139" s="56"/>
      <c r="AX139" s="56"/>
      <c r="AY139" s="55"/>
      <c r="AZ139" s="55"/>
      <c r="BA139" s="56"/>
      <c r="BB139" s="55"/>
      <c r="BC139" s="55"/>
      <c r="BD139" s="56"/>
      <c r="BE139" s="56"/>
      <c r="BF139" s="56"/>
      <c r="BG139" s="60"/>
      <c r="BL139" s="4"/>
      <c r="BM139" s="5"/>
      <c r="BN139" s="5"/>
    </row>
    <row r="140" spans="2:66">
      <c r="B140" s="62"/>
      <c r="C140" s="62"/>
      <c r="D140" s="62"/>
      <c r="E140" s="62"/>
      <c r="F140" s="62"/>
      <c r="G140" s="62"/>
      <c r="H140" s="59"/>
      <c r="I140" s="56"/>
      <c r="J140" s="59"/>
      <c r="K140" s="63"/>
      <c r="L140" s="59" t="s">
        <v>3578</v>
      </c>
      <c r="M140" s="59" t="s">
        <v>3534</v>
      </c>
      <c r="N140" s="56">
        <v>0.9</v>
      </c>
      <c r="O140" s="59" t="s">
        <v>87</v>
      </c>
      <c r="P140" s="56"/>
      <c r="Q140" s="56"/>
      <c r="R140" s="55" t="s">
        <v>136</v>
      </c>
      <c r="S140" s="55" t="s">
        <v>136</v>
      </c>
      <c r="T140" s="56"/>
      <c r="U140" s="55"/>
      <c r="V140" s="55"/>
      <c r="W140" s="56"/>
      <c r="X140" s="56"/>
      <c r="Y140" s="56"/>
      <c r="Z140" s="60"/>
      <c r="AA140" s="56"/>
      <c r="AB140" s="56"/>
      <c r="AC140" s="55" t="s">
        <v>136</v>
      </c>
      <c r="AD140" s="55" t="s">
        <v>136</v>
      </c>
      <c r="AE140" s="56"/>
      <c r="AF140" s="55"/>
      <c r="AG140" s="55"/>
      <c r="AH140" s="56"/>
      <c r="AI140" s="56"/>
      <c r="AJ140" s="56"/>
      <c r="AK140" s="60"/>
      <c r="AL140" s="56"/>
      <c r="AM140" s="56"/>
      <c r="AN140" s="55">
        <v>50</v>
      </c>
      <c r="AO140" s="55">
        <v>354</v>
      </c>
      <c r="AP140" s="56">
        <v>0.14119999999999999</v>
      </c>
      <c r="AQ140" s="55">
        <v>135</v>
      </c>
      <c r="AR140" s="55">
        <v>574</v>
      </c>
      <c r="AS140" s="56">
        <v>0.17639372822299654</v>
      </c>
      <c r="AT140" s="56">
        <v>0.19599303135888504</v>
      </c>
      <c r="AU140" s="56">
        <v>0.70399999999999996</v>
      </c>
      <c r="AV140" s="60"/>
      <c r="AW140" s="56"/>
      <c r="AX140" s="56"/>
      <c r="AY140" s="55">
        <v>0</v>
      </c>
      <c r="AZ140" s="55">
        <v>0</v>
      </c>
      <c r="BA140" s="56">
        <v>0</v>
      </c>
      <c r="BB140" s="55">
        <v>0</v>
      </c>
      <c r="BC140" s="55">
        <v>0</v>
      </c>
      <c r="BD140" s="56">
        <v>0</v>
      </c>
      <c r="BE140" s="56">
        <v>0</v>
      </c>
      <c r="BF140" s="56">
        <v>0</v>
      </c>
      <c r="BG140" s="60"/>
      <c r="BL140" s="4"/>
      <c r="BM140" s="5"/>
      <c r="BN140" s="5"/>
    </row>
    <row r="141" spans="2:66">
      <c r="B141" s="62"/>
      <c r="C141" s="62"/>
      <c r="D141" s="62"/>
      <c r="E141" s="62"/>
      <c r="F141" s="62"/>
      <c r="G141" s="62"/>
      <c r="H141" s="59"/>
      <c r="I141" s="56"/>
      <c r="J141" s="59"/>
      <c r="K141" s="63"/>
      <c r="L141" s="59"/>
      <c r="M141" s="59"/>
      <c r="N141" s="56"/>
      <c r="O141" s="59"/>
      <c r="P141" s="56"/>
      <c r="Q141" s="56"/>
      <c r="R141" s="55"/>
      <c r="S141" s="55"/>
      <c r="T141" s="56"/>
      <c r="U141" s="55"/>
      <c r="V141" s="55"/>
      <c r="W141" s="56"/>
      <c r="X141" s="56"/>
      <c r="Y141" s="56"/>
      <c r="Z141" s="60"/>
      <c r="AA141" s="56"/>
      <c r="AB141" s="56"/>
      <c r="AC141" s="55"/>
      <c r="AD141" s="55"/>
      <c r="AE141" s="56"/>
      <c r="AF141" s="55"/>
      <c r="AG141" s="55"/>
      <c r="AH141" s="56"/>
      <c r="AI141" s="56"/>
      <c r="AJ141" s="56"/>
      <c r="AK141" s="60"/>
      <c r="AL141" s="56"/>
      <c r="AM141" s="56"/>
      <c r="AN141" s="55"/>
      <c r="AO141" s="55"/>
      <c r="AP141" s="56"/>
      <c r="AQ141" s="55"/>
      <c r="AR141" s="55"/>
      <c r="AS141" s="56"/>
      <c r="AT141" s="56"/>
      <c r="AU141" s="56"/>
      <c r="AV141" s="60"/>
      <c r="AW141" s="56"/>
      <c r="AX141" s="56"/>
      <c r="AY141" s="55"/>
      <c r="AZ141" s="55"/>
      <c r="BA141" s="56"/>
      <c r="BB141" s="55"/>
      <c r="BC141" s="55"/>
      <c r="BD141" s="56"/>
      <c r="BE141" s="56"/>
      <c r="BF141" s="56"/>
      <c r="BG141" s="60"/>
      <c r="BL141" s="4"/>
      <c r="BM141" s="5"/>
      <c r="BN141" s="5"/>
    </row>
    <row r="142" spans="2:66">
      <c r="B142" s="62"/>
      <c r="C142" s="62"/>
      <c r="D142" s="62"/>
      <c r="E142" s="62"/>
      <c r="F142" s="62"/>
      <c r="G142" s="62"/>
      <c r="H142" s="59"/>
      <c r="I142" s="56"/>
      <c r="J142" s="59"/>
      <c r="K142" s="63"/>
      <c r="L142" s="59"/>
      <c r="M142" s="59"/>
      <c r="N142" s="56"/>
      <c r="O142" s="59"/>
      <c r="P142" s="56"/>
      <c r="Q142" s="56"/>
      <c r="R142" s="55"/>
      <c r="S142" s="55"/>
      <c r="T142" s="56"/>
      <c r="U142" s="55"/>
      <c r="V142" s="55"/>
      <c r="W142" s="56"/>
      <c r="X142" s="56"/>
      <c r="Y142" s="56"/>
      <c r="Z142" s="60"/>
      <c r="AA142" s="56"/>
      <c r="AB142" s="56"/>
      <c r="AC142" s="55"/>
      <c r="AD142" s="55"/>
      <c r="AE142" s="56"/>
      <c r="AF142" s="55"/>
      <c r="AG142" s="55"/>
      <c r="AH142" s="56"/>
      <c r="AI142" s="56"/>
      <c r="AJ142" s="56"/>
      <c r="AK142" s="60"/>
      <c r="AL142" s="56"/>
      <c r="AM142" s="56"/>
      <c r="AN142" s="55"/>
      <c r="AO142" s="55"/>
      <c r="AP142" s="56"/>
      <c r="AQ142" s="55"/>
      <c r="AR142" s="55"/>
      <c r="AS142" s="56"/>
      <c r="AT142" s="56"/>
      <c r="AU142" s="56"/>
      <c r="AV142" s="60"/>
      <c r="AW142" s="56"/>
      <c r="AX142" s="56"/>
      <c r="AY142" s="55"/>
      <c r="AZ142" s="55"/>
      <c r="BA142" s="56"/>
      <c r="BB142" s="55"/>
      <c r="BC142" s="55"/>
      <c r="BD142" s="56"/>
      <c r="BE142" s="56"/>
      <c r="BF142" s="56"/>
      <c r="BG142" s="60"/>
      <c r="BL142" s="4"/>
      <c r="BM142" s="5"/>
      <c r="BN142" s="5"/>
    </row>
    <row r="143" spans="2:66" ht="135" customHeight="1">
      <c r="B143" s="62" t="s">
        <v>280</v>
      </c>
      <c r="C143" s="59" t="s">
        <v>1120</v>
      </c>
      <c r="D143" s="59" t="s">
        <v>81</v>
      </c>
      <c r="E143" s="59" t="s">
        <v>138</v>
      </c>
      <c r="F143" s="59" t="s">
        <v>3573</v>
      </c>
      <c r="G143" s="59" t="s">
        <v>81</v>
      </c>
      <c r="H143" s="59">
        <v>15</v>
      </c>
      <c r="I143" s="56">
        <v>0.03</v>
      </c>
      <c r="J143" s="59" t="s">
        <v>83</v>
      </c>
      <c r="K143" s="63" t="s">
        <v>3579</v>
      </c>
      <c r="L143" s="59" t="s">
        <v>3580</v>
      </c>
      <c r="M143" s="59" t="s">
        <v>3445</v>
      </c>
      <c r="N143" s="56">
        <v>1</v>
      </c>
      <c r="O143" s="59" t="s">
        <v>87</v>
      </c>
      <c r="P143" s="56" t="s">
        <v>3581</v>
      </c>
      <c r="Q143" s="56" t="s">
        <v>133</v>
      </c>
      <c r="R143" s="55">
        <v>3</v>
      </c>
      <c r="S143" s="55">
        <v>3</v>
      </c>
      <c r="T143" s="56">
        <v>1</v>
      </c>
      <c r="U143" s="55">
        <v>3</v>
      </c>
      <c r="V143" s="55">
        <v>3</v>
      </c>
      <c r="W143" s="56">
        <v>1</v>
      </c>
      <c r="X143" s="56">
        <v>1</v>
      </c>
      <c r="Y143" s="56">
        <v>0</v>
      </c>
      <c r="Z143" s="60">
        <v>0.5</v>
      </c>
      <c r="AA143" s="56" t="s">
        <v>3582</v>
      </c>
      <c r="AB143" s="56" t="s">
        <v>186</v>
      </c>
      <c r="AC143" s="55">
        <v>12</v>
      </c>
      <c r="AD143" s="55">
        <v>41</v>
      </c>
      <c r="AE143" s="56">
        <v>0.29270000000000002</v>
      </c>
      <c r="AF143" s="55">
        <v>15</v>
      </c>
      <c r="AG143" s="55">
        <v>41</v>
      </c>
      <c r="AH143" s="56">
        <v>0.3659</v>
      </c>
      <c r="AI143" s="56">
        <v>0.3659</v>
      </c>
      <c r="AJ143" s="56">
        <v>0.6341</v>
      </c>
      <c r="AK143" s="60">
        <v>0.182</v>
      </c>
      <c r="AL143" s="56" t="s">
        <v>3583</v>
      </c>
      <c r="AM143" s="56" t="s">
        <v>133</v>
      </c>
      <c r="AN143" s="55" t="s">
        <v>136</v>
      </c>
      <c r="AO143" s="55" t="s">
        <v>136</v>
      </c>
      <c r="AP143" s="56"/>
      <c r="AQ143" s="55"/>
      <c r="AR143" s="55"/>
      <c r="AS143" s="56"/>
      <c r="AT143" s="56"/>
      <c r="AU143" s="56"/>
      <c r="AV143" s="60">
        <v>0</v>
      </c>
      <c r="AW143" s="56" t="s">
        <v>94</v>
      </c>
      <c r="AX143" s="56" t="s">
        <v>94</v>
      </c>
      <c r="AY143" s="55">
        <v>0</v>
      </c>
      <c r="AZ143" s="55">
        <v>0</v>
      </c>
      <c r="BA143" s="56">
        <v>0</v>
      </c>
      <c r="BB143" s="55">
        <v>0</v>
      </c>
      <c r="BC143" s="55">
        <v>0</v>
      </c>
      <c r="BD143" s="56">
        <v>0</v>
      </c>
      <c r="BE143" s="56">
        <v>0</v>
      </c>
      <c r="BF143" s="56">
        <v>0</v>
      </c>
      <c r="BG143" s="60">
        <v>0</v>
      </c>
      <c r="BL143" s="4"/>
      <c r="BM143" s="5"/>
      <c r="BN143" s="5"/>
    </row>
    <row r="144" spans="2:66">
      <c r="B144" s="62"/>
      <c r="C144" s="59"/>
      <c r="D144" s="59"/>
      <c r="E144" s="59"/>
      <c r="F144" s="59"/>
      <c r="G144" s="59"/>
      <c r="H144" s="59"/>
      <c r="I144" s="56"/>
      <c r="J144" s="59"/>
      <c r="K144" s="63"/>
      <c r="L144" s="59"/>
      <c r="M144" s="59"/>
      <c r="N144" s="56"/>
      <c r="O144" s="59"/>
      <c r="P144" s="56"/>
      <c r="Q144" s="56"/>
      <c r="R144" s="55"/>
      <c r="S144" s="55"/>
      <c r="T144" s="56"/>
      <c r="U144" s="55"/>
      <c r="V144" s="55"/>
      <c r="W144" s="56"/>
      <c r="X144" s="56"/>
      <c r="Y144" s="56"/>
      <c r="Z144" s="60"/>
      <c r="AA144" s="56"/>
      <c r="AB144" s="56"/>
      <c r="AC144" s="55"/>
      <c r="AD144" s="55"/>
      <c r="AE144" s="56"/>
      <c r="AF144" s="55"/>
      <c r="AG144" s="55"/>
      <c r="AH144" s="56"/>
      <c r="AI144" s="56"/>
      <c r="AJ144" s="56"/>
      <c r="AK144" s="60"/>
      <c r="AL144" s="56"/>
      <c r="AM144" s="56"/>
      <c r="AN144" s="55"/>
      <c r="AO144" s="55"/>
      <c r="AP144" s="56"/>
      <c r="AQ144" s="55"/>
      <c r="AR144" s="55"/>
      <c r="AS144" s="56"/>
      <c r="AT144" s="56"/>
      <c r="AU144" s="56"/>
      <c r="AV144" s="60"/>
      <c r="AW144" s="56"/>
      <c r="AX144" s="56"/>
      <c r="AY144" s="55"/>
      <c r="AZ144" s="55"/>
      <c r="BA144" s="56"/>
      <c r="BB144" s="55"/>
      <c r="BC144" s="55"/>
      <c r="BD144" s="56"/>
      <c r="BE144" s="56"/>
      <c r="BF144" s="56"/>
      <c r="BG144" s="60"/>
      <c r="BL144" s="4"/>
      <c r="BM144" s="5"/>
      <c r="BN144" s="5"/>
    </row>
    <row r="145" spans="2:66">
      <c r="B145" s="62"/>
      <c r="C145" s="59"/>
      <c r="D145" s="59"/>
      <c r="E145" s="59"/>
      <c r="F145" s="59"/>
      <c r="G145" s="59"/>
      <c r="H145" s="59"/>
      <c r="I145" s="56"/>
      <c r="J145" s="59"/>
      <c r="K145" s="63"/>
      <c r="L145" s="59"/>
      <c r="M145" s="59"/>
      <c r="N145" s="56"/>
      <c r="O145" s="59"/>
      <c r="P145" s="56"/>
      <c r="Q145" s="56"/>
      <c r="R145" s="55"/>
      <c r="S145" s="55"/>
      <c r="T145" s="56"/>
      <c r="U145" s="55"/>
      <c r="V145" s="55"/>
      <c r="W145" s="56"/>
      <c r="X145" s="56"/>
      <c r="Y145" s="56"/>
      <c r="Z145" s="60"/>
      <c r="AA145" s="56"/>
      <c r="AB145" s="56"/>
      <c r="AC145" s="55"/>
      <c r="AD145" s="55"/>
      <c r="AE145" s="56"/>
      <c r="AF145" s="55"/>
      <c r="AG145" s="55"/>
      <c r="AH145" s="56"/>
      <c r="AI145" s="56"/>
      <c r="AJ145" s="56"/>
      <c r="AK145" s="60"/>
      <c r="AL145" s="56"/>
      <c r="AM145" s="56"/>
      <c r="AN145" s="55"/>
      <c r="AO145" s="55"/>
      <c r="AP145" s="56"/>
      <c r="AQ145" s="55"/>
      <c r="AR145" s="55"/>
      <c r="AS145" s="56"/>
      <c r="AT145" s="56"/>
      <c r="AU145" s="56"/>
      <c r="AV145" s="60"/>
      <c r="AW145" s="56"/>
      <c r="AX145" s="56"/>
      <c r="AY145" s="55"/>
      <c r="AZ145" s="55"/>
      <c r="BA145" s="56"/>
      <c r="BB145" s="55"/>
      <c r="BC145" s="55"/>
      <c r="BD145" s="56"/>
      <c r="BE145" s="56"/>
      <c r="BF145" s="56"/>
      <c r="BG145" s="60"/>
      <c r="BL145" s="4"/>
      <c r="BM145" s="5"/>
      <c r="BN145" s="5"/>
    </row>
    <row r="146" spans="2:66">
      <c r="B146" s="62" t="s">
        <v>114</v>
      </c>
      <c r="C146" s="59" t="s">
        <v>178</v>
      </c>
      <c r="D146" s="59" t="s">
        <v>81</v>
      </c>
      <c r="E146" s="59" t="s">
        <v>82</v>
      </c>
      <c r="F146" s="59" t="s">
        <v>211</v>
      </c>
      <c r="G146" s="59" t="s">
        <v>81</v>
      </c>
      <c r="H146" s="59"/>
      <c r="I146" s="56"/>
      <c r="J146" s="59"/>
      <c r="K146" s="63"/>
      <c r="L146" s="59"/>
      <c r="M146" s="59"/>
      <c r="N146" s="56"/>
      <c r="O146" s="59"/>
      <c r="P146" s="56"/>
      <c r="Q146" s="56"/>
      <c r="R146" s="55"/>
      <c r="S146" s="55"/>
      <c r="T146" s="56"/>
      <c r="U146" s="55"/>
      <c r="V146" s="55"/>
      <c r="W146" s="56"/>
      <c r="X146" s="56"/>
      <c r="Y146" s="56"/>
      <c r="Z146" s="60"/>
      <c r="AA146" s="56"/>
      <c r="AB146" s="56"/>
      <c r="AC146" s="55"/>
      <c r="AD146" s="55"/>
      <c r="AE146" s="56"/>
      <c r="AF146" s="55"/>
      <c r="AG146" s="55"/>
      <c r="AH146" s="56"/>
      <c r="AI146" s="56"/>
      <c r="AJ146" s="56"/>
      <c r="AK146" s="60"/>
      <c r="AL146" s="56"/>
      <c r="AM146" s="56"/>
      <c r="AN146" s="55"/>
      <c r="AO146" s="55"/>
      <c r="AP146" s="56"/>
      <c r="AQ146" s="55"/>
      <c r="AR146" s="55"/>
      <c r="AS146" s="56"/>
      <c r="AT146" s="56"/>
      <c r="AU146" s="56"/>
      <c r="AV146" s="60"/>
      <c r="AW146" s="56"/>
      <c r="AX146" s="56"/>
      <c r="AY146" s="55"/>
      <c r="AZ146" s="55"/>
      <c r="BA146" s="56"/>
      <c r="BB146" s="55"/>
      <c r="BC146" s="55"/>
      <c r="BD146" s="56"/>
      <c r="BE146" s="56"/>
      <c r="BF146" s="56"/>
      <c r="BG146" s="60"/>
      <c r="BL146" s="4"/>
      <c r="BM146" s="5"/>
      <c r="BN146" s="5"/>
    </row>
    <row r="147" spans="2:66">
      <c r="B147" s="62"/>
      <c r="C147" s="59"/>
      <c r="D147" s="59"/>
      <c r="E147" s="59"/>
      <c r="F147" s="59"/>
      <c r="G147" s="59"/>
      <c r="H147" s="59"/>
      <c r="I147" s="56"/>
      <c r="J147" s="59"/>
      <c r="K147" s="63"/>
      <c r="L147" s="59"/>
      <c r="M147" s="59"/>
      <c r="N147" s="56"/>
      <c r="O147" s="59"/>
      <c r="P147" s="56"/>
      <c r="Q147" s="56"/>
      <c r="R147" s="55"/>
      <c r="S147" s="55"/>
      <c r="T147" s="56"/>
      <c r="U147" s="55"/>
      <c r="V147" s="55"/>
      <c r="W147" s="56"/>
      <c r="X147" s="56"/>
      <c r="Y147" s="56"/>
      <c r="Z147" s="60"/>
      <c r="AA147" s="56"/>
      <c r="AB147" s="56"/>
      <c r="AC147" s="55"/>
      <c r="AD147" s="55"/>
      <c r="AE147" s="56"/>
      <c r="AF147" s="55"/>
      <c r="AG147" s="55"/>
      <c r="AH147" s="56"/>
      <c r="AI147" s="56"/>
      <c r="AJ147" s="56"/>
      <c r="AK147" s="60"/>
      <c r="AL147" s="56"/>
      <c r="AM147" s="56"/>
      <c r="AN147" s="55"/>
      <c r="AO147" s="55"/>
      <c r="AP147" s="56"/>
      <c r="AQ147" s="55"/>
      <c r="AR147" s="55"/>
      <c r="AS147" s="56"/>
      <c r="AT147" s="56"/>
      <c r="AU147" s="56"/>
      <c r="AV147" s="60"/>
      <c r="AW147" s="56"/>
      <c r="AX147" s="56"/>
      <c r="AY147" s="55"/>
      <c r="AZ147" s="55"/>
      <c r="BA147" s="56"/>
      <c r="BB147" s="55"/>
      <c r="BC147" s="55"/>
      <c r="BD147" s="56"/>
      <c r="BE147" s="56"/>
      <c r="BF147" s="56"/>
      <c r="BG147" s="60"/>
      <c r="BL147" s="4"/>
      <c r="BM147" s="5"/>
      <c r="BN147" s="5"/>
    </row>
    <row r="148" spans="2:66">
      <c r="B148" s="62"/>
      <c r="C148" s="62"/>
      <c r="D148" s="62"/>
      <c r="E148" s="62"/>
      <c r="F148" s="62"/>
      <c r="G148" s="62"/>
      <c r="H148" s="59"/>
      <c r="I148" s="56"/>
      <c r="J148" s="59"/>
      <c r="K148" s="63"/>
      <c r="L148" s="59"/>
      <c r="M148" s="59"/>
      <c r="N148" s="56"/>
      <c r="O148" s="59"/>
      <c r="P148" s="56"/>
      <c r="Q148" s="56"/>
      <c r="R148" s="55"/>
      <c r="S148" s="55"/>
      <c r="T148" s="56"/>
      <c r="U148" s="55"/>
      <c r="V148" s="55"/>
      <c r="W148" s="56"/>
      <c r="X148" s="56"/>
      <c r="Y148" s="56"/>
      <c r="Z148" s="60"/>
      <c r="AA148" s="56"/>
      <c r="AB148" s="56"/>
      <c r="AC148" s="55"/>
      <c r="AD148" s="55"/>
      <c r="AE148" s="56"/>
      <c r="AF148" s="55"/>
      <c r="AG148" s="55"/>
      <c r="AH148" s="56"/>
      <c r="AI148" s="56"/>
      <c r="AJ148" s="56"/>
      <c r="AK148" s="60"/>
      <c r="AL148" s="56"/>
      <c r="AM148" s="56"/>
      <c r="AN148" s="55"/>
      <c r="AO148" s="55"/>
      <c r="AP148" s="56"/>
      <c r="AQ148" s="55"/>
      <c r="AR148" s="55"/>
      <c r="AS148" s="56"/>
      <c r="AT148" s="56"/>
      <c r="AU148" s="56"/>
      <c r="AV148" s="60"/>
      <c r="AW148" s="56"/>
      <c r="AX148" s="56"/>
      <c r="AY148" s="55"/>
      <c r="AZ148" s="55"/>
      <c r="BA148" s="56"/>
      <c r="BB148" s="55"/>
      <c r="BC148" s="55"/>
      <c r="BD148" s="56"/>
      <c r="BE148" s="56"/>
      <c r="BF148" s="56"/>
      <c r="BG148" s="60"/>
      <c r="BL148" s="4"/>
      <c r="BM148" s="5"/>
      <c r="BN148" s="5"/>
    </row>
    <row r="149" spans="2:66">
      <c r="B149" s="62"/>
      <c r="C149" s="62"/>
      <c r="D149" s="62"/>
      <c r="E149" s="62"/>
      <c r="F149" s="62"/>
      <c r="G149" s="62"/>
      <c r="H149" s="59"/>
      <c r="I149" s="56"/>
      <c r="J149" s="59"/>
      <c r="K149" s="63"/>
      <c r="L149" s="59" t="s">
        <v>3584</v>
      </c>
      <c r="M149" s="59" t="s">
        <v>3445</v>
      </c>
      <c r="N149" s="56">
        <v>1</v>
      </c>
      <c r="O149" s="59" t="s">
        <v>87</v>
      </c>
      <c r="P149" s="56"/>
      <c r="Q149" s="56"/>
      <c r="R149" s="55" t="s">
        <v>136</v>
      </c>
      <c r="S149" s="55" t="s">
        <v>136</v>
      </c>
      <c r="T149" s="56"/>
      <c r="U149" s="55"/>
      <c r="V149" s="55"/>
      <c r="W149" s="56"/>
      <c r="X149" s="56"/>
      <c r="Y149" s="56"/>
      <c r="Z149" s="60"/>
      <c r="AA149" s="56"/>
      <c r="AB149" s="56"/>
      <c r="AC149" s="55" t="s">
        <v>136</v>
      </c>
      <c r="AD149" s="55" t="s">
        <v>136</v>
      </c>
      <c r="AE149" s="56"/>
      <c r="AF149" s="55"/>
      <c r="AG149" s="55"/>
      <c r="AH149" s="56"/>
      <c r="AI149" s="56"/>
      <c r="AJ149" s="56"/>
      <c r="AK149" s="60"/>
      <c r="AL149" s="56"/>
      <c r="AM149" s="56"/>
      <c r="AN149" s="55">
        <v>7</v>
      </c>
      <c r="AO149" s="55">
        <v>35</v>
      </c>
      <c r="AP149" s="56">
        <v>0.2</v>
      </c>
      <c r="AQ149" s="55">
        <v>22</v>
      </c>
      <c r="AR149" s="55">
        <v>35</v>
      </c>
      <c r="AS149" s="56">
        <v>0.62860000000000005</v>
      </c>
      <c r="AT149" s="56">
        <v>0.62860000000000005</v>
      </c>
      <c r="AU149" s="56">
        <v>0.37140000000000001</v>
      </c>
      <c r="AV149" s="60"/>
      <c r="AW149" s="56"/>
      <c r="AX149" s="56"/>
      <c r="AY149" s="55">
        <v>0</v>
      </c>
      <c r="AZ149" s="55">
        <v>0</v>
      </c>
      <c r="BA149" s="56">
        <v>0</v>
      </c>
      <c r="BB149" s="55">
        <v>0</v>
      </c>
      <c r="BC149" s="55">
        <v>0</v>
      </c>
      <c r="BD149" s="56">
        <v>0</v>
      </c>
      <c r="BE149" s="56">
        <v>0</v>
      </c>
      <c r="BF149" s="56">
        <v>0</v>
      </c>
      <c r="BG149" s="60"/>
      <c r="BL149" s="4"/>
      <c r="BM149" s="5"/>
      <c r="BN149" s="5"/>
    </row>
    <row r="150" spans="2:66">
      <c r="B150" s="62"/>
      <c r="C150" s="62"/>
      <c r="D150" s="62"/>
      <c r="E150" s="62"/>
      <c r="F150" s="62"/>
      <c r="G150" s="62"/>
      <c r="H150" s="59"/>
      <c r="I150" s="56"/>
      <c r="J150" s="59"/>
      <c r="K150" s="63"/>
      <c r="L150" s="59"/>
      <c r="M150" s="59"/>
      <c r="N150" s="56"/>
      <c r="O150" s="59"/>
      <c r="P150" s="56"/>
      <c r="Q150" s="56"/>
      <c r="R150" s="55"/>
      <c r="S150" s="55"/>
      <c r="T150" s="56"/>
      <c r="U150" s="55"/>
      <c r="V150" s="55"/>
      <c r="W150" s="56"/>
      <c r="X150" s="56"/>
      <c r="Y150" s="56"/>
      <c r="Z150" s="60"/>
      <c r="AA150" s="56"/>
      <c r="AB150" s="56"/>
      <c r="AC150" s="55"/>
      <c r="AD150" s="55"/>
      <c r="AE150" s="56"/>
      <c r="AF150" s="55"/>
      <c r="AG150" s="55"/>
      <c r="AH150" s="56"/>
      <c r="AI150" s="56"/>
      <c r="AJ150" s="56"/>
      <c r="AK150" s="60"/>
      <c r="AL150" s="56"/>
      <c r="AM150" s="56"/>
      <c r="AN150" s="55"/>
      <c r="AO150" s="55"/>
      <c r="AP150" s="56"/>
      <c r="AQ150" s="55"/>
      <c r="AR150" s="55"/>
      <c r="AS150" s="56"/>
      <c r="AT150" s="56"/>
      <c r="AU150" s="56"/>
      <c r="AV150" s="60"/>
      <c r="AW150" s="56"/>
      <c r="AX150" s="56"/>
      <c r="AY150" s="55"/>
      <c r="AZ150" s="55"/>
      <c r="BA150" s="56"/>
      <c r="BB150" s="55"/>
      <c r="BC150" s="55"/>
      <c r="BD150" s="56"/>
      <c r="BE150" s="56"/>
      <c r="BF150" s="56"/>
      <c r="BG150" s="60"/>
      <c r="BL150" s="4"/>
      <c r="BM150" s="5"/>
      <c r="BN150" s="5"/>
    </row>
    <row r="151" spans="2:66">
      <c r="B151" s="62"/>
      <c r="C151" s="62"/>
      <c r="D151" s="62"/>
      <c r="E151" s="62"/>
      <c r="F151" s="62"/>
      <c r="G151" s="62"/>
      <c r="H151" s="59"/>
      <c r="I151" s="56"/>
      <c r="J151" s="59"/>
      <c r="K151" s="63"/>
      <c r="L151" s="59"/>
      <c r="M151" s="59"/>
      <c r="N151" s="56"/>
      <c r="O151" s="59"/>
      <c r="P151" s="56"/>
      <c r="Q151" s="56"/>
      <c r="R151" s="55"/>
      <c r="S151" s="55"/>
      <c r="T151" s="56"/>
      <c r="U151" s="55"/>
      <c r="V151" s="55"/>
      <c r="W151" s="56"/>
      <c r="X151" s="56"/>
      <c r="Y151" s="56"/>
      <c r="Z151" s="60"/>
      <c r="AA151" s="56"/>
      <c r="AB151" s="56"/>
      <c r="AC151" s="55"/>
      <c r="AD151" s="55"/>
      <c r="AE151" s="56"/>
      <c r="AF151" s="55"/>
      <c r="AG151" s="55"/>
      <c r="AH151" s="56"/>
      <c r="AI151" s="56"/>
      <c r="AJ151" s="56"/>
      <c r="AK151" s="60"/>
      <c r="AL151" s="56"/>
      <c r="AM151" s="56"/>
      <c r="AN151" s="55"/>
      <c r="AO151" s="55"/>
      <c r="AP151" s="56"/>
      <c r="AQ151" s="55"/>
      <c r="AR151" s="55"/>
      <c r="AS151" s="56"/>
      <c r="AT151" s="56"/>
      <c r="AU151" s="56"/>
      <c r="AV151" s="60"/>
      <c r="AW151" s="56"/>
      <c r="AX151" s="56"/>
      <c r="AY151" s="55"/>
      <c r="AZ151" s="55"/>
      <c r="BA151" s="56"/>
      <c r="BB151" s="55"/>
      <c r="BC151" s="55"/>
      <c r="BD151" s="56"/>
      <c r="BE151" s="56"/>
      <c r="BF151" s="56"/>
      <c r="BG151" s="60"/>
      <c r="BL151" s="4"/>
      <c r="BM151" s="5"/>
      <c r="BN151" s="5"/>
    </row>
    <row r="152" spans="2:66">
      <c r="B152" s="62"/>
      <c r="C152" s="62"/>
      <c r="D152" s="62"/>
      <c r="E152" s="62"/>
      <c r="F152" s="62"/>
      <c r="G152" s="62"/>
      <c r="H152" s="59"/>
      <c r="I152" s="56"/>
      <c r="J152" s="59"/>
      <c r="K152" s="63"/>
      <c r="L152" s="59"/>
      <c r="M152" s="59"/>
      <c r="N152" s="56"/>
      <c r="O152" s="59"/>
      <c r="P152" s="56"/>
      <c r="Q152" s="56"/>
      <c r="R152" s="55"/>
      <c r="S152" s="55"/>
      <c r="T152" s="56"/>
      <c r="U152" s="55"/>
      <c r="V152" s="55"/>
      <c r="W152" s="56"/>
      <c r="X152" s="56"/>
      <c r="Y152" s="56"/>
      <c r="Z152" s="60"/>
      <c r="AA152" s="56"/>
      <c r="AB152" s="56"/>
      <c r="AC152" s="55"/>
      <c r="AD152" s="55"/>
      <c r="AE152" s="56"/>
      <c r="AF152" s="55"/>
      <c r="AG152" s="55"/>
      <c r="AH152" s="56"/>
      <c r="AI152" s="56"/>
      <c r="AJ152" s="56"/>
      <c r="AK152" s="60"/>
      <c r="AL152" s="56"/>
      <c r="AM152" s="56"/>
      <c r="AN152" s="55"/>
      <c r="AO152" s="55"/>
      <c r="AP152" s="56"/>
      <c r="AQ152" s="55"/>
      <c r="AR152" s="55"/>
      <c r="AS152" s="56"/>
      <c r="AT152" s="56"/>
      <c r="AU152" s="56"/>
      <c r="AV152" s="60"/>
      <c r="AW152" s="56"/>
      <c r="AX152" s="56"/>
      <c r="AY152" s="55"/>
      <c r="AZ152" s="55"/>
      <c r="BA152" s="56"/>
      <c r="BB152" s="55"/>
      <c r="BC152" s="55"/>
      <c r="BD152" s="56"/>
      <c r="BE152" s="56"/>
      <c r="BF152" s="56"/>
      <c r="BG152" s="60"/>
      <c r="BL152" s="4"/>
      <c r="BM152" s="5"/>
      <c r="BN152" s="5"/>
    </row>
    <row r="153" spans="2:66">
      <c r="B153" s="62"/>
      <c r="C153" s="62"/>
      <c r="D153" s="62"/>
      <c r="E153" s="62"/>
      <c r="F153" s="62"/>
      <c r="G153" s="62"/>
      <c r="H153" s="59"/>
      <c r="I153" s="56"/>
      <c r="J153" s="59"/>
      <c r="K153" s="63"/>
      <c r="L153" s="59"/>
      <c r="M153" s="59"/>
      <c r="N153" s="56"/>
      <c r="O153" s="59"/>
      <c r="P153" s="56"/>
      <c r="Q153" s="56"/>
      <c r="R153" s="55"/>
      <c r="S153" s="55"/>
      <c r="T153" s="56"/>
      <c r="U153" s="55"/>
      <c r="V153" s="55"/>
      <c r="W153" s="56"/>
      <c r="X153" s="56"/>
      <c r="Y153" s="56"/>
      <c r="Z153" s="60"/>
      <c r="AA153" s="56"/>
      <c r="AB153" s="56"/>
      <c r="AC153" s="55"/>
      <c r="AD153" s="55"/>
      <c r="AE153" s="56"/>
      <c r="AF153" s="55"/>
      <c r="AG153" s="55"/>
      <c r="AH153" s="56"/>
      <c r="AI153" s="56"/>
      <c r="AJ153" s="56"/>
      <c r="AK153" s="60"/>
      <c r="AL153" s="56"/>
      <c r="AM153" s="56"/>
      <c r="AN153" s="55"/>
      <c r="AO153" s="55"/>
      <c r="AP153" s="56"/>
      <c r="AQ153" s="55"/>
      <c r="AR153" s="55"/>
      <c r="AS153" s="56"/>
      <c r="AT153" s="56"/>
      <c r="AU153" s="56"/>
      <c r="AV153" s="60"/>
      <c r="AW153" s="56"/>
      <c r="AX153" s="56"/>
      <c r="AY153" s="55"/>
      <c r="AZ153" s="55"/>
      <c r="BA153" s="56"/>
      <c r="BB153" s="55"/>
      <c r="BC153" s="55"/>
      <c r="BD153" s="56"/>
      <c r="BE153" s="56"/>
      <c r="BF153" s="56"/>
      <c r="BG153" s="60"/>
      <c r="BL153" s="4"/>
      <c r="BM153" s="5"/>
      <c r="BN153" s="5"/>
    </row>
    <row r="154" spans="2:66">
      <c r="B154" s="62"/>
      <c r="C154" s="62"/>
      <c r="D154" s="62"/>
      <c r="E154" s="62"/>
      <c r="F154" s="62"/>
      <c r="G154" s="62"/>
      <c r="H154" s="59"/>
      <c r="I154" s="56"/>
      <c r="J154" s="59"/>
      <c r="K154" s="63"/>
      <c r="L154" s="59"/>
      <c r="M154" s="59"/>
      <c r="N154" s="56"/>
      <c r="O154" s="59"/>
      <c r="P154" s="56"/>
      <c r="Q154" s="56"/>
      <c r="R154" s="55"/>
      <c r="S154" s="55"/>
      <c r="T154" s="56"/>
      <c r="U154" s="55"/>
      <c r="V154" s="55"/>
      <c r="W154" s="56"/>
      <c r="X154" s="56"/>
      <c r="Y154" s="56"/>
      <c r="Z154" s="60"/>
      <c r="AA154" s="56"/>
      <c r="AB154" s="56"/>
      <c r="AC154" s="55"/>
      <c r="AD154" s="55"/>
      <c r="AE154" s="56"/>
      <c r="AF154" s="55"/>
      <c r="AG154" s="55"/>
      <c r="AH154" s="56"/>
      <c r="AI154" s="56"/>
      <c r="AJ154" s="56"/>
      <c r="AK154" s="60"/>
      <c r="AL154" s="56"/>
      <c r="AM154" s="56"/>
      <c r="AN154" s="55"/>
      <c r="AO154" s="55"/>
      <c r="AP154" s="56"/>
      <c r="AQ154" s="55"/>
      <c r="AR154" s="55"/>
      <c r="AS154" s="56"/>
      <c r="AT154" s="56"/>
      <c r="AU154" s="56"/>
      <c r="AV154" s="60"/>
      <c r="AW154" s="56"/>
      <c r="AX154" s="56"/>
      <c r="AY154" s="55"/>
      <c r="AZ154" s="55"/>
      <c r="BA154" s="56"/>
      <c r="BB154" s="55"/>
      <c r="BC154" s="55"/>
      <c r="BD154" s="56"/>
      <c r="BE154" s="56"/>
      <c r="BF154" s="56"/>
      <c r="BG154" s="60"/>
      <c r="BL154" s="4"/>
      <c r="BM154" s="5"/>
      <c r="BN154" s="5"/>
    </row>
    <row r="155" spans="2:66" ht="135" customHeight="1">
      <c r="B155" s="64" t="s">
        <v>280</v>
      </c>
      <c r="C155" s="65" t="s">
        <v>1120</v>
      </c>
      <c r="D155" s="65" t="s">
        <v>81</v>
      </c>
      <c r="E155" s="65" t="s">
        <v>138</v>
      </c>
      <c r="F155" s="65" t="s">
        <v>80</v>
      </c>
      <c r="G155" s="65" t="s">
        <v>81</v>
      </c>
      <c r="H155" s="59">
        <v>16</v>
      </c>
      <c r="I155" s="56">
        <v>0.03</v>
      </c>
      <c r="J155" s="59" t="s">
        <v>83</v>
      </c>
      <c r="K155" s="63" t="s">
        <v>3585</v>
      </c>
      <c r="L155" s="59" t="s">
        <v>3586</v>
      </c>
      <c r="M155" s="59" t="s">
        <v>3587</v>
      </c>
      <c r="N155" s="56">
        <v>1</v>
      </c>
      <c r="O155" s="59" t="s">
        <v>87</v>
      </c>
      <c r="P155" s="56" t="s">
        <v>3588</v>
      </c>
      <c r="Q155" s="56" t="s">
        <v>133</v>
      </c>
      <c r="R155" s="55">
        <v>1089</v>
      </c>
      <c r="S155" s="55">
        <v>1089</v>
      </c>
      <c r="T155" s="56">
        <v>1</v>
      </c>
      <c r="U155" s="55">
        <v>1089</v>
      </c>
      <c r="V155" s="55">
        <v>1089</v>
      </c>
      <c r="W155" s="56">
        <v>1</v>
      </c>
      <c r="X155" s="56">
        <v>1</v>
      </c>
      <c r="Y155" s="56">
        <v>0</v>
      </c>
      <c r="Z155" s="60">
        <v>1</v>
      </c>
      <c r="AA155" s="56" t="s">
        <v>3588</v>
      </c>
      <c r="AB155" s="56" t="s">
        <v>133</v>
      </c>
      <c r="AC155" s="55">
        <v>705</v>
      </c>
      <c r="AD155" s="55">
        <v>1794</v>
      </c>
      <c r="AE155" s="56">
        <v>0.39300000000000002</v>
      </c>
      <c r="AF155" s="55">
        <v>1794</v>
      </c>
      <c r="AG155" s="55">
        <v>1794</v>
      </c>
      <c r="AH155" s="56">
        <v>1</v>
      </c>
      <c r="AI155" s="56">
        <v>1</v>
      </c>
      <c r="AJ155" s="56">
        <v>0</v>
      </c>
      <c r="AK155" s="60">
        <v>1</v>
      </c>
      <c r="AL155" s="56" t="s">
        <v>3588</v>
      </c>
      <c r="AM155" s="56" t="s">
        <v>133</v>
      </c>
      <c r="AN155" s="55">
        <v>940</v>
      </c>
      <c r="AO155" s="55">
        <v>2734</v>
      </c>
      <c r="AP155" s="56">
        <v>0.34379999999999999</v>
      </c>
      <c r="AQ155" s="55">
        <v>2734</v>
      </c>
      <c r="AR155" s="55">
        <v>2734</v>
      </c>
      <c r="AS155" s="56">
        <v>1</v>
      </c>
      <c r="AT155" s="56">
        <v>1</v>
      </c>
      <c r="AU155" s="56">
        <v>0</v>
      </c>
      <c r="AV155" s="60">
        <v>1</v>
      </c>
      <c r="AW155" s="56" t="s">
        <v>94</v>
      </c>
      <c r="AX155" s="56" t="s">
        <v>94</v>
      </c>
      <c r="AY155" s="55">
        <v>0</v>
      </c>
      <c r="AZ155" s="55">
        <v>0</v>
      </c>
      <c r="BA155" s="56">
        <v>0</v>
      </c>
      <c r="BB155" s="55">
        <v>0</v>
      </c>
      <c r="BC155" s="55">
        <v>0</v>
      </c>
      <c r="BD155" s="56">
        <v>0</v>
      </c>
      <c r="BE155" s="56">
        <v>0</v>
      </c>
      <c r="BF155" s="56">
        <v>0</v>
      </c>
      <c r="BG155" s="60">
        <v>0</v>
      </c>
      <c r="BL155" s="4"/>
      <c r="BM155" s="5"/>
      <c r="BN155" s="5"/>
    </row>
    <row r="156" spans="2:66">
      <c r="B156" s="64"/>
      <c r="C156" s="65"/>
      <c r="D156" s="65"/>
      <c r="E156" s="65"/>
      <c r="F156" s="65"/>
      <c r="G156" s="65"/>
      <c r="H156" s="59"/>
      <c r="I156" s="56"/>
      <c r="J156" s="59"/>
      <c r="K156" s="63"/>
      <c r="L156" s="59"/>
      <c r="M156" s="59"/>
      <c r="N156" s="56"/>
      <c r="O156" s="59"/>
      <c r="P156" s="56"/>
      <c r="Q156" s="56"/>
      <c r="R156" s="55"/>
      <c r="S156" s="55"/>
      <c r="T156" s="56"/>
      <c r="U156" s="55"/>
      <c r="V156" s="55"/>
      <c r="W156" s="56"/>
      <c r="X156" s="56"/>
      <c r="Y156" s="56"/>
      <c r="Z156" s="60"/>
      <c r="AA156" s="56"/>
      <c r="AB156" s="56"/>
      <c r="AC156" s="55"/>
      <c r="AD156" s="55"/>
      <c r="AE156" s="56"/>
      <c r="AF156" s="55"/>
      <c r="AG156" s="55"/>
      <c r="AH156" s="56"/>
      <c r="AI156" s="56"/>
      <c r="AJ156" s="56"/>
      <c r="AK156" s="60"/>
      <c r="AL156" s="56"/>
      <c r="AM156" s="56"/>
      <c r="AN156" s="55"/>
      <c r="AO156" s="55"/>
      <c r="AP156" s="56"/>
      <c r="AQ156" s="55"/>
      <c r="AR156" s="55"/>
      <c r="AS156" s="56"/>
      <c r="AT156" s="56"/>
      <c r="AU156" s="56"/>
      <c r="AV156" s="60"/>
      <c r="AW156" s="56"/>
      <c r="AX156" s="56"/>
      <c r="AY156" s="55"/>
      <c r="AZ156" s="55"/>
      <c r="BA156" s="56"/>
      <c r="BB156" s="55"/>
      <c r="BC156" s="55"/>
      <c r="BD156" s="56"/>
      <c r="BE156" s="56"/>
      <c r="BF156" s="56"/>
      <c r="BG156" s="60"/>
      <c r="BL156" s="4"/>
      <c r="BM156" s="5"/>
      <c r="BN156" s="5"/>
    </row>
    <row r="157" spans="2:66">
      <c r="B157" s="64"/>
      <c r="C157" s="65"/>
      <c r="D157" s="65"/>
      <c r="E157" s="65"/>
      <c r="F157" s="65"/>
      <c r="G157" s="65"/>
      <c r="H157" s="59"/>
      <c r="I157" s="56"/>
      <c r="J157" s="59"/>
      <c r="K157" s="63"/>
      <c r="L157" s="59"/>
      <c r="M157" s="59"/>
      <c r="N157" s="56"/>
      <c r="O157" s="59"/>
      <c r="P157" s="56"/>
      <c r="Q157" s="56"/>
      <c r="R157" s="55"/>
      <c r="S157" s="55"/>
      <c r="T157" s="56"/>
      <c r="U157" s="55"/>
      <c r="V157" s="55"/>
      <c r="W157" s="56"/>
      <c r="X157" s="56"/>
      <c r="Y157" s="56"/>
      <c r="Z157" s="60"/>
      <c r="AA157" s="56"/>
      <c r="AB157" s="56"/>
      <c r="AC157" s="55"/>
      <c r="AD157" s="55"/>
      <c r="AE157" s="56"/>
      <c r="AF157" s="55"/>
      <c r="AG157" s="55"/>
      <c r="AH157" s="56"/>
      <c r="AI157" s="56"/>
      <c r="AJ157" s="56"/>
      <c r="AK157" s="60"/>
      <c r="AL157" s="56"/>
      <c r="AM157" s="56"/>
      <c r="AN157" s="55"/>
      <c r="AO157" s="55"/>
      <c r="AP157" s="56"/>
      <c r="AQ157" s="55"/>
      <c r="AR157" s="55"/>
      <c r="AS157" s="56"/>
      <c r="AT157" s="56"/>
      <c r="AU157" s="56"/>
      <c r="AV157" s="60"/>
      <c r="AW157" s="56"/>
      <c r="AX157" s="56"/>
      <c r="AY157" s="55"/>
      <c r="AZ157" s="55"/>
      <c r="BA157" s="56"/>
      <c r="BB157" s="55"/>
      <c r="BC157" s="55"/>
      <c r="BD157" s="56"/>
      <c r="BE157" s="56"/>
      <c r="BF157" s="56"/>
      <c r="BG157" s="60"/>
      <c r="BL157" s="4"/>
      <c r="BM157" s="5"/>
      <c r="BN157" s="5"/>
    </row>
    <row r="158" spans="2:66">
      <c r="B158" s="64" t="s">
        <v>114</v>
      </c>
      <c r="C158" s="65" t="s">
        <v>162</v>
      </c>
      <c r="D158" s="65" t="s">
        <v>81</v>
      </c>
      <c r="E158" s="65" t="s">
        <v>82</v>
      </c>
      <c r="F158" s="65" t="s">
        <v>80</v>
      </c>
      <c r="G158" s="65" t="s">
        <v>81</v>
      </c>
      <c r="H158" s="59"/>
      <c r="I158" s="56"/>
      <c r="J158" s="59"/>
      <c r="K158" s="63"/>
      <c r="L158" s="59"/>
      <c r="M158" s="59"/>
      <c r="N158" s="56"/>
      <c r="O158" s="59"/>
      <c r="P158" s="56"/>
      <c r="Q158" s="56"/>
      <c r="R158" s="55"/>
      <c r="S158" s="55"/>
      <c r="T158" s="56"/>
      <c r="U158" s="55"/>
      <c r="V158" s="55"/>
      <c r="W158" s="56"/>
      <c r="X158" s="56"/>
      <c r="Y158" s="56"/>
      <c r="Z158" s="60"/>
      <c r="AA158" s="56"/>
      <c r="AB158" s="56"/>
      <c r="AC158" s="55"/>
      <c r="AD158" s="55"/>
      <c r="AE158" s="56"/>
      <c r="AF158" s="55"/>
      <c r="AG158" s="55"/>
      <c r="AH158" s="56"/>
      <c r="AI158" s="56"/>
      <c r="AJ158" s="56"/>
      <c r="AK158" s="60"/>
      <c r="AL158" s="56"/>
      <c r="AM158" s="56"/>
      <c r="AN158" s="55"/>
      <c r="AO158" s="55"/>
      <c r="AP158" s="56"/>
      <c r="AQ158" s="55"/>
      <c r="AR158" s="55"/>
      <c r="AS158" s="56"/>
      <c r="AT158" s="56"/>
      <c r="AU158" s="56"/>
      <c r="AV158" s="60"/>
      <c r="AW158" s="56"/>
      <c r="AX158" s="56"/>
      <c r="AY158" s="55"/>
      <c r="AZ158" s="55"/>
      <c r="BA158" s="56"/>
      <c r="BB158" s="55"/>
      <c r="BC158" s="55"/>
      <c r="BD158" s="56"/>
      <c r="BE158" s="56"/>
      <c r="BF158" s="56"/>
      <c r="BG158" s="60"/>
      <c r="BL158" s="4"/>
      <c r="BM158" s="5"/>
      <c r="BN158" s="5"/>
    </row>
    <row r="159" spans="2:66">
      <c r="B159" s="64"/>
      <c r="C159" s="65"/>
      <c r="D159" s="65"/>
      <c r="E159" s="65"/>
      <c r="F159" s="65"/>
      <c r="G159" s="65"/>
      <c r="H159" s="59"/>
      <c r="I159" s="56"/>
      <c r="J159" s="59"/>
      <c r="K159" s="63"/>
      <c r="L159" s="59"/>
      <c r="M159" s="59"/>
      <c r="N159" s="56"/>
      <c r="O159" s="59"/>
      <c r="P159" s="56"/>
      <c r="Q159" s="56"/>
      <c r="R159" s="55"/>
      <c r="S159" s="55"/>
      <c r="T159" s="56"/>
      <c r="U159" s="55"/>
      <c r="V159" s="55"/>
      <c r="W159" s="56"/>
      <c r="X159" s="56"/>
      <c r="Y159" s="56"/>
      <c r="Z159" s="60"/>
      <c r="AA159" s="56"/>
      <c r="AB159" s="56"/>
      <c r="AC159" s="55"/>
      <c r="AD159" s="55"/>
      <c r="AE159" s="56"/>
      <c r="AF159" s="55"/>
      <c r="AG159" s="55"/>
      <c r="AH159" s="56"/>
      <c r="AI159" s="56"/>
      <c r="AJ159" s="56"/>
      <c r="AK159" s="60"/>
      <c r="AL159" s="56"/>
      <c r="AM159" s="56"/>
      <c r="AN159" s="55"/>
      <c r="AO159" s="55"/>
      <c r="AP159" s="56"/>
      <c r="AQ159" s="55"/>
      <c r="AR159" s="55"/>
      <c r="AS159" s="56"/>
      <c r="AT159" s="56"/>
      <c r="AU159" s="56"/>
      <c r="AV159" s="60"/>
      <c r="AW159" s="56"/>
      <c r="AX159" s="56"/>
      <c r="AY159" s="55"/>
      <c r="AZ159" s="55"/>
      <c r="BA159" s="56"/>
      <c r="BB159" s="55"/>
      <c r="BC159" s="55"/>
      <c r="BD159" s="56"/>
      <c r="BE159" s="56"/>
      <c r="BF159" s="56"/>
      <c r="BG159" s="60"/>
      <c r="BL159" s="4"/>
      <c r="BM159" s="5"/>
      <c r="BN159" s="5"/>
    </row>
    <row r="160" spans="2:66">
      <c r="B160" s="64"/>
      <c r="C160" s="65"/>
      <c r="D160" s="65"/>
      <c r="E160" s="65"/>
      <c r="F160" s="65"/>
      <c r="G160" s="65"/>
      <c r="H160" s="59"/>
      <c r="I160" s="56"/>
      <c r="J160" s="59"/>
      <c r="K160" s="63"/>
      <c r="L160" s="59"/>
      <c r="M160" s="59"/>
      <c r="N160" s="56"/>
      <c r="O160" s="59"/>
      <c r="P160" s="56"/>
      <c r="Q160" s="56"/>
      <c r="R160" s="55"/>
      <c r="S160" s="55"/>
      <c r="T160" s="56"/>
      <c r="U160" s="55"/>
      <c r="V160" s="55"/>
      <c r="W160" s="56"/>
      <c r="X160" s="56"/>
      <c r="Y160" s="56"/>
      <c r="Z160" s="60"/>
      <c r="AA160" s="56"/>
      <c r="AB160" s="56"/>
      <c r="AC160" s="55"/>
      <c r="AD160" s="55"/>
      <c r="AE160" s="56"/>
      <c r="AF160" s="55"/>
      <c r="AG160" s="55"/>
      <c r="AH160" s="56"/>
      <c r="AI160" s="56"/>
      <c r="AJ160" s="56"/>
      <c r="AK160" s="60"/>
      <c r="AL160" s="56"/>
      <c r="AM160" s="56"/>
      <c r="AN160" s="55"/>
      <c r="AO160" s="55"/>
      <c r="AP160" s="56"/>
      <c r="AQ160" s="55"/>
      <c r="AR160" s="55"/>
      <c r="AS160" s="56"/>
      <c r="AT160" s="56"/>
      <c r="AU160" s="56"/>
      <c r="AV160" s="60"/>
      <c r="AW160" s="56"/>
      <c r="AX160" s="56"/>
      <c r="AY160" s="55"/>
      <c r="AZ160" s="55"/>
      <c r="BA160" s="56"/>
      <c r="BB160" s="55"/>
      <c r="BC160" s="55"/>
      <c r="BD160" s="56"/>
      <c r="BE160" s="56"/>
      <c r="BF160" s="56"/>
      <c r="BG160" s="60"/>
      <c r="BL160" s="4"/>
      <c r="BM160" s="5"/>
      <c r="BN160" s="5"/>
    </row>
    <row r="161" spans="2:66" ht="135" customHeight="1">
      <c r="B161" s="62" t="s">
        <v>280</v>
      </c>
      <c r="C161" s="59" t="s">
        <v>1120</v>
      </c>
      <c r="D161" s="59" t="s">
        <v>81</v>
      </c>
      <c r="E161" s="59" t="s">
        <v>81</v>
      </c>
      <c r="F161" s="59" t="s">
        <v>995</v>
      </c>
      <c r="G161" s="63" t="s">
        <v>2510</v>
      </c>
      <c r="H161" s="59">
        <v>17</v>
      </c>
      <c r="I161" s="56">
        <v>0.04</v>
      </c>
      <c r="J161" s="59" t="s">
        <v>116</v>
      </c>
      <c r="K161" s="63" t="s">
        <v>3589</v>
      </c>
      <c r="L161" s="59" t="s">
        <v>3590</v>
      </c>
      <c r="M161" s="59" t="s">
        <v>3591</v>
      </c>
      <c r="N161" s="56">
        <v>1</v>
      </c>
      <c r="O161" s="59" t="s">
        <v>87</v>
      </c>
      <c r="P161" s="56" t="s">
        <v>3592</v>
      </c>
      <c r="Q161" s="56" t="s">
        <v>133</v>
      </c>
      <c r="R161" s="55">
        <v>0</v>
      </c>
      <c r="S161" s="55">
        <v>60</v>
      </c>
      <c r="T161" s="56">
        <v>0</v>
      </c>
      <c r="U161" s="55">
        <v>0</v>
      </c>
      <c r="V161" s="55">
        <v>60</v>
      </c>
      <c r="W161" s="56">
        <v>0</v>
      </c>
      <c r="X161" s="56">
        <v>0</v>
      </c>
      <c r="Y161" s="56">
        <v>1</v>
      </c>
      <c r="Z161" s="60">
        <v>0</v>
      </c>
      <c r="AA161" s="56" t="s">
        <v>3593</v>
      </c>
      <c r="AB161" s="56" t="s">
        <v>133</v>
      </c>
      <c r="AC161" s="55">
        <v>59</v>
      </c>
      <c r="AD161" s="55">
        <v>60</v>
      </c>
      <c r="AE161" s="56">
        <v>0.98329999999999995</v>
      </c>
      <c r="AF161" s="55">
        <v>59</v>
      </c>
      <c r="AG161" s="55">
        <v>60</v>
      </c>
      <c r="AH161" s="56">
        <v>0.98329999999999995</v>
      </c>
      <c r="AI161" s="56">
        <v>0.98329999999999995</v>
      </c>
      <c r="AJ161" s="56">
        <v>1.67E-2</v>
      </c>
      <c r="AK161" s="60">
        <v>0.98299999999999998</v>
      </c>
      <c r="AL161" s="56" t="s">
        <v>3594</v>
      </c>
      <c r="AM161" s="56" t="s">
        <v>572</v>
      </c>
      <c r="AN161" s="55">
        <v>0</v>
      </c>
      <c r="AO161" s="55">
        <v>0</v>
      </c>
      <c r="AP161" s="56">
        <v>0</v>
      </c>
      <c r="AQ161" s="55">
        <v>59</v>
      </c>
      <c r="AR161" s="55">
        <v>60</v>
      </c>
      <c r="AS161" s="56">
        <v>0.98329999999999995</v>
      </c>
      <c r="AT161" s="56">
        <v>0.98329999999999995</v>
      </c>
      <c r="AU161" s="56">
        <v>1.67E-2</v>
      </c>
      <c r="AV161" s="60">
        <v>0.98299999999999998</v>
      </c>
      <c r="AW161" s="56" t="s">
        <v>94</v>
      </c>
      <c r="AX161" s="56" t="s">
        <v>94</v>
      </c>
      <c r="AY161" s="55">
        <v>0</v>
      </c>
      <c r="AZ161" s="55">
        <v>0</v>
      </c>
      <c r="BA161" s="56">
        <v>0</v>
      </c>
      <c r="BB161" s="55">
        <v>0</v>
      </c>
      <c r="BC161" s="55">
        <v>0</v>
      </c>
      <c r="BD161" s="56">
        <v>0</v>
      </c>
      <c r="BE161" s="56">
        <v>0</v>
      </c>
      <c r="BF161" s="56">
        <v>0</v>
      </c>
      <c r="BG161" s="60">
        <v>0</v>
      </c>
      <c r="BL161" s="4"/>
      <c r="BM161" s="5"/>
      <c r="BN161" s="5"/>
    </row>
    <row r="162" spans="2:66">
      <c r="B162" s="62"/>
      <c r="C162" s="59"/>
      <c r="D162" s="59"/>
      <c r="E162" s="59"/>
      <c r="F162" s="59"/>
      <c r="G162" s="63"/>
      <c r="H162" s="59"/>
      <c r="I162" s="56"/>
      <c r="J162" s="59"/>
      <c r="K162" s="63"/>
      <c r="L162" s="59"/>
      <c r="M162" s="59"/>
      <c r="N162" s="56"/>
      <c r="O162" s="59"/>
      <c r="P162" s="56"/>
      <c r="Q162" s="56"/>
      <c r="R162" s="55"/>
      <c r="S162" s="55"/>
      <c r="T162" s="56"/>
      <c r="U162" s="55"/>
      <c r="V162" s="55"/>
      <c r="W162" s="56"/>
      <c r="X162" s="56"/>
      <c r="Y162" s="56"/>
      <c r="Z162" s="60"/>
      <c r="AA162" s="56"/>
      <c r="AB162" s="56"/>
      <c r="AC162" s="55"/>
      <c r="AD162" s="55"/>
      <c r="AE162" s="56"/>
      <c r="AF162" s="55"/>
      <c r="AG162" s="55"/>
      <c r="AH162" s="56"/>
      <c r="AI162" s="56"/>
      <c r="AJ162" s="56"/>
      <c r="AK162" s="60"/>
      <c r="AL162" s="56"/>
      <c r="AM162" s="56"/>
      <c r="AN162" s="55"/>
      <c r="AO162" s="55"/>
      <c r="AP162" s="56"/>
      <c r="AQ162" s="55"/>
      <c r="AR162" s="55"/>
      <c r="AS162" s="56"/>
      <c r="AT162" s="56"/>
      <c r="AU162" s="56"/>
      <c r="AV162" s="60"/>
      <c r="AW162" s="56"/>
      <c r="AX162" s="56"/>
      <c r="AY162" s="55"/>
      <c r="AZ162" s="55"/>
      <c r="BA162" s="56"/>
      <c r="BB162" s="55"/>
      <c r="BC162" s="55"/>
      <c r="BD162" s="56"/>
      <c r="BE162" s="56"/>
      <c r="BF162" s="56"/>
      <c r="BG162" s="60"/>
      <c r="BL162" s="4"/>
      <c r="BM162" s="5"/>
      <c r="BN162" s="5"/>
    </row>
    <row r="163" spans="2:66">
      <c r="B163" s="62"/>
      <c r="C163" s="59"/>
      <c r="D163" s="59"/>
      <c r="E163" s="59"/>
      <c r="F163" s="59"/>
      <c r="G163" s="63"/>
      <c r="H163" s="59"/>
      <c r="I163" s="56"/>
      <c r="J163" s="59"/>
      <c r="K163" s="63"/>
      <c r="L163" s="59"/>
      <c r="M163" s="59"/>
      <c r="N163" s="56"/>
      <c r="O163" s="59"/>
      <c r="P163" s="56"/>
      <c r="Q163" s="56"/>
      <c r="R163" s="55"/>
      <c r="S163" s="55"/>
      <c r="T163" s="56"/>
      <c r="U163" s="55"/>
      <c r="V163" s="55"/>
      <c r="W163" s="56"/>
      <c r="X163" s="56"/>
      <c r="Y163" s="56"/>
      <c r="Z163" s="60"/>
      <c r="AA163" s="56"/>
      <c r="AB163" s="56"/>
      <c r="AC163" s="55"/>
      <c r="AD163" s="55"/>
      <c r="AE163" s="56"/>
      <c r="AF163" s="55"/>
      <c r="AG163" s="55"/>
      <c r="AH163" s="56"/>
      <c r="AI163" s="56"/>
      <c r="AJ163" s="56"/>
      <c r="AK163" s="60"/>
      <c r="AL163" s="56"/>
      <c r="AM163" s="56"/>
      <c r="AN163" s="55"/>
      <c r="AO163" s="55"/>
      <c r="AP163" s="56"/>
      <c r="AQ163" s="55"/>
      <c r="AR163" s="55"/>
      <c r="AS163" s="56"/>
      <c r="AT163" s="56"/>
      <c r="AU163" s="56"/>
      <c r="AV163" s="60"/>
      <c r="AW163" s="56"/>
      <c r="AX163" s="56"/>
      <c r="AY163" s="55"/>
      <c r="AZ163" s="55"/>
      <c r="BA163" s="56"/>
      <c r="BB163" s="55"/>
      <c r="BC163" s="55"/>
      <c r="BD163" s="56"/>
      <c r="BE163" s="56"/>
      <c r="BF163" s="56"/>
      <c r="BG163" s="60"/>
      <c r="BL163" s="4"/>
      <c r="BM163" s="5"/>
      <c r="BN163" s="5"/>
    </row>
    <row r="164" spans="2:66">
      <c r="B164" s="62"/>
      <c r="C164" s="59"/>
      <c r="D164" s="59"/>
      <c r="E164" s="59"/>
      <c r="F164" s="59"/>
      <c r="G164" s="63" t="s">
        <v>2435</v>
      </c>
      <c r="H164" s="59"/>
      <c r="I164" s="56"/>
      <c r="J164" s="59"/>
      <c r="K164" s="63"/>
      <c r="L164" s="59"/>
      <c r="M164" s="59"/>
      <c r="N164" s="56"/>
      <c r="O164" s="59"/>
      <c r="P164" s="56"/>
      <c r="Q164" s="56"/>
      <c r="R164" s="55"/>
      <c r="S164" s="55"/>
      <c r="T164" s="56"/>
      <c r="U164" s="55"/>
      <c r="V164" s="55"/>
      <c r="W164" s="56"/>
      <c r="X164" s="56"/>
      <c r="Y164" s="56"/>
      <c r="Z164" s="60"/>
      <c r="AA164" s="56"/>
      <c r="AB164" s="56"/>
      <c r="AC164" s="55"/>
      <c r="AD164" s="55"/>
      <c r="AE164" s="56"/>
      <c r="AF164" s="55"/>
      <c r="AG164" s="55"/>
      <c r="AH164" s="56"/>
      <c r="AI164" s="56"/>
      <c r="AJ164" s="56"/>
      <c r="AK164" s="60"/>
      <c r="AL164" s="56"/>
      <c r="AM164" s="56"/>
      <c r="AN164" s="55"/>
      <c r="AO164" s="55"/>
      <c r="AP164" s="56"/>
      <c r="AQ164" s="55"/>
      <c r="AR164" s="55"/>
      <c r="AS164" s="56"/>
      <c r="AT164" s="56"/>
      <c r="AU164" s="56"/>
      <c r="AV164" s="60"/>
      <c r="AW164" s="56"/>
      <c r="AX164" s="56"/>
      <c r="AY164" s="55"/>
      <c r="AZ164" s="55"/>
      <c r="BA164" s="56"/>
      <c r="BB164" s="55"/>
      <c r="BC164" s="55"/>
      <c r="BD164" s="56"/>
      <c r="BE164" s="56"/>
      <c r="BF164" s="56"/>
      <c r="BG164" s="60"/>
      <c r="BL164" s="4"/>
      <c r="BM164" s="5"/>
      <c r="BN164" s="5"/>
    </row>
    <row r="165" spans="2:66">
      <c r="B165" s="62"/>
      <c r="C165" s="59"/>
      <c r="D165" s="59"/>
      <c r="E165" s="59"/>
      <c r="F165" s="59"/>
      <c r="G165" s="63"/>
      <c r="H165" s="59"/>
      <c r="I165" s="56"/>
      <c r="J165" s="59"/>
      <c r="K165" s="63"/>
      <c r="L165" s="59"/>
      <c r="M165" s="59"/>
      <c r="N165" s="56"/>
      <c r="O165" s="59"/>
      <c r="P165" s="56"/>
      <c r="Q165" s="56"/>
      <c r="R165" s="55"/>
      <c r="S165" s="55"/>
      <c r="T165" s="56"/>
      <c r="U165" s="55"/>
      <c r="V165" s="55"/>
      <c r="W165" s="56"/>
      <c r="X165" s="56"/>
      <c r="Y165" s="56"/>
      <c r="Z165" s="60"/>
      <c r="AA165" s="56"/>
      <c r="AB165" s="56"/>
      <c r="AC165" s="55"/>
      <c r="AD165" s="55"/>
      <c r="AE165" s="56"/>
      <c r="AF165" s="55"/>
      <c r="AG165" s="55"/>
      <c r="AH165" s="56"/>
      <c r="AI165" s="56"/>
      <c r="AJ165" s="56"/>
      <c r="AK165" s="60"/>
      <c r="AL165" s="56"/>
      <c r="AM165" s="56"/>
      <c r="AN165" s="55"/>
      <c r="AO165" s="55"/>
      <c r="AP165" s="56"/>
      <c r="AQ165" s="55"/>
      <c r="AR165" s="55"/>
      <c r="AS165" s="56"/>
      <c r="AT165" s="56"/>
      <c r="AU165" s="56"/>
      <c r="AV165" s="60"/>
      <c r="AW165" s="56"/>
      <c r="AX165" s="56"/>
      <c r="AY165" s="55"/>
      <c r="AZ165" s="55"/>
      <c r="BA165" s="56"/>
      <c r="BB165" s="55"/>
      <c r="BC165" s="55"/>
      <c r="BD165" s="56"/>
      <c r="BE165" s="56"/>
      <c r="BF165" s="56"/>
      <c r="BG165" s="60"/>
      <c r="BL165" s="4"/>
      <c r="BM165" s="5"/>
      <c r="BN165" s="5"/>
    </row>
    <row r="166" spans="2:66">
      <c r="B166" s="62"/>
      <c r="C166" s="59"/>
      <c r="D166" s="59"/>
      <c r="E166" s="59"/>
      <c r="F166" s="59"/>
      <c r="G166" s="63"/>
      <c r="H166" s="59"/>
      <c r="I166" s="56"/>
      <c r="J166" s="59"/>
      <c r="K166" s="63"/>
      <c r="L166" s="59"/>
      <c r="M166" s="59"/>
      <c r="N166" s="56"/>
      <c r="O166" s="59"/>
      <c r="P166" s="56"/>
      <c r="Q166" s="56"/>
      <c r="R166" s="55"/>
      <c r="S166" s="55"/>
      <c r="T166" s="56"/>
      <c r="U166" s="55"/>
      <c r="V166" s="55"/>
      <c r="W166" s="56"/>
      <c r="X166" s="56"/>
      <c r="Y166" s="56"/>
      <c r="Z166" s="60"/>
      <c r="AA166" s="56"/>
      <c r="AB166" s="56"/>
      <c r="AC166" s="55"/>
      <c r="AD166" s="55"/>
      <c r="AE166" s="56"/>
      <c r="AF166" s="55"/>
      <c r="AG166" s="55"/>
      <c r="AH166" s="56"/>
      <c r="AI166" s="56"/>
      <c r="AJ166" s="56"/>
      <c r="AK166" s="60"/>
      <c r="AL166" s="56"/>
      <c r="AM166" s="56"/>
      <c r="AN166" s="55"/>
      <c r="AO166" s="55"/>
      <c r="AP166" s="56"/>
      <c r="AQ166" s="55"/>
      <c r="AR166" s="55"/>
      <c r="AS166" s="56"/>
      <c r="AT166" s="56"/>
      <c r="AU166" s="56"/>
      <c r="AV166" s="60"/>
      <c r="AW166" s="56"/>
      <c r="AX166" s="56"/>
      <c r="AY166" s="55"/>
      <c r="AZ166" s="55"/>
      <c r="BA166" s="56"/>
      <c r="BB166" s="55"/>
      <c r="BC166" s="55"/>
      <c r="BD166" s="56"/>
      <c r="BE166" s="56"/>
      <c r="BF166" s="56"/>
      <c r="BG166" s="60"/>
      <c r="BL166" s="4"/>
      <c r="BM166" s="5"/>
      <c r="BN166" s="5"/>
    </row>
    <row r="167" spans="2:66" ht="135" customHeight="1">
      <c r="B167" s="64" t="s">
        <v>280</v>
      </c>
      <c r="C167" s="65" t="s">
        <v>1120</v>
      </c>
      <c r="D167" s="65" t="s">
        <v>81</v>
      </c>
      <c r="E167" s="65" t="s">
        <v>138</v>
      </c>
      <c r="F167" s="65" t="s">
        <v>995</v>
      </c>
      <c r="G167" s="122" t="s">
        <v>2510</v>
      </c>
      <c r="H167" s="59">
        <v>18</v>
      </c>
      <c r="I167" s="56">
        <v>0.03</v>
      </c>
      <c r="J167" s="59" t="s">
        <v>83</v>
      </c>
      <c r="K167" s="63" t="s">
        <v>3595</v>
      </c>
      <c r="L167" s="59" t="s">
        <v>3596</v>
      </c>
      <c r="M167" s="59" t="s">
        <v>3597</v>
      </c>
      <c r="N167" s="56">
        <v>0.8</v>
      </c>
      <c r="O167" s="59" t="s">
        <v>87</v>
      </c>
      <c r="P167" s="56" t="s">
        <v>3598</v>
      </c>
      <c r="Q167" s="56" t="s">
        <v>133</v>
      </c>
      <c r="R167" s="55">
        <v>8</v>
      </c>
      <c r="S167" s="55">
        <v>669</v>
      </c>
      <c r="T167" s="56">
        <v>1.2E-2</v>
      </c>
      <c r="U167" s="55">
        <v>8</v>
      </c>
      <c r="V167" s="55">
        <v>669</v>
      </c>
      <c r="W167" s="56">
        <v>1.2E-2</v>
      </c>
      <c r="X167" s="56">
        <v>1.4999999999999999E-2</v>
      </c>
      <c r="Y167" s="56">
        <v>0.78800000000000003</v>
      </c>
      <c r="Z167" s="60">
        <v>7.0000000000000001E-3</v>
      </c>
      <c r="AA167" s="56" t="s">
        <v>3599</v>
      </c>
      <c r="AB167" s="56" t="s">
        <v>133</v>
      </c>
      <c r="AC167" s="55">
        <v>2</v>
      </c>
      <c r="AD167" s="55">
        <v>571</v>
      </c>
      <c r="AE167" s="56">
        <v>3.5000000000000001E-3</v>
      </c>
      <c r="AF167" s="55">
        <v>10</v>
      </c>
      <c r="AG167" s="55">
        <v>571</v>
      </c>
      <c r="AH167" s="56">
        <v>1.7500000000000002E-2</v>
      </c>
      <c r="AI167" s="56">
        <v>2.1899999999999999E-2</v>
      </c>
      <c r="AJ167" s="56">
        <v>0.78249999999999997</v>
      </c>
      <c r="AK167" s="60">
        <v>0.51</v>
      </c>
      <c r="AL167" s="56" t="s">
        <v>3600</v>
      </c>
      <c r="AM167" s="56" t="s">
        <v>133</v>
      </c>
      <c r="AN167" s="55">
        <v>87</v>
      </c>
      <c r="AO167" s="55">
        <v>571</v>
      </c>
      <c r="AP167" s="56">
        <v>0.15240000000000001</v>
      </c>
      <c r="AQ167" s="55">
        <v>97</v>
      </c>
      <c r="AR167" s="55">
        <v>571</v>
      </c>
      <c r="AS167" s="56">
        <v>0.1699</v>
      </c>
      <c r="AT167" s="56">
        <v>0.21240000000000001</v>
      </c>
      <c r="AU167" s="56">
        <v>0.58760000000000001</v>
      </c>
      <c r="AV167" s="60">
        <v>0.60599999999999998</v>
      </c>
      <c r="AW167" s="56" t="s">
        <v>94</v>
      </c>
      <c r="AX167" s="56" t="s">
        <v>94</v>
      </c>
      <c r="AY167" s="55">
        <v>0</v>
      </c>
      <c r="AZ167" s="55">
        <v>0</v>
      </c>
      <c r="BA167" s="56">
        <v>0</v>
      </c>
      <c r="BB167" s="55">
        <v>0</v>
      </c>
      <c r="BC167" s="55">
        <v>0</v>
      </c>
      <c r="BD167" s="56">
        <v>0</v>
      </c>
      <c r="BE167" s="56">
        <v>0</v>
      </c>
      <c r="BF167" s="56">
        <v>0</v>
      </c>
      <c r="BG167" s="60">
        <v>0</v>
      </c>
      <c r="BL167" s="4"/>
      <c r="BM167" s="5"/>
      <c r="BN167" s="5"/>
    </row>
    <row r="168" spans="2:66">
      <c r="B168" s="64"/>
      <c r="C168" s="65"/>
      <c r="D168" s="65"/>
      <c r="E168" s="65"/>
      <c r="F168" s="65"/>
      <c r="G168" s="122"/>
      <c r="H168" s="59"/>
      <c r="I168" s="56"/>
      <c r="J168" s="59"/>
      <c r="K168" s="63"/>
      <c r="L168" s="59"/>
      <c r="M168" s="59"/>
      <c r="N168" s="56"/>
      <c r="O168" s="59"/>
      <c r="P168" s="56"/>
      <c r="Q168" s="56"/>
      <c r="R168" s="55"/>
      <c r="S168" s="55"/>
      <c r="T168" s="56"/>
      <c r="U168" s="55"/>
      <c r="V168" s="55"/>
      <c r="W168" s="56"/>
      <c r="X168" s="56"/>
      <c r="Y168" s="56"/>
      <c r="Z168" s="60"/>
      <c r="AA168" s="56"/>
      <c r="AB168" s="56"/>
      <c r="AC168" s="55"/>
      <c r="AD168" s="55"/>
      <c r="AE168" s="56"/>
      <c r="AF168" s="55"/>
      <c r="AG168" s="55"/>
      <c r="AH168" s="56"/>
      <c r="AI168" s="56"/>
      <c r="AJ168" s="56"/>
      <c r="AK168" s="60"/>
      <c r="AL168" s="56"/>
      <c r="AM168" s="56"/>
      <c r="AN168" s="55"/>
      <c r="AO168" s="55"/>
      <c r="AP168" s="56"/>
      <c r="AQ168" s="55"/>
      <c r="AR168" s="55"/>
      <c r="AS168" s="56"/>
      <c r="AT168" s="56"/>
      <c r="AU168" s="56"/>
      <c r="AV168" s="60"/>
      <c r="AW168" s="56"/>
      <c r="AX168" s="56"/>
      <c r="AY168" s="55"/>
      <c r="AZ168" s="55"/>
      <c r="BA168" s="56"/>
      <c r="BB168" s="55"/>
      <c r="BC168" s="55"/>
      <c r="BD168" s="56"/>
      <c r="BE168" s="56"/>
      <c r="BF168" s="56"/>
      <c r="BG168" s="60"/>
      <c r="BL168" s="4"/>
      <c r="BM168" s="5"/>
      <c r="BN168" s="5"/>
    </row>
    <row r="169" spans="2:66">
      <c r="B169" s="64"/>
      <c r="C169" s="65"/>
      <c r="D169" s="65"/>
      <c r="E169" s="65"/>
      <c r="F169" s="65"/>
      <c r="G169" s="122"/>
      <c r="H169" s="59"/>
      <c r="I169" s="56"/>
      <c r="J169" s="59"/>
      <c r="K169" s="63"/>
      <c r="L169" s="59"/>
      <c r="M169" s="59"/>
      <c r="N169" s="56"/>
      <c r="O169" s="59"/>
      <c r="P169" s="56"/>
      <c r="Q169" s="56"/>
      <c r="R169" s="55"/>
      <c r="S169" s="55"/>
      <c r="T169" s="56"/>
      <c r="U169" s="55"/>
      <c r="V169" s="55"/>
      <c r="W169" s="56"/>
      <c r="X169" s="56"/>
      <c r="Y169" s="56"/>
      <c r="Z169" s="60"/>
      <c r="AA169" s="56"/>
      <c r="AB169" s="56"/>
      <c r="AC169" s="55"/>
      <c r="AD169" s="55"/>
      <c r="AE169" s="56"/>
      <c r="AF169" s="55"/>
      <c r="AG169" s="55"/>
      <c r="AH169" s="56"/>
      <c r="AI169" s="56"/>
      <c r="AJ169" s="56"/>
      <c r="AK169" s="60"/>
      <c r="AL169" s="56"/>
      <c r="AM169" s="56"/>
      <c r="AN169" s="55"/>
      <c r="AO169" s="55"/>
      <c r="AP169" s="56"/>
      <c r="AQ169" s="55"/>
      <c r="AR169" s="55"/>
      <c r="AS169" s="56"/>
      <c r="AT169" s="56"/>
      <c r="AU169" s="56"/>
      <c r="AV169" s="60"/>
      <c r="AW169" s="56"/>
      <c r="AX169" s="56"/>
      <c r="AY169" s="55"/>
      <c r="AZ169" s="55"/>
      <c r="BA169" s="56"/>
      <c r="BB169" s="55"/>
      <c r="BC169" s="55"/>
      <c r="BD169" s="56"/>
      <c r="BE169" s="56"/>
      <c r="BF169" s="56"/>
      <c r="BG169" s="60"/>
      <c r="BL169" s="4"/>
      <c r="BM169" s="5"/>
      <c r="BN169" s="5"/>
    </row>
    <row r="170" spans="2:66">
      <c r="B170" s="64"/>
      <c r="C170" s="65"/>
      <c r="D170" s="65"/>
      <c r="E170" s="65"/>
      <c r="F170" s="65"/>
      <c r="G170" s="122" t="s">
        <v>2435</v>
      </c>
      <c r="H170" s="59"/>
      <c r="I170" s="56"/>
      <c r="J170" s="59"/>
      <c r="K170" s="63"/>
      <c r="L170" s="59"/>
      <c r="M170" s="59"/>
      <c r="N170" s="56"/>
      <c r="O170" s="59"/>
      <c r="P170" s="56"/>
      <c r="Q170" s="56"/>
      <c r="R170" s="55"/>
      <c r="S170" s="55"/>
      <c r="T170" s="56"/>
      <c r="U170" s="55"/>
      <c r="V170" s="55"/>
      <c r="W170" s="56"/>
      <c r="X170" s="56"/>
      <c r="Y170" s="56"/>
      <c r="Z170" s="60"/>
      <c r="AA170" s="56"/>
      <c r="AB170" s="56"/>
      <c r="AC170" s="55"/>
      <c r="AD170" s="55"/>
      <c r="AE170" s="56"/>
      <c r="AF170" s="55"/>
      <c r="AG170" s="55"/>
      <c r="AH170" s="56"/>
      <c r="AI170" s="56"/>
      <c r="AJ170" s="56"/>
      <c r="AK170" s="60"/>
      <c r="AL170" s="56"/>
      <c r="AM170" s="56"/>
      <c r="AN170" s="55"/>
      <c r="AO170" s="55"/>
      <c r="AP170" s="56"/>
      <c r="AQ170" s="55"/>
      <c r="AR170" s="55"/>
      <c r="AS170" s="56"/>
      <c r="AT170" s="56"/>
      <c r="AU170" s="56"/>
      <c r="AV170" s="60"/>
      <c r="AW170" s="56"/>
      <c r="AX170" s="56"/>
      <c r="AY170" s="55"/>
      <c r="AZ170" s="55"/>
      <c r="BA170" s="56"/>
      <c r="BB170" s="55"/>
      <c r="BC170" s="55"/>
      <c r="BD170" s="56"/>
      <c r="BE170" s="56"/>
      <c r="BF170" s="56"/>
      <c r="BG170" s="60"/>
      <c r="BL170" s="4"/>
      <c r="BM170" s="5"/>
      <c r="BN170" s="5"/>
    </row>
    <row r="171" spans="2:66">
      <c r="B171" s="64"/>
      <c r="C171" s="65"/>
      <c r="D171" s="65"/>
      <c r="E171" s="65"/>
      <c r="F171" s="65"/>
      <c r="G171" s="122"/>
      <c r="H171" s="59"/>
      <c r="I171" s="56"/>
      <c r="J171" s="59"/>
      <c r="K171" s="63"/>
      <c r="L171" s="59"/>
      <c r="M171" s="59"/>
      <c r="N171" s="56"/>
      <c r="O171" s="59"/>
      <c r="P171" s="56"/>
      <c r="Q171" s="56"/>
      <c r="R171" s="55"/>
      <c r="S171" s="55"/>
      <c r="T171" s="56"/>
      <c r="U171" s="55"/>
      <c r="V171" s="55"/>
      <c r="W171" s="56"/>
      <c r="X171" s="56"/>
      <c r="Y171" s="56"/>
      <c r="Z171" s="60"/>
      <c r="AA171" s="56"/>
      <c r="AB171" s="56"/>
      <c r="AC171" s="55"/>
      <c r="AD171" s="55"/>
      <c r="AE171" s="56"/>
      <c r="AF171" s="55"/>
      <c r="AG171" s="55"/>
      <c r="AH171" s="56"/>
      <c r="AI171" s="56"/>
      <c r="AJ171" s="56"/>
      <c r="AK171" s="60"/>
      <c r="AL171" s="56"/>
      <c r="AM171" s="56"/>
      <c r="AN171" s="55"/>
      <c r="AO171" s="55"/>
      <c r="AP171" s="56"/>
      <c r="AQ171" s="55"/>
      <c r="AR171" s="55"/>
      <c r="AS171" s="56"/>
      <c r="AT171" s="56"/>
      <c r="AU171" s="56"/>
      <c r="AV171" s="60"/>
      <c r="AW171" s="56"/>
      <c r="AX171" s="56"/>
      <c r="AY171" s="55"/>
      <c r="AZ171" s="55"/>
      <c r="BA171" s="56"/>
      <c r="BB171" s="55"/>
      <c r="BC171" s="55"/>
      <c r="BD171" s="56"/>
      <c r="BE171" s="56"/>
      <c r="BF171" s="56"/>
      <c r="BG171" s="60"/>
      <c r="BL171" s="4"/>
      <c r="BM171" s="5"/>
      <c r="BN171" s="5"/>
    </row>
    <row r="172" spans="2:66">
      <c r="B172" s="62"/>
      <c r="C172" s="62"/>
      <c r="D172" s="62"/>
      <c r="E172" s="62"/>
      <c r="F172" s="62"/>
      <c r="G172" s="62"/>
      <c r="H172" s="59"/>
      <c r="I172" s="56"/>
      <c r="J172" s="59"/>
      <c r="K172" s="63"/>
      <c r="L172" s="59"/>
      <c r="M172" s="59"/>
      <c r="N172" s="56"/>
      <c r="O172" s="59"/>
      <c r="P172" s="56"/>
      <c r="Q172" s="56"/>
      <c r="R172" s="55"/>
      <c r="S172" s="55"/>
      <c r="T172" s="56"/>
      <c r="U172" s="55"/>
      <c r="V172" s="55"/>
      <c r="W172" s="56"/>
      <c r="X172" s="56"/>
      <c r="Y172" s="56"/>
      <c r="Z172" s="60"/>
      <c r="AA172" s="56"/>
      <c r="AB172" s="56"/>
      <c r="AC172" s="55"/>
      <c r="AD172" s="55"/>
      <c r="AE172" s="56"/>
      <c r="AF172" s="55"/>
      <c r="AG172" s="55"/>
      <c r="AH172" s="56"/>
      <c r="AI172" s="56"/>
      <c r="AJ172" s="56"/>
      <c r="AK172" s="60"/>
      <c r="AL172" s="56"/>
      <c r="AM172" s="56"/>
      <c r="AN172" s="55"/>
      <c r="AO172" s="55"/>
      <c r="AP172" s="56"/>
      <c r="AQ172" s="55"/>
      <c r="AR172" s="55"/>
      <c r="AS172" s="56"/>
      <c r="AT172" s="56"/>
      <c r="AU172" s="56"/>
      <c r="AV172" s="60"/>
      <c r="AW172" s="56"/>
      <c r="AX172" s="56"/>
      <c r="AY172" s="55"/>
      <c r="AZ172" s="55"/>
      <c r="BA172" s="56"/>
      <c r="BB172" s="55"/>
      <c r="BC172" s="55"/>
      <c r="BD172" s="56"/>
      <c r="BE172" s="56"/>
      <c r="BF172" s="56"/>
      <c r="BG172" s="60"/>
      <c r="BL172" s="4"/>
      <c r="BM172" s="5"/>
      <c r="BN172" s="5"/>
    </row>
    <row r="173" spans="2:66">
      <c r="B173" s="62"/>
      <c r="C173" s="62"/>
      <c r="D173" s="62"/>
      <c r="E173" s="62"/>
      <c r="F173" s="62"/>
      <c r="G173" s="62"/>
      <c r="H173" s="59"/>
      <c r="I173" s="56"/>
      <c r="J173" s="59"/>
      <c r="K173" s="63"/>
      <c r="L173" s="59" t="s">
        <v>3601</v>
      </c>
      <c r="M173" s="59" t="s">
        <v>3602</v>
      </c>
      <c r="N173" s="56">
        <v>0.7</v>
      </c>
      <c r="O173" s="59" t="s">
        <v>87</v>
      </c>
      <c r="P173" s="56"/>
      <c r="Q173" s="56"/>
      <c r="R173" s="55">
        <v>0</v>
      </c>
      <c r="S173" s="55">
        <v>1</v>
      </c>
      <c r="T173" s="56">
        <v>0</v>
      </c>
      <c r="U173" s="55">
        <v>0</v>
      </c>
      <c r="V173" s="55">
        <v>1</v>
      </c>
      <c r="W173" s="56">
        <v>0</v>
      </c>
      <c r="X173" s="56">
        <v>0</v>
      </c>
      <c r="Y173" s="56">
        <v>0.7</v>
      </c>
      <c r="Z173" s="60"/>
      <c r="AA173" s="56"/>
      <c r="AB173" s="56"/>
      <c r="AC173" s="55">
        <v>4</v>
      </c>
      <c r="AD173" s="55">
        <v>4</v>
      </c>
      <c r="AE173" s="56">
        <v>1</v>
      </c>
      <c r="AF173" s="55">
        <v>4</v>
      </c>
      <c r="AG173" s="55">
        <v>4</v>
      </c>
      <c r="AH173" s="56">
        <v>1</v>
      </c>
      <c r="AI173" s="56">
        <v>1.4286000000000001</v>
      </c>
      <c r="AJ173" s="56">
        <v>0</v>
      </c>
      <c r="AK173" s="60"/>
      <c r="AL173" s="56"/>
      <c r="AM173" s="56"/>
      <c r="AN173" s="55">
        <v>5</v>
      </c>
      <c r="AO173" s="55">
        <v>9</v>
      </c>
      <c r="AP173" s="56">
        <v>0.55559999999999998</v>
      </c>
      <c r="AQ173" s="55">
        <v>9</v>
      </c>
      <c r="AR173" s="55">
        <v>9</v>
      </c>
      <c r="AS173" s="56">
        <v>1</v>
      </c>
      <c r="AT173" s="56">
        <v>1.4286000000000001</v>
      </c>
      <c r="AU173" s="56">
        <v>0</v>
      </c>
      <c r="AV173" s="60"/>
      <c r="AW173" s="56"/>
      <c r="AX173" s="56"/>
      <c r="AY173" s="55">
        <v>0</v>
      </c>
      <c r="AZ173" s="55">
        <v>0</v>
      </c>
      <c r="BA173" s="56">
        <v>0</v>
      </c>
      <c r="BB173" s="55">
        <v>0</v>
      </c>
      <c r="BC173" s="55">
        <v>0</v>
      </c>
      <c r="BD173" s="56">
        <v>0</v>
      </c>
      <c r="BE173" s="56">
        <v>0</v>
      </c>
      <c r="BF173" s="56">
        <v>0</v>
      </c>
      <c r="BG173" s="60"/>
      <c r="BL173" s="4"/>
      <c r="BM173" s="5"/>
      <c r="BN173" s="5"/>
    </row>
    <row r="174" spans="2:66">
      <c r="B174" s="62"/>
      <c r="C174" s="62"/>
      <c r="D174" s="62"/>
      <c r="E174" s="62"/>
      <c r="F174" s="62"/>
      <c r="G174" s="62"/>
      <c r="H174" s="59"/>
      <c r="I174" s="56"/>
      <c r="J174" s="59"/>
      <c r="K174" s="63"/>
      <c r="L174" s="59"/>
      <c r="M174" s="59"/>
      <c r="N174" s="56"/>
      <c r="O174" s="59"/>
      <c r="P174" s="56"/>
      <c r="Q174" s="56"/>
      <c r="R174" s="55"/>
      <c r="S174" s="55"/>
      <c r="T174" s="56"/>
      <c r="U174" s="55"/>
      <c r="V174" s="55"/>
      <c r="W174" s="56"/>
      <c r="X174" s="56"/>
      <c r="Y174" s="56"/>
      <c r="Z174" s="60"/>
      <c r="AA174" s="56"/>
      <c r="AB174" s="56"/>
      <c r="AC174" s="55"/>
      <c r="AD174" s="55"/>
      <c r="AE174" s="56"/>
      <c r="AF174" s="55"/>
      <c r="AG174" s="55"/>
      <c r="AH174" s="56"/>
      <c r="AI174" s="56"/>
      <c r="AJ174" s="56"/>
      <c r="AK174" s="60"/>
      <c r="AL174" s="56"/>
      <c r="AM174" s="56"/>
      <c r="AN174" s="55"/>
      <c r="AO174" s="55"/>
      <c r="AP174" s="56"/>
      <c r="AQ174" s="55"/>
      <c r="AR174" s="55"/>
      <c r="AS174" s="56"/>
      <c r="AT174" s="56"/>
      <c r="AU174" s="56"/>
      <c r="AV174" s="60"/>
      <c r="AW174" s="56"/>
      <c r="AX174" s="56"/>
      <c r="AY174" s="55"/>
      <c r="AZ174" s="55"/>
      <c r="BA174" s="56"/>
      <c r="BB174" s="55"/>
      <c r="BC174" s="55"/>
      <c r="BD174" s="56"/>
      <c r="BE174" s="56"/>
      <c r="BF174" s="56"/>
      <c r="BG174" s="60"/>
      <c r="BL174" s="4"/>
      <c r="BM174" s="5"/>
      <c r="BN174" s="5"/>
    </row>
    <row r="175" spans="2:66">
      <c r="B175" s="62"/>
      <c r="C175" s="62"/>
      <c r="D175" s="62"/>
      <c r="E175" s="62"/>
      <c r="F175" s="62"/>
      <c r="G175" s="62"/>
      <c r="H175" s="59"/>
      <c r="I175" s="56"/>
      <c r="J175" s="59"/>
      <c r="K175" s="63"/>
      <c r="L175" s="59"/>
      <c r="M175" s="59"/>
      <c r="N175" s="56"/>
      <c r="O175" s="59"/>
      <c r="P175" s="56"/>
      <c r="Q175" s="56"/>
      <c r="R175" s="55"/>
      <c r="S175" s="55"/>
      <c r="T175" s="56"/>
      <c r="U175" s="55"/>
      <c r="V175" s="55"/>
      <c r="W175" s="56"/>
      <c r="X175" s="56"/>
      <c r="Y175" s="56"/>
      <c r="Z175" s="60"/>
      <c r="AA175" s="56"/>
      <c r="AB175" s="56"/>
      <c r="AC175" s="55"/>
      <c r="AD175" s="55"/>
      <c r="AE175" s="56"/>
      <c r="AF175" s="55"/>
      <c r="AG175" s="55"/>
      <c r="AH175" s="56"/>
      <c r="AI175" s="56"/>
      <c r="AJ175" s="56"/>
      <c r="AK175" s="60"/>
      <c r="AL175" s="56"/>
      <c r="AM175" s="56"/>
      <c r="AN175" s="55"/>
      <c r="AO175" s="55"/>
      <c r="AP175" s="56"/>
      <c r="AQ175" s="55"/>
      <c r="AR175" s="55"/>
      <c r="AS175" s="56"/>
      <c r="AT175" s="56"/>
      <c r="AU175" s="56"/>
      <c r="AV175" s="60"/>
      <c r="AW175" s="56"/>
      <c r="AX175" s="56"/>
      <c r="AY175" s="55"/>
      <c r="AZ175" s="55"/>
      <c r="BA175" s="56"/>
      <c r="BB175" s="55"/>
      <c r="BC175" s="55"/>
      <c r="BD175" s="56"/>
      <c r="BE175" s="56"/>
      <c r="BF175" s="56"/>
      <c r="BG175" s="60"/>
      <c r="BL175" s="4"/>
      <c r="BM175" s="5"/>
      <c r="BN175" s="5"/>
    </row>
    <row r="176" spans="2:66">
      <c r="B176" s="62"/>
      <c r="C176" s="62"/>
      <c r="D176" s="62"/>
      <c r="E176" s="62"/>
      <c r="F176" s="62"/>
      <c r="G176" s="62"/>
      <c r="H176" s="59"/>
      <c r="I176" s="56"/>
      <c r="J176" s="59"/>
      <c r="K176" s="63"/>
      <c r="L176" s="59"/>
      <c r="M176" s="59"/>
      <c r="N176" s="56"/>
      <c r="O176" s="59"/>
      <c r="P176" s="56"/>
      <c r="Q176" s="56"/>
      <c r="R176" s="55"/>
      <c r="S176" s="55"/>
      <c r="T176" s="56"/>
      <c r="U176" s="55"/>
      <c r="V176" s="55"/>
      <c r="W176" s="56"/>
      <c r="X176" s="56"/>
      <c r="Y176" s="56"/>
      <c r="Z176" s="60"/>
      <c r="AA176" s="56"/>
      <c r="AB176" s="56"/>
      <c r="AC176" s="55"/>
      <c r="AD176" s="55"/>
      <c r="AE176" s="56"/>
      <c r="AF176" s="55"/>
      <c r="AG176" s="55"/>
      <c r="AH176" s="56"/>
      <c r="AI176" s="56"/>
      <c r="AJ176" s="56"/>
      <c r="AK176" s="60"/>
      <c r="AL176" s="56"/>
      <c r="AM176" s="56"/>
      <c r="AN176" s="55"/>
      <c r="AO176" s="55"/>
      <c r="AP176" s="56"/>
      <c r="AQ176" s="55"/>
      <c r="AR176" s="55"/>
      <c r="AS176" s="56"/>
      <c r="AT176" s="56"/>
      <c r="AU176" s="56"/>
      <c r="AV176" s="60"/>
      <c r="AW176" s="56"/>
      <c r="AX176" s="56"/>
      <c r="AY176" s="55"/>
      <c r="AZ176" s="55"/>
      <c r="BA176" s="56"/>
      <c r="BB176" s="55"/>
      <c r="BC176" s="55"/>
      <c r="BD176" s="56"/>
      <c r="BE176" s="56"/>
      <c r="BF176" s="56"/>
      <c r="BG176" s="60"/>
      <c r="BL176" s="4"/>
      <c r="BM176" s="5"/>
      <c r="BN176" s="5"/>
    </row>
    <row r="177" spans="2:66">
      <c r="B177" s="62"/>
      <c r="C177" s="62"/>
      <c r="D177" s="62"/>
      <c r="E177" s="62"/>
      <c r="F177" s="62"/>
      <c r="G177" s="62"/>
      <c r="H177" s="59"/>
      <c r="I177" s="56"/>
      <c r="J177" s="59"/>
      <c r="K177" s="63"/>
      <c r="L177" s="59"/>
      <c r="M177" s="59"/>
      <c r="N177" s="56"/>
      <c r="O177" s="59"/>
      <c r="P177" s="56"/>
      <c r="Q177" s="56"/>
      <c r="R177" s="55"/>
      <c r="S177" s="55"/>
      <c r="T177" s="56"/>
      <c r="U177" s="55"/>
      <c r="V177" s="55"/>
      <c r="W177" s="56"/>
      <c r="X177" s="56"/>
      <c r="Y177" s="56"/>
      <c r="Z177" s="60"/>
      <c r="AA177" s="56"/>
      <c r="AB177" s="56"/>
      <c r="AC177" s="55"/>
      <c r="AD177" s="55"/>
      <c r="AE177" s="56"/>
      <c r="AF177" s="55"/>
      <c r="AG177" s="55"/>
      <c r="AH177" s="56"/>
      <c r="AI177" s="56"/>
      <c r="AJ177" s="56"/>
      <c r="AK177" s="60"/>
      <c r="AL177" s="56"/>
      <c r="AM177" s="56"/>
      <c r="AN177" s="55"/>
      <c r="AO177" s="55"/>
      <c r="AP177" s="56"/>
      <c r="AQ177" s="55"/>
      <c r="AR177" s="55"/>
      <c r="AS177" s="56"/>
      <c r="AT177" s="56"/>
      <c r="AU177" s="56"/>
      <c r="AV177" s="60"/>
      <c r="AW177" s="56"/>
      <c r="AX177" s="56"/>
      <c r="AY177" s="55"/>
      <c r="AZ177" s="55"/>
      <c r="BA177" s="56"/>
      <c r="BB177" s="55"/>
      <c r="BC177" s="55"/>
      <c r="BD177" s="56"/>
      <c r="BE177" s="56"/>
      <c r="BF177" s="56"/>
      <c r="BG177" s="60"/>
      <c r="BL177" s="4"/>
      <c r="BM177" s="5"/>
      <c r="BN177" s="5"/>
    </row>
    <row r="178" spans="2:66">
      <c r="B178" s="62"/>
      <c r="C178" s="62"/>
      <c r="D178" s="62"/>
      <c r="E178" s="62"/>
      <c r="F178" s="62"/>
      <c r="G178" s="62"/>
      <c r="H178" s="59"/>
      <c r="I178" s="56"/>
      <c r="J178" s="59"/>
      <c r="K178" s="63"/>
      <c r="L178" s="59"/>
      <c r="M178" s="59"/>
      <c r="N178" s="56"/>
      <c r="O178" s="59"/>
      <c r="P178" s="56"/>
      <c r="Q178" s="56"/>
      <c r="R178" s="55"/>
      <c r="S178" s="55"/>
      <c r="T178" s="56"/>
      <c r="U178" s="55"/>
      <c r="V178" s="55"/>
      <c r="W178" s="56"/>
      <c r="X178" s="56"/>
      <c r="Y178" s="56"/>
      <c r="Z178" s="60"/>
      <c r="AA178" s="56"/>
      <c r="AB178" s="56"/>
      <c r="AC178" s="55"/>
      <c r="AD178" s="55"/>
      <c r="AE178" s="56"/>
      <c r="AF178" s="55"/>
      <c r="AG178" s="55"/>
      <c r="AH178" s="56"/>
      <c r="AI178" s="56"/>
      <c r="AJ178" s="56"/>
      <c r="AK178" s="60"/>
      <c r="AL178" s="56"/>
      <c r="AM178" s="56"/>
      <c r="AN178" s="55"/>
      <c r="AO178" s="55"/>
      <c r="AP178" s="56"/>
      <c r="AQ178" s="55"/>
      <c r="AR178" s="55"/>
      <c r="AS178" s="56"/>
      <c r="AT178" s="56"/>
      <c r="AU178" s="56"/>
      <c r="AV178" s="60"/>
      <c r="AW178" s="56"/>
      <c r="AX178" s="56"/>
      <c r="AY178" s="55"/>
      <c r="AZ178" s="55"/>
      <c r="BA178" s="56"/>
      <c r="BB178" s="55"/>
      <c r="BC178" s="55"/>
      <c r="BD178" s="56"/>
      <c r="BE178" s="56"/>
      <c r="BF178" s="56"/>
      <c r="BG178" s="60"/>
      <c r="BL178" s="4"/>
      <c r="BM178" s="5"/>
      <c r="BN178" s="5"/>
    </row>
    <row r="179" spans="2:66" ht="135" customHeight="1">
      <c r="B179" s="62" t="s">
        <v>280</v>
      </c>
      <c r="C179" s="59" t="s">
        <v>1120</v>
      </c>
      <c r="D179" s="59" t="s">
        <v>81</v>
      </c>
      <c r="E179" s="59" t="s">
        <v>138</v>
      </c>
      <c r="F179" s="59" t="s">
        <v>995</v>
      </c>
      <c r="G179" s="63" t="s">
        <v>2510</v>
      </c>
      <c r="H179" s="59">
        <v>19</v>
      </c>
      <c r="I179" s="56">
        <v>0.01</v>
      </c>
      <c r="J179" s="59" t="s">
        <v>83</v>
      </c>
      <c r="K179" s="63" t="s">
        <v>3603</v>
      </c>
      <c r="L179" s="59" t="s">
        <v>3604</v>
      </c>
      <c r="M179" s="59" t="s">
        <v>3605</v>
      </c>
      <c r="N179" s="56">
        <v>0.8</v>
      </c>
      <c r="O179" s="59" t="s">
        <v>87</v>
      </c>
      <c r="P179" s="56" t="s">
        <v>3606</v>
      </c>
      <c r="Q179" s="56" t="s">
        <v>218</v>
      </c>
      <c r="R179" s="55">
        <v>0</v>
      </c>
      <c r="S179" s="55">
        <v>1</v>
      </c>
      <c r="T179" s="56">
        <v>0</v>
      </c>
      <c r="U179" s="55">
        <v>0</v>
      </c>
      <c r="V179" s="55">
        <v>1</v>
      </c>
      <c r="W179" s="56">
        <v>0</v>
      </c>
      <c r="X179" s="56">
        <v>0</v>
      </c>
      <c r="Y179" s="56">
        <v>0.8</v>
      </c>
      <c r="Z179" s="60">
        <v>0</v>
      </c>
      <c r="AA179" s="56" t="s">
        <v>3607</v>
      </c>
      <c r="AB179" s="56" t="s">
        <v>133</v>
      </c>
      <c r="AC179" s="55">
        <v>0</v>
      </c>
      <c r="AD179" s="55">
        <v>377</v>
      </c>
      <c r="AE179" s="56">
        <v>0</v>
      </c>
      <c r="AF179" s="55">
        <v>0</v>
      </c>
      <c r="AG179" s="55">
        <v>377</v>
      </c>
      <c r="AH179" s="56">
        <v>0</v>
      </c>
      <c r="AI179" s="56">
        <v>0</v>
      </c>
      <c r="AJ179" s="56">
        <v>0.8</v>
      </c>
      <c r="AK179" s="60">
        <v>0</v>
      </c>
      <c r="AL179" s="56" t="s">
        <v>3608</v>
      </c>
      <c r="AM179" s="56" t="s">
        <v>133</v>
      </c>
      <c r="AN179" s="55">
        <v>0</v>
      </c>
      <c r="AO179" s="55">
        <v>377</v>
      </c>
      <c r="AP179" s="56">
        <v>0</v>
      </c>
      <c r="AQ179" s="55">
        <v>0</v>
      </c>
      <c r="AR179" s="55">
        <v>377</v>
      </c>
      <c r="AS179" s="56">
        <v>0</v>
      </c>
      <c r="AT179" s="56">
        <v>0</v>
      </c>
      <c r="AU179" s="56">
        <v>0.8</v>
      </c>
      <c r="AV179" s="60">
        <v>0</v>
      </c>
      <c r="AW179" s="56" t="s">
        <v>94</v>
      </c>
      <c r="AX179" s="56" t="s">
        <v>94</v>
      </c>
      <c r="AY179" s="55">
        <v>0</v>
      </c>
      <c r="AZ179" s="55">
        <v>0</v>
      </c>
      <c r="BA179" s="56">
        <v>0</v>
      </c>
      <c r="BB179" s="55">
        <v>0</v>
      </c>
      <c r="BC179" s="55">
        <v>0</v>
      </c>
      <c r="BD179" s="56">
        <v>0</v>
      </c>
      <c r="BE179" s="56">
        <v>0</v>
      </c>
      <c r="BF179" s="56">
        <v>0</v>
      </c>
      <c r="BG179" s="60">
        <v>0</v>
      </c>
      <c r="BL179" s="4"/>
      <c r="BM179" s="5"/>
      <c r="BN179" s="5"/>
    </row>
    <row r="180" spans="2:66">
      <c r="B180" s="62"/>
      <c r="C180" s="59"/>
      <c r="D180" s="59"/>
      <c r="E180" s="59"/>
      <c r="F180" s="59"/>
      <c r="G180" s="63"/>
      <c r="H180" s="59"/>
      <c r="I180" s="56"/>
      <c r="J180" s="59"/>
      <c r="K180" s="63"/>
      <c r="L180" s="59"/>
      <c r="M180" s="59"/>
      <c r="N180" s="56"/>
      <c r="O180" s="59"/>
      <c r="P180" s="56"/>
      <c r="Q180" s="56"/>
      <c r="R180" s="55"/>
      <c r="S180" s="55"/>
      <c r="T180" s="56"/>
      <c r="U180" s="55"/>
      <c r="V180" s="55"/>
      <c r="W180" s="56"/>
      <c r="X180" s="56"/>
      <c r="Y180" s="56"/>
      <c r="Z180" s="60"/>
      <c r="AA180" s="56"/>
      <c r="AB180" s="56"/>
      <c r="AC180" s="55"/>
      <c r="AD180" s="55"/>
      <c r="AE180" s="56"/>
      <c r="AF180" s="55"/>
      <c r="AG180" s="55"/>
      <c r="AH180" s="56"/>
      <c r="AI180" s="56"/>
      <c r="AJ180" s="56"/>
      <c r="AK180" s="60"/>
      <c r="AL180" s="56"/>
      <c r="AM180" s="56"/>
      <c r="AN180" s="55"/>
      <c r="AO180" s="55"/>
      <c r="AP180" s="56"/>
      <c r="AQ180" s="55"/>
      <c r="AR180" s="55"/>
      <c r="AS180" s="56"/>
      <c r="AT180" s="56"/>
      <c r="AU180" s="56"/>
      <c r="AV180" s="60"/>
      <c r="AW180" s="56"/>
      <c r="AX180" s="56"/>
      <c r="AY180" s="55"/>
      <c r="AZ180" s="55"/>
      <c r="BA180" s="56"/>
      <c r="BB180" s="55"/>
      <c r="BC180" s="55"/>
      <c r="BD180" s="56"/>
      <c r="BE180" s="56"/>
      <c r="BF180" s="56"/>
      <c r="BG180" s="60"/>
      <c r="BL180" s="4"/>
      <c r="BM180" s="5"/>
      <c r="BN180" s="5"/>
    </row>
    <row r="181" spans="2:66">
      <c r="B181" s="62"/>
      <c r="C181" s="59"/>
      <c r="D181" s="59"/>
      <c r="E181" s="59"/>
      <c r="F181" s="59"/>
      <c r="G181" s="63"/>
      <c r="H181" s="59"/>
      <c r="I181" s="56"/>
      <c r="J181" s="59"/>
      <c r="K181" s="63"/>
      <c r="L181" s="59"/>
      <c r="M181" s="59"/>
      <c r="N181" s="56"/>
      <c r="O181" s="59"/>
      <c r="P181" s="56"/>
      <c r="Q181" s="56"/>
      <c r="R181" s="55"/>
      <c r="S181" s="55"/>
      <c r="T181" s="56"/>
      <c r="U181" s="55"/>
      <c r="V181" s="55"/>
      <c r="W181" s="56"/>
      <c r="X181" s="56"/>
      <c r="Y181" s="56"/>
      <c r="Z181" s="60"/>
      <c r="AA181" s="56"/>
      <c r="AB181" s="56"/>
      <c r="AC181" s="55"/>
      <c r="AD181" s="55"/>
      <c r="AE181" s="56"/>
      <c r="AF181" s="55"/>
      <c r="AG181" s="55"/>
      <c r="AH181" s="56"/>
      <c r="AI181" s="56"/>
      <c r="AJ181" s="56"/>
      <c r="AK181" s="60"/>
      <c r="AL181" s="56"/>
      <c r="AM181" s="56"/>
      <c r="AN181" s="55"/>
      <c r="AO181" s="55"/>
      <c r="AP181" s="56"/>
      <c r="AQ181" s="55"/>
      <c r="AR181" s="55"/>
      <c r="AS181" s="56"/>
      <c r="AT181" s="56"/>
      <c r="AU181" s="56"/>
      <c r="AV181" s="60"/>
      <c r="AW181" s="56"/>
      <c r="AX181" s="56"/>
      <c r="AY181" s="55"/>
      <c r="AZ181" s="55"/>
      <c r="BA181" s="56"/>
      <c r="BB181" s="55"/>
      <c r="BC181" s="55"/>
      <c r="BD181" s="56"/>
      <c r="BE181" s="56"/>
      <c r="BF181" s="56"/>
      <c r="BG181" s="60"/>
      <c r="BL181" s="4"/>
      <c r="BM181" s="5"/>
      <c r="BN181" s="5"/>
    </row>
    <row r="182" spans="2:66">
      <c r="B182" s="62"/>
      <c r="C182" s="59"/>
      <c r="D182" s="59"/>
      <c r="E182" s="59"/>
      <c r="F182" s="59"/>
      <c r="G182" s="63" t="s">
        <v>2435</v>
      </c>
      <c r="H182" s="59"/>
      <c r="I182" s="56"/>
      <c r="J182" s="59"/>
      <c r="K182" s="63"/>
      <c r="L182" s="59"/>
      <c r="M182" s="59"/>
      <c r="N182" s="56"/>
      <c r="O182" s="59"/>
      <c r="P182" s="56"/>
      <c r="Q182" s="56"/>
      <c r="R182" s="55"/>
      <c r="S182" s="55"/>
      <c r="T182" s="56"/>
      <c r="U182" s="55"/>
      <c r="V182" s="55"/>
      <c r="W182" s="56"/>
      <c r="X182" s="56"/>
      <c r="Y182" s="56"/>
      <c r="Z182" s="60"/>
      <c r="AA182" s="56"/>
      <c r="AB182" s="56"/>
      <c r="AC182" s="55"/>
      <c r="AD182" s="55"/>
      <c r="AE182" s="56"/>
      <c r="AF182" s="55"/>
      <c r="AG182" s="55"/>
      <c r="AH182" s="56"/>
      <c r="AI182" s="56"/>
      <c r="AJ182" s="56"/>
      <c r="AK182" s="60"/>
      <c r="AL182" s="56"/>
      <c r="AM182" s="56"/>
      <c r="AN182" s="55"/>
      <c r="AO182" s="55"/>
      <c r="AP182" s="56"/>
      <c r="AQ182" s="55"/>
      <c r="AR182" s="55"/>
      <c r="AS182" s="56"/>
      <c r="AT182" s="56"/>
      <c r="AU182" s="56"/>
      <c r="AV182" s="60"/>
      <c r="AW182" s="56"/>
      <c r="AX182" s="56"/>
      <c r="AY182" s="55"/>
      <c r="AZ182" s="55"/>
      <c r="BA182" s="56"/>
      <c r="BB182" s="55"/>
      <c r="BC182" s="55"/>
      <c r="BD182" s="56"/>
      <c r="BE182" s="56"/>
      <c r="BF182" s="56"/>
      <c r="BG182" s="60"/>
      <c r="BL182" s="4"/>
      <c r="BM182" s="5"/>
      <c r="BN182" s="5"/>
    </row>
    <row r="183" spans="2:66">
      <c r="B183" s="62"/>
      <c r="C183" s="59"/>
      <c r="D183" s="59"/>
      <c r="E183" s="59"/>
      <c r="F183" s="59"/>
      <c r="G183" s="63"/>
      <c r="H183" s="59"/>
      <c r="I183" s="56"/>
      <c r="J183" s="59"/>
      <c r="K183" s="63"/>
      <c r="L183" s="59"/>
      <c r="M183" s="59"/>
      <c r="N183" s="56"/>
      <c r="O183" s="59"/>
      <c r="P183" s="56"/>
      <c r="Q183" s="56"/>
      <c r="R183" s="55"/>
      <c r="S183" s="55"/>
      <c r="T183" s="56"/>
      <c r="U183" s="55"/>
      <c r="V183" s="55"/>
      <c r="W183" s="56"/>
      <c r="X183" s="56"/>
      <c r="Y183" s="56"/>
      <c r="Z183" s="60"/>
      <c r="AA183" s="56"/>
      <c r="AB183" s="56"/>
      <c r="AC183" s="55"/>
      <c r="AD183" s="55"/>
      <c r="AE183" s="56"/>
      <c r="AF183" s="55"/>
      <c r="AG183" s="55"/>
      <c r="AH183" s="56"/>
      <c r="AI183" s="56"/>
      <c r="AJ183" s="56"/>
      <c r="AK183" s="60"/>
      <c r="AL183" s="56"/>
      <c r="AM183" s="56"/>
      <c r="AN183" s="55"/>
      <c r="AO183" s="55"/>
      <c r="AP183" s="56"/>
      <c r="AQ183" s="55"/>
      <c r="AR183" s="55"/>
      <c r="AS183" s="56"/>
      <c r="AT183" s="56"/>
      <c r="AU183" s="56"/>
      <c r="AV183" s="60"/>
      <c r="AW183" s="56"/>
      <c r="AX183" s="56"/>
      <c r="AY183" s="55"/>
      <c r="AZ183" s="55"/>
      <c r="BA183" s="56"/>
      <c r="BB183" s="55"/>
      <c r="BC183" s="55"/>
      <c r="BD183" s="56"/>
      <c r="BE183" s="56"/>
      <c r="BF183" s="56"/>
      <c r="BG183" s="60"/>
      <c r="BL183" s="4"/>
      <c r="BM183" s="5"/>
      <c r="BN183" s="5"/>
    </row>
    <row r="184" spans="2:66">
      <c r="B184" s="62"/>
      <c r="C184" s="62"/>
      <c r="D184" s="62"/>
      <c r="E184" s="62"/>
      <c r="F184" s="62"/>
      <c r="G184" s="62"/>
      <c r="H184" s="59"/>
      <c r="I184" s="56"/>
      <c r="J184" s="59"/>
      <c r="K184" s="63"/>
      <c r="L184" s="59"/>
      <c r="M184" s="59"/>
      <c r="N184" s="56"/>
      <c r="O184" s="59"/>
      <c r="P184" s="56"/>
      <c r="Q184" s="56"/>
      <c r="R184" s="55"/>
      <c r="S184" s="55"/>
      <c r="T184" s="56"/>
      <c r="U184" s="55"/>
      <c r="V184" s="55"/>
      <c r="W184" s="56"/>
      <c r="X184" s="56"/>
      <c r="Y184" s="56"/>
      <c r="Z184" s="60"/>
      <c r="AA184" s="56"/>
      <c r="AB184" s="56"/>
      <c r="AC184" s="55"/>
      <c r="AD184" s="55"/>
      <c r="AE184" s="56"/>
      <c r="AF184" s="55"/>
      <c r="AG184" s="55"/>
      <c r="AH184" s="56"/>
      <c r="AI184" s="56"/>
      <c r="AJ184" s="56"/>
      <c r="AK184" s="60"/>
      <c r="AL184" s="56"/>
      <c r="AM184" s="56"/>
      <c r="AN184" s="55"/>
      <c r="AO184" s="55"/>
      <c r="AP184" s="56"/>
      <c r="AQ184" s="55"/>
      <c r="AR184" s="55"/>
      <c r="AS184" s="56"/>
      <c r="AT184" s="56"/>
      <c r="AU184" s="56"/>
      <c r="AV184" s="60"/>
      <c r="AW184" s="56"/>
      <c r="AX184" s="56"/>
      <c r="AY184" s="55"/>
      <c r="AZ184" s="55"/>
      <c r="BA184" s="56"/>
      <c r="BB184" s="55"/>
      <c r="BC184" s="55"/>
      <c r="BD184" s="56"/>
      <c r="BE184" s="56"/>
      <c r="BF184" s="56"/>
      <c r="BG184" s="60"/>
      <c r="BL184" s="4"/>
      <c r="BM184" s="5"/>
      <c r="BN184" s="5"/>
    </row>
    <row r="185" spans="2:66">
      <c r="B185" s="62"/>
      <c r="C185" s="62"/>
      <c r="D185" s="62"/>
      <c r="E185" s="62"/>
      <c r="F185" s="62"/>
      <c r="G185" s="62"/>
      <c r="H185" s="59"/>
      <c r="I185" s="56"/>
      <c r="J185" s="59"/>
      <c r="K185" s="63"/>
      <c r="L185" s="59" t="s">
        <v>3609</v>
      </c>
      <c r="M185" s="59" t="s">
        <v>3610</v>
      </c>
      <c r="N185" s="56">
        <v>0.8</v>
      </c>
      <c r="O185" s="59" t="s">
        <v>87</v>
      </c>
      <c r="P185" s="56"/>
      <c r="Q185" s="56"/>
      <c r="R185" s="55">
        <v>0</v>
      </c>
      <c r="S185" s="55">
        <v>1</v>
      </c>
      <c r="T185" s="56">
        <v>0</v>
      </c>
      <c r="U185" s="55">
        <v>0</v>
      </c>
      <c r="V185" s="55">
        <v>1</v>
      </c>
      <c r="W185" s="56">
        <v>0</v>
      </c>
      <c r="X185" s="56">
        <v>0</v>
      </c>
      <c r="Y185" s="56">
        <v>0.8</v>
      </c>
      <c r="Z185" s="60"/>
      <c r="AA185" s="56"/>
      <c r="AB185" s="56"/>
      <c r="AC185" s="55">
        <v>0</v>
      </c>
      <c r="AD185" s="55">
        <v>1903</v>
      </c>
      <c r="AE185" s="56">
        <v>0</v>
      </c>
      <c r="AF185" s="55">
        <v>0</v>
      </c>
      <c r="AG185" s="55">
        <v>1903</v>
      </c>
      <c r="AH185" s="56">
        <v>0</v>
      </c>
      <c r="AI185" s="56">
        <v>0</v>
      </c>
      <c r="AJ185" s="56">
        <v>0.8</v>
      </c>
      <c r="AK185" s="60"/>
      <c r="AL185" s="56"/>
      <c r="AM185" s="56"/>
      <c r="AN185" s="55">
        <v>0</v>
      </c>
      <c r="AO185" s="55">
        <v>1903</v>
      </c>
      <c r="AP185" s="56">
        <v>0</v>
      </c>
      <c r="AQ185" s="55">
        <v>0</v>
      </c>
      <c r="AR185" s="55">
        <v>1903</v>
      </c>
      <c r="AS185" s="56">
        <v>0</v>
      </c>
      <c r="AT185" s="56">
        <v>0</v>
      </c>
      <c r="AU185" s="56">
        <v>0.8</v>
      </c>
      <c r="AV185" s="60"/>
      <c r="AW185" s="56"/>
      <c r="AX185" s="56"/>
      <c r="AY185" s="55">
        <v>0</v>
      </c>
      <c r="AZ185" s="55">
        <v>0</v>
      </c>
      <c r="BA185" s="56">
        <v>0</v>
      </c>
      <c r="BB185" s="55">
        <v>0</v>
      </c>
      <c r="BC185" s="55">
        <v>0</v>
      </c>
      <c r="BD185" s="56">
        <v>0</v>
      </c>
      <c r="BE185" s="56">
        <v>0</v>
      </c>
      <c r="BF185" s="56">
        <v>0</v>
      </c>
      <c r="BG185" s="60"/>
      <c r="BL185" s="4"/>
      <c r="BM185" s="5"/>
      <c r="BN185" s="5"/>
    </row>
    <row r="186" spans="2:66">
      <c r="B186" s="62"/>
      <c r="C186" s="62"/>
      <c r="D186" s="62"/>
      <c r="E186" s="62"/>
      <c r="F186" s="62"/>
      <c r="G186" s="62"/>
      <c r="H186" s="59"/>
      <c r="I186" s="56"/>
      <c r="J186" s="59"/>
      <c r="K186" s="63"/>
      <c r="L186" s="59"/>
      <c r="M186" s="59"/>
      <c r="N186" s="56"/>
      <c r="O186" s="59"/>
      <c r="P186" s="56"/>
      <c r="Q186" s="56"/>
      <c r="R186" s="55"/>
      <c r="S186" s="55"/>
      <c r="T186" s="56"/>
      <c r="U186" s="55"/>
      <c r="V186" s="55"/>
      <c r="W186" s="56"/>
      <c r="X186" s="56"/>
      <c r="Y186" s="56"/>
      <c r="Z186" s="60"/>
      <c r="AA186" s="56"/>
      <c r="AB186" s="56"/>
      <c r="AC186" s="55"/>
      <c r="AD186" s="55"/>
      <c r="AE186" s="56"/>
      <c r="AF186" s="55"/>
      <c r="AG186" s="55"/>
      <c r="AH186" s="56"/>
      <c r="AI186" s="56"/>
      <c r="AJ186" s="56"/>
      <c r="AK186" s="60"/>
      <c r="AL186" s="56"/>
      <c r="AM186" s="56"/>
      <c r="AN186" s="55"/>
      <c r="AO186" s="55"/>
      <c r="AP186" s="56"/>
      <c r="AQ186" s="55"/>
      <c r="AR186" s="55"/>
      <c r="AS186" s="56"/>
      <c r="AT186" s="56"/>
      <c r="AU186" s="56"/>
      <c r="AV186" s="60"/>
      <c r="AW186" s="56"/>
      <c r="AX186" s="56"/>
      <c r="AY186" s="55"/>
      <c r="AZ186" s="55"/>
      <c r="BA186" s="56"/>
      <c r="BB186" s="55"/>
      <c r="BC186" s="55"/>
      <c r="BD186" s="56"/>
      <c r="BE186" s="56"/>
      <c r="BF186" s="56"/>
      <c r="BG186" s="60"/>
      <c r="BL186" s="4"/>
      <c r="BM186" s="5"/>
      <c r="BN186" s="5"/>
    </row>
    <row r="187" spans="2:66">
      <c r="B187" s="62"/>
      <c r="C187" s="62"/>
      <c r="D187" s="62"/>
      <c r="E187" s="62"/>
      <c r="F187" s="62"/>
      <c r="G187" s="62"/>
      <c r="H187" s="59"/>
      <c r="I187" s="56"/>
      <c r="J187" s="59"/>
      <c r="K187" s="63"/>
      <c r="L187" s="59"/>
      <c r="M187" s="59"/>
      <c r="N187" s="56"/>
      <c r="O187" s="59"/>
      <c r="P187" s="56"/>
      <c r="Q187" s="56"/>
      <c r="R187" s="55"/>
      <c r="S187" s="55"/>
      <c r="T187" s="56"/>
      <c r="U187" s="55"/>
      <c r="V187" s="55"/>
      <c r="W187" s="56"/>
      <c r="X187" s="56"/>
      <c r="Y187" s="56"/>
      <c r="Z187" s="60"/>
      <c r="AA187" s="56"/>
      <c r="AB187" s="56"/>
      <c r="AC187" s="55"/>
      <c r="AD187" s="55"/>
      <c r="AE187" s="56"/>
      <c r="AF187" s="55"/>
      <c r="AG187" s="55"/>
      <c r="AH187" s="56"/>
      <c r="AI187" s="56"/>
      <c r="AJ187" s="56"/>
      <c r="AK187" s="60"/>
      <c r="AL187" s="56"/>
      <c r="AM187" s="56"/>
      <c r="AN187" s="55"/>
      <c r="AO187" s="55"/>
      <c r="AP187" s="56"/>
      <c r="AQ187" s="55"/>
      <c r="AR187" s="55"/>
      <c r="AS187" s="56"/>
      <c r="AT187" s="56"/>
      <c r="AU187" s="56"/>
      <c r="AV187" s="60"/>
      <c r="AW187" s="56"/>
      <c r="AX187" s="56"/>
      <c r="AY187" s="55"/>
      <c r="AZ187" s="55"/>
      <c r="BA187" s="56"/>
      <c r="BB187" s="55"/>
      <c r="BC187" s="55"/>
      <c r="BD187" s="56"/>
      <c r="BE187" s="56"/>
      <c r="BF187" s="56"/>
      <c r="BG187" s="60"/>
      <c r="BL187" s="4"/>
      <c r="BM187" s="5"/>
      <c r="BN187" s="5"/>
    </row>
    <row r="188" spans="2:66">
      <c r="B188" s="62"/>
      <c r="C188" s="62"/>
      <c r="D188" s="62"/>
      <c r="E188" s="62"/>
      <c r="F188" s="62"/>
      <c r="G188" s="62"/>
      <c r="H188" s="59"/>
      <c r="I188" s="56"/>
      <c r="J188" s="59"/>
      <c r="K188" s="63"/>
      <c r="L188" s="59"/>
      <c r="M188" s="59"/>
      <c r="N188" s="56"/>
      <c r="O188" s="59"/>
      <c r="P188" s="56"/>
      <c r="Q188" s="56"/>
      <c r="R188" s="55"/>
      <c r="S188" s="55"/>
      <c r="T188" s="56"/>
      <c r="U188" s="55"/>
      <c r="V188" s="55"/>
      <c r="W188" s="56"/>
      <c r="X188" s="56"/>
      <c r="Y188" s="56"/>
      <c r="Z188" s="60"/>
      <c r="AA188" s="56"/>
      <c r="AB188" s="56"/>
      <c r="AC188" s="55"/>
      <c r="AD188" s="55"/>
      <c r="AE188" s="56"/>
      <c r="AF188" s="55"/>
      <c r="AG188" s="55"/>
      <c r="AH188" s="56"/>
      <c r="AI188" s="56"/>
      <c r="AJ188" s="56"/>
      <c r="AK188" s="60"/>
      <c r="AL188" s="56"/>
      <c r="AM188" s="56"/>
      <c r="AN188" s="55"/>
      <c r="AO188" s="55"/>
      <c r="AP188" s="56"/>
      <c r="AQ188" s="55"/>
      <c r="AR188" s="55"/>
      <c r="AS188" s="56"/>
      <c r="AT188" s="56"/>
      <c r="AU188" s="56"/>
      <c r="AV188" s="60"/>
      <c r="AW188" s="56"/>
      <c r="AX188" s="56"/>
      <c r="AY188" s="55"/>
      <c r="AZ188" s="55"/>
      <c r="BA188" s="56"/>
      <c r="BB188" s="55"/>
      <c r="BC188" s="55"/>
      <c r="BD188" s="56"/>
      <c r="BE188" s="56"/>
      <c r="BF188" s="56"/>
      <c r="BG188" s="60"/>
      <c r="BL188" s="4"/>
      <c r="BM188" s="5"/>
      <c r="BN188" s="5"/>
    </row>
    <row r="189" spans="2:66">
      <c r="B189" s="62"/>
      <c r="C189" s="62"/>
      <c r="D189" s="62"/>
      <c r="E189" s="62"/>
      <c r="F189" s="62"/>
      <c r="G189" s="62"/>
      <c r="H189" s="59"/>
      <c r="I189" s="56"/>
      <c r="J189" s="59"/>
      <c r="K189" s="63"/>
      <c r="L189" s="59"/>
      <c r="M189" s="59"/>
      <c r="N189" s="56"/>
      <c r="O189" s="59"/>
      <c r="P189" s="56"/>
      <c r="Q189" s="56"/>
      <c r="R189" s="55"/>
      <c r="S189" s="55"/>
      <c r="T189" s="56"/>
      <c r="U189" s="55"/>
      <c r="V189" s="55"/>
      <c r="W189" s="56"/>
      <c r="X189" s="56"/>
      <c r="Y189" s="56"/>
      <c r="Z189" s="60"/>
      <c r="AA189" s="56"/>
      <c r="AB189" s="56"/>
      <c r="AC189" s="55"/>
      <c r="AD189" s="55"/>
      <c r="AE189" s="56"/>
      <c r="AF189" s="55"/>
      <c r="AG189" s="55"/>
      <c r="AH189" s="56"/>
      <c r="AI189" s="56"/>
      <c r="AJ189" s="56"/>
      <c r="AK189" s="60"/>
      <c r="AL189" s="56"/>
      <c r="AM189" s="56"/>
      <c r="AN189" s="55"/>
      <c r="AO189" s="55"/>
      <c r="AP189" s="56"/>
      <c r="AQ189" s="55"/>
      <c r="AR189" s="55"/>
      <c r="AS189" s="56"/>
      <c r="AT189" s="56"/>
      <c r="AU189" s="56"/>
      <c r="AV189" s="60"/>
      <c r="AW189" s="56"/>
      <c r="AX189" s="56"/>
      <c r="AY189" s="55"/>
      <c r="AZ189" s="55"/>
      <c r="BA189" s="56"/>
      <c r="BB189" s="55"/>
      <c r="BC189" s="55"/>
      <c r="BD189" s="56"/>
      <c r="BE189" s="56"/>
      <c r="BF189" s="56"/>
      <c r="BG189" s="60"/>
      <c r="BL189" s="4"/>
      <c r="BM189" s="5"/>
      <c r="BN189" s="5"/>
    </row>
    <row r="190" spans="2:66">
      <c r="B190" s="62"/>
      <c r="C190" s="62"/>
      <c r="D190" s="62"/>
      <c r="E190" s="62"/>
      <c r="F190" s="62"/>
      <c r="G190" s="62"/>
      <c r="H190" s="59"/>
      <c r="I190" s="56"/>
      <c r="J190" s="59"/>
      <c r="K190" s="63"/>
      <c r="L190" s="59"/>
      <c r="M190" s="59"/>
      <c r="N190" s="56"/>
      <c r="O190" s="59"/>
      <c r="P190" s="56"/>
      <c r="Q190" s="56"/>
      <c r="R190" s="55"/>
      <c r="S190" s="55"/>
      <c r="T190" s="56"/>
      <c r="U190" s="55"/>
      <c r="V190" s="55"/>
      <c r="W190" s="56"/>
      <c r="X190" s="56"/>
      <c r="Y190" s="56"/>
      <c r="Z190" s="60"/>
      <c r="AA190" s="56"/>
      <c r="AB190" s="56"/>
      <c r="AC190" s="55"/>
      <c r="AD190" s="55"/>
      <c r="AE190" s="56"/>
      <c r="AF190" s="55"/>
      <c r="AG190" s="55"/>
      <c r="AH190" s="56"/>
      <c r="AI190" s="56"/>
      <c r="AJ190" s="56"/>
      <c r="AK190" s="60"/>
      <c r="AL190" s="56"/>
      <c r="AM190" s="56"/>
      <c r="AN190" s="55"/>
      <c r="AO190" s="55"/>
      <c r="AP190" s="56"/>
      <c r="AQ190" s="55"/>
      <c r="AR190" s="55"/>
      <c r="AS190" s="56"/>
      <c r="AT190" s="56"/>
      <c r="AU190" s="56"/>
      <c r="AV190" s="60"/>
      <c r="AW190" s="56"/>
      <c r="AX190" s="56"/>
      <c r="AY190" s="55"/>
      <c r="AZ190" s="55"/>
      <c r="BA190" s="56"/>
      <c r="BB190" s="55"/>
      <c r="BC190" s="55"/>
      <c r="BD190" s="56"/>
      <c r="BE190" s="56"/>
      <c r="BF190" s="56"/>
      <c r="BG190" s="60"/>
      <c r="BL190" s="4"/>
      <c r="BM190" s="5"/>
      <c r="BN190" s="5"/>
    </row>
    <row r="191" spans="2:66" ht="135" customHeight="1">
      <c r="B191" s="64" t="s">
        <v>280</v>
      </c>
      <c r="C191" s="65" t="s">
        <v>1120</v>
      </c>
      <c r="D191" s="65" t="s">
        <v>81</v>
      </c>
      <c r="E191" s="65" t="s">
        <v>138</v>
      </c>
      <c r="F191" s="65" t="s">
        <v>995</v>
      </c>
      <c r="G191" s="122" t="s">
        <v>2510</v>
      </c>
      <c r="H191" s="59">
        <v>20</v>
      </c>
      <c r="I191" s="56">
        <v>0.03</v>
      </c>
      <c r="J191" s="59" t="s">
        <v>83</v>
      </c>
      <c r="K191" s="63" t="s">
        <v>3611</v>
      </c>
      <c r="L191" s="59" t="s">
        <v>3612</v>
      </c>
      <c r="M191" s="59" t="s">
        <v>3613</v>
      </c>
      <c r="N191" s="56">
        <v>1</v>
      </c>
      <c r="O191" s="59" t="s">
        <v>87</v>
      </c>
      <c r="P191" s="56" t="s">
        <v>3614</v>
      </c>
      <c r="Q191" s="56" t="s">
        <v>133</v>
      </c>
      <c r="R191" s="55">
        <v>2</v>
      </c>
      <c r="S191" s="55">
        <v>4</v>
      </c>
      <c r="T191" s="56">
        <v>0.5</v>
      </c>
      <c r="U191" s="55">
        <v>2</v>
      </c>
      <c r="V191" s="55">
        <v>4</v>
      </c>
      <c r="W191" s="56">
        <v>0.5</v>
      </c>
      <c r="X191" s="56">
        <v>0.5</v>
      </c>
      <c r="Y191" s="56">
        <v>0.5</v>
      </c>
      <c r="Z191" s="60">
        <v>0.28100000000000003</v>
      </c>
      <c r="AA191" s="56" t="s">
        <v>3615</v>
      </c>
      <c r="AB191" s="56" t="s">
        <v>133</v>
      </c>
      <c r="AC191" s="55">
        <v>18</v>
      </c>
      <c r="AD191" s="55">
        <v>17</v>
      </c>
      <c r="AE191" s="56">
        <v>1.0588</v>
      </c>
      <c r="AF191" s="55">
        <v>20</v>
      </c>
      <c r="AG191" s="55">
        <v>21</v>
      </c>
      <c r="AH191" s="56">
        <v>0.47619047619047616</v>
      </c>
      <c r="AI191" s="56">
        <v>0.47619047619047616</v>
      </c>
      <c r="AJ191" s="56">
        <v>4.7600000000000003E-2</v>
      </c>
      <c r="AK191" s="60">
        <v>0.48799999999999999</v>
      </c>
      <c r="AL191" s="56" t="s">
        <v>3616</v>
      </c>
      <c r="AM191" s="56" t="s">
        <v>133</v>
      </c>
      <c r="AN191" s="55">
        <v>2</v>
      </c>
      <c r="AO191" s="55">
        <v>33</v>
      </c>
      <c r="AP191" s="56">
        <v>6.0600000000000001E-2</v>
      </c>
      <c r="AQ191" s="55">
        <v>22</v>
      </c>
      <c r="AR191" s="55">
        <v>33</v>
      </c>
      <c r="AS191" s="56">
        <v>0.66669999999999996</v>
      </c>
      <c r="AT191" s="56">
        <v>0.66669999999999996</v>
      </c>
      <c r="AU191" s="56">
        <v>0.33329999999999999</v>
      </c>
      <c r="AV191" s="60">
        <v>0.70799999999999996</v>
      </c>
      <c r="AW191" s="56" t="s">
        <v>94</v>
      </c>
      <c r="AX191" s="56" t="s">
        <v>94</v>
      </c>
      <c r="AY191" s="55">
        <v>0</v>
      </c>
      <c r="AZ191" s="55">
        <v>0</v>
      </c>
      <c r="BA191" s="56">
        <v>0</v>
      </c>
      <c r="BB191" s="55">
        <v>0</v>
      </c>
      <c r="BC191" s="55">
        <v>0</v>
      </c>
      <c r="BD191" s="56">
        <v>0</v>
      </c>
      <c r="BE191" s="56">
        <v>0</v>
      </c>
      <c r="BF191" s="56">
        <v>0</v>
      </c>
      <c r="BG191" s="60">
        <v>0</v>
      </c>
      <c r="BL191" s="4"/>
      <c r="BM191" s="5"/>
      <c r="BN191" s="5"/>
    </row>
    <row r="192" spans="2:66">
      <c r="B192" s="64"/>
      <c r="C192" s="65"/>
      <c r="D192" s="65"/>
      <c r="E192" s="65"/>
      <c r="F192" s="65"/>
      <c r="G192" s="122"/>
      <c r="H192" s="59"/>
      <c r="I192" s="56"/>
      <c r="J192" s="59"/>
      <c r="K192" s="63"/>
      <c r="L192" s="59"/>
      <c r="M192" s="59"/>
      <c r="N192" s="56"/>
      <c r="O192" s="59"/>
      <c r="P192" s="56"/>
      <c r="Q192" s="56"/>
      <c r="R192" s="55"/>
      <c r="S192" s="55"/>
      <c r="T192" s="56"/>
      <c r="U192" s="55"/>
      <c r="V192" s="55"/>
      <c r="W192" s="56"/>
      <c r="X192" s="56"/>
      <c r="Y192" s="56"/>
      <c r="Z192" s="60"/>
      <c r="AA192" s="56"/>
      <c r="AB192" s="56"/>
      <c r="AC192" s="55"/>
      <c r="AD192" s="55"/>
      <c r="AE192" s="56"/>
      <c r="AF192" s="55"/>
      <c r="AG192" s="55"/>
      <c r="AH192" s="56"/>
      <c r="AI192" s="56"/>
      <c r="AJ192" s="56"/>
      <c r="AK192" s="60"/>
      <c r="AL192" s="56"/>
      <c r="AM192" s="56"/>
      <c r="AN192" s="55"/>
      <c r="AO192" s="55"/>
      <c r="AP192" s="56"/>
      <c r="AQ192" s="55"/>
      <c r="AR192" s="55"/>
      <c r="AS192" s="56"/>
      <c r="AT192" s="56"/>
      <c r="AU192" s="56"/>
      <c r="AV192" s="60"/>
      <c r="AW192" s="56"/>
      <c r="AX192" s="56"/>
      <c r="AY192" s="55"/>
      <c r="AZ192" s="55"/>
      <c r="BA192" s="56"/>
      <c r="BB192" s="55"/>
      <c r="BC192" s="55"/>
      <c r="BD192" s="56"/>
      <c r="BE192" s="56"/>
      <c r="BF192" s="56"/>
      <c r="BG192" s="60"/>
      <c r="BL192" s="4"/>
      <c r="BM192" s="5"/>
      <c r="BN192" s="5"/>
    </row>
    <row r="193" spans="2:66">
      <c r="B193" s="64"/>
      <c r="C193" s="65"/>
      <c r="D193" s="65"/>
      <c r="E193" s="65"/>
      <c r="F193" s="65"/>
      <c r="G193" s="122"/>
      <c r="H193" s="59"/>
      <c r="I193" s="56"/>
      <c r="J193" s="59"/>
      <c r="K193" s="63"/>
      <c r="L193" s="59"/>
      <c r="M193" s="59"/>
      <c r="N193" s="56"/>
      <c r="O193" s="59"/>
      <c r="P193" s="56"/>
      <c r="Q193" s="56"/>
      <c r="R193" s="55"/>
      <c r="S193" s="55"/>
      <c r="T193" s="56"/>
      <c r="U193" s="55"/>
      <c r="V193" s="55"/>
      <c r="W193" s="56"/>
      <c r="X193" s="56"/>
      <c r="Y193" s="56"/>
      <c r="Z193" s="60"/>
      <c r="AA193" s="56"/>
      <c r="AB193" s="56"/>
      <c r="AC193" s="55"/>
      <c r="AD193" s="55"/>
      <c r="AE193" s="56"/>
      <c r="AF193" s="55"/>
      <c r="AG193" s="55"/>
      <c r="AH193" s="56"/>
      <c r="AI193" s="56"/>
      <c r="AJ193" s="56"/>
      <c r="AK193" s="60"/>
      <c r="AL193" s="56"/>
      <c r="AM193" s="56"/>
      <c r="AN193" s="55"/>
      <c r="AO193" s="55"/>
      <c r="AP193" s="56"/>
      <c r="AQ193" s="55"/>
      <c r="AR193" s="55"/>
      <c r="AS193" s="56"/>
      <c r="AT193" s="56"/>
      <c r="AU193" s="56"/>
      <c r="AV193" s="60"/>
      <c r="AW193" s="56"/>
      <c r="AX193" s="56"/>
      <c r="AY193" s="55"/>
      <c r="AZ193" s="55"/>
      <c r="BA193" s="56"/>
      <c r="BB193" s="55"/>
      <c r="BC193" s="55"/>
      <c r="BD193" s="56"/>
      <c r="BE193" s="56"/>
      <c r="BF193" s="56"/>
      <c r="BG193" s="60"/>
      <c r="BL193" s="4"/>
      <c r="BM193" s="5"/>
      <c r="BN193" s="5"/>
    </row>
    <row r="194" spans="2:66">
      <c r="B194" s="64"/>
      <c r="C194" s="65"/>
      <c r="D194" s="65"/>
      <c r="E194" s="65"/>
      <c r="F194" s="65"/>
      <c r="G194" s="122" t="s">
        <v>2435</v>
      </c>
      <c r="H194" s="59"/>
      <c r="I194" s="56"/>
      <c r="J194" s="59"/>
      <c r="K194" s="63"/>
      <c r="L194" s="59"/>
      <c r="M194" s="59"/>
      <c r="N194" s="56"/>
      <c r="O194" s="59"/>
      <c r="P194" s="56"/>
      <c r="Q194" s="56"/>
      <c r="R194" s="55"/>
      <c r="S194" s="55"/>
      <c r="T194" s="56"/>
      <c r="U194" s="55"/>
      <c r="V194" s="55"/>
      <c r="W194" s="56"/>
      <c r="X194" s="56"/>
      <c r="Y194" s="56"/>
      <c r="Z194" s="60"/>
      <c r="AA194" s="56"/>
      <c r="AB194" s="56"/>
      <c r="AC194" s="55"/>
      <c r="AD194" s="55"/>
      <c r="AE194" s="56"/>
      <c r="AF194" s="55"/>
      <c r="AG194" s="55"/>
      <c r="AH194" s="56"/>
      <c r="AI194" s="56"/>
      <c r="AJ194" s="56"/>
      <c r="AK194" s="60"/>
      <c r="AL194" s="56"/>
      <c r="AM194" s="56"/>
      <c r="AN194" s="55"/>
      <c r="AO194" s="55"/>
      <c r="AP194" s="56"/>
      <c r="AQ194" s="55"/>
      <c r="AR194" s="55"/>
      <c r="AS194" s="56"/>
      <c r="AT194" s="56"/>
      <c r="AU194" s="56"/>
      <c r="AV194" s="60"/>
      <c r="AW194" s="56"/>
      <c r="AX194" s="56"/>
      <c r="AY194" s="55"/>
      <c r="AZ194" s="55"/>
      <c r="BA194" s="56"/>
      <c r="BB194" s="55"/>
      <c r="BC194" s="55"/>
      <c r="BD194" s="56"/>
      <c r="BE194" s="56"/>
      <c r="BF194" s="56"/>
      <c r="BG194" s="60"/>
      <c r="BL194" s="4"/>
      <c r="BM194" s="5"/>
      <c r="BN194" s="5"/>
    </row>
    <row r="195" spans="2:66">
      <c r="B195" s="64"/>
      <c r="C195" s="65"/>
      <c r="D195" s="65"/>
      <c r="E195" s="65"/>
      <c r="F195" s="65"/>
      <c r="G195" s="122"/>
      <c r="H195" s="59"/>
      <c r="I195" s="56"/>
      <c r="J195" s="59"/>
      <c r="K195" s="63"/>
      <c r="L195" s="59"/>
      <c r="M195" s="59"/>
      <c r="N195" s="56"/>
      <c r="O195" s="59"/>
      <c r="P195" s="56"/>
      <c r="Q195" s="56"/>
      <c r="R195" s="55"/>
      <c r="S195" s="55"/>
      <c r="T195" s="56"/>
      <c r="U195" s="55"/>
      <c r="V195" s="55"/>
      <c r="W195" s="56"/>
      <c r="X195" s="56"/>
      <c r="Y195" s="56"/>
      <c r="Z195" s="60"/>
      <c r="AA195" s="56"/>
      <c r="AB195" s="56"/>
      <c r="AC195" s="55"/>
      <c r="AD195" s="55"/>
      <c r="AE195" s="56"/>
      <c r="AF195" s="55"/>
      <c r="AG195" s="55"/>
      <c r="AH195" s="56"/>
      <c r="AI195" s="56"/>
      <c r="AJ195" s="56"/>
      <c r="AK195" s="60"/>
      <c r="AL195" s="56"/>
      <c r="AM195" s="56"/>
      <c r="AN195" s="55"/>
      <c r="AO195" s="55"/>
      <c r="AP195" s="56"/>
      <c r="AQ195" s="55"/>
      <c r="AR195" s="55"/>
      <c r="AS195" s="56"/>
      <c r="AT195" s="56"/>
      <c r="AU195" s="56"/>
      <c r="AV195" s="60"/>
      <c r="AW195" s="56"/>
      <c r="AX195" s="56"/>
      <c r="AY195" s="55"/>
      <c r="AZ195" s="55"/>
      <c r="BA195" s="56"/>
      <c r="BB195" s="55"/>
      <c r="BC195" s="55"/>
      <c r="BD195" s="56"/>
      <c r="BE195" s="56"/>
      <c r="BF195" s="56"/>
      <c r="BG195" s="60"/>
      <c r="BL195" s="4"/>
      <c r="BM195" s="5"/>
      <c r="BN195" s="5"/>
    </row>
    <row r="196" spans="2:66">
      <c r="B196" s="62"/>
      <c r="C196" s="62"/>
      <c r="D196" s="62"/>
      <c r="E196" s="62"/>
      <c r="F196" s="62"/>
      <c r="G196" s="62"/>
      <c r="H196" s="59"/>
      <c r="I196" s="56"/>
      <c r="J196" s="59"/>
      <c r="K196" s="63"/>
      <c r="L196" s="59"/>
      <c r="M196" s="59"/>
      <c r="N196" s="56"/>
      <c r="O196" s="59"/>
      <c r="P196" s="56"/>
      <c r="Q196" s="56"/>
      <c r="R196" s="55"/>
      <c r="S196" s="55"/>
      <c r="T196" s="56"/>
      <c r="U196" s="55"/>
      <c r="V196" s="55"/>
      <c r="W196" s="56"/>
      <c r="X196" s="56"/>
      <c r="Y196" s="56"/>
      <c r="Z196" s="60"/>
      <c r="AA196" s="56"/>
      <c r="AB196" s="56"/>
      <c r="AC196" s="55"/>
      <c r="AD196" s="55"/>
      <c r="AE196" s="56"/>
      <c r="AF196" s="55"/>
      <c r="AG196" s="55"/>
      <c r="AH196" s="56"/>
      <c r="AI196" s="56"/>
      <c r="AJ196" s="56"/>
      <c r="AK196" s="60"/>
      <c r="AL196" s="56"/>
      <c r="AM196" s="56"/>
      <c r="AN196" s="55"/>
      <c r="AO196" s="55"/>
      <c r="AP196" s="56"/>
      <c r="AQ196" s="55"/>
      <c r="AR196" s="55"/>
      <c r="AS196" s="56"/>
      <c r="AT196" s="56"/>
      <c r="AU196" s="56"/>
      <c r="AV196" s="60"/>
      <c r="AW196" s="56"/>
      <c r="AX196" s="56"/>
      <c r="AY196" s="55"/>
      <c r="AZ196" s="55"/>
      <c r="BA196" s="56"/>
      <c r="BB196" s="55"/>
      <c r="BC196" s="55"/>
      <c r="BD196" s="56"/>
      <c r="BE196" s="56"/>
      <c r="BF196" s="56"/>
      <c r="BG196" s="60"/>
      <c r="BL196" s="4"/>
      <c r="BM196" s="5"/>
      <c r="BN196" s="5"/>
    </row>
    <row r="197" spans="2:66">
      <c r="B197" s="62"/>
      <c r="C197" s="62"/>
      <c r="D197" s="62"/>
      <c r="E197" s="62"/>
      <c r="F197" s="62"/>
      <c r="G197" s="62"/>
      <c r="H197" s="59"/>
      <c r="I197" s="56"/>
      <c r="J197" s="59"/>
      <c r="K197" s="63"/>
      <c r="L197" s="59" t="s">
        <v>3617</v>
      </c>
      <c r="M197" s="59" t="s">
        <v>3618</v>
      </c>
      <c r="N197" s="61">
        <v>4</v>
      </c>
      <c r="O197" s="59" t="s">
        <v>111</v>
      </c>
      <c r="P197" s="56"/>
      <c r="Q197" s="56"/>
      <c r="R197" s="55">
        <v>1</v>
      </c>
      <c r="S197" s="55">
        <v>4</v>
      </c>
      <c r="T197" s="61">
        <v>0</v>
      </c>
      <c r="U197" s="55">
        <v>1</v>
      </c>
      <c r="V197" s="55">
        <v>4</v>
      </c>
      <c r="W197" s="61">
        <v>0.25</v>
      </c>
      <c r="X197" s="56">
        <v>6.3E-2</v>
      </c>
      <c r="Y197" s="61">
        <v>3.75</v>
      </c>
      <c r="Z197" s="60"/>
      <c r="AA197" s="56"/>
      <c r="AB197" s="56"/>
      <c r="AC197" s="55">
        <v>1</v>
      </c>
      <c r="AD197" s="55">
        <v>1</v>
      </c>
      <c r="AE197" s="61">
        <v>1</v>
      </c>
      <c r="AF197" s="55">
        <v>2</v>
      </c>
      <c r="AG197" s="55">
        <v>1</v>
      </c>
      <c r="AH197" s="61">
        <v>2</v>
      </c>
      <c r="AI197" s="56">
        <v>0.5</v>
      </c>
      <c r="AJ197" s="61">
        <v>2</v>
      </c>
      <c r="AK197" s="60"/>
      <c r="AL197" s="56"/>
      <c r="AM197" s="56"/>
      <c r="AN197" s="55">
        <v>1</v>
      </c>
      <c r="AO197" s="55">
        <v>1</v>
      </c>
      <c r="AP197" s="61">
        <v>1</v>
      </c>
      <c r="AQ197" s="55">
        <v>3</v>
      </c>
      <c r="AR197" s="55">
        <v>1</v>
      </c>
      <c r="AS197" s="61">
        <v>3</v>
      </c>
      <c r="AT197" s="56">
        <v>0.75</v>
      </c>
      <c r="AU197" s="61">
        <v>3.25</v>
      </c>
      <c r="AV197" s="60"/>
      <c r="AW197" s="56"/>
      <c r="AX197" s="56"/>
      <c r="AY197" s="55">
        <v>0</v>
      </c>
      <c r="AZ197" s="55">
        <v>0</v>
      </c>
      <c r="BA197" s="61">
        <v>0</v>
      </c>
      <c r="BB197" s="55">
        <v>0</v>
      </c>
      <c r="BC197" s="55">
        <v>0</v>
      </c>
      <c r="BD197" s="61">
        <v>0</v>
      </c>
      <c r="BE197" s="56">
        <v>0</v>
      </c>
      <c r="BF197" s="61">
        <v>0</v>
      </c>
      <c r="BG197" s="60"/>
      <c r="BL197" s="4"/>
      <c r="BM197" s="5"/>
      <c r="BN197" s="5"/>
    </row>
    <row r="198" spans="2:66">
      <c r="B198" s="62"/>
      <c r="C198" s="62"/>
      <c r="D198" s="62"/>
      <c r="E198" s="62"/>
      <c r="F198" s="62"/>
      <c r="G198" s="62"/>
      <c r="H198" s="59"/>
      <c r="I198" s="56"/>
      <c r="J198" s="59"/>
      <c r="K198" s="63"/>
      <c r="L198" s="59"/>
      <c r="M198" s="59"/>
      <c r="N198" s="61"/>
      <c r="O198" s="59"/>
      <c r="P198" s="56"/>
      <c r="Q198" s="56"/>
      <c r="R198" s="55"/>
      <c r="S198" s="55"/>
      <c r="T198" s="61"/>
      <c r="U198" s="55"/>
      <c r="V198" s="55"/>
      <c r="W198" s="61"/>
      <c r="X198" s="56"/>
      <c r="Y198" s="61"/>
      <c r="Z198" s="60"/>
      <c r="AA198" s="56"/>
      <c r="AB198" s="56"/>
      <c r="AC198" s="55"/>
      <c r="AD198" s="55"/>
      <c r="AE198" s="61"/>
      <c r="AF198" s="55"/>
      <c r="AG198" s="55"/>
      <c r="AH198" s="61"/>
      <c r="AI198" s="56"/>
      <c r="AJ198" s="61"/>
      <c r="AK198" s="60"/>
      <c r="AL198" s="56"/>
      <c r="AM198" s="56"/>
      <c r="AN198" s="55"/>
      <c r="AO198" s="55"/>
      <c r="AP198" s="61"/>
      <c r="AQ198" s="55"/>
      <c r="AR198" s="55"/>
      <c r="AS198" s="61"/>
      <c r="AT198" s="56"/>
      <c r="AU198" s="61"/>
      <c r="AV198" s="60"/>
      <c r="AW198" s="56"/>
      <c r="AX198" s="56"/>
      <c r="AY198" s="55"/>
      <c r="AZ198" s="55"/>
      <c r="BA198" s="61"/>
      <c r="BB198" s="55"/>
      <c r="BC198" s="55"/>
      <c r="BD198" s="61"/>
      <c r="BE198" s="56"/>
      <c r="BF198" s="61"/>
      <c r="BG198" s="60"/>
      <c r="BL198" s="4"/>
      <c r="BM198" s="5"/>
      <c r="BN198" s="5"/>
    </row>
    <row r="199" spans="2:66">
      <c r="B199" s="62"/>
      <c r="C199" s="62"/>
      <c r="D199" s="62"/>
      <c r="E199" s="62"/>
      <c r="F199" s="62"/>
      <c r="G199" s="62"/>
      <c r="H199" s="59"/>
      <c r="I199" s="56"/>
      <c r="J199" s="59"/>
      <c r="K199" s="63"/>
      <c r="L199" s="59"/>
      <c r="M199" s="59"/>
      <c r="N199" s="61"/>
      <c r="O199" s="59"/>
      <c r="P199" s="56"/>
      <c r="Q199" s="56"/>
      <c r="R199" s="55"/>
      <c r="S199" s="55"/>
      <c r="T199" s="61"/>
      <c r="U199" s="55"/>
      <c r="V199" s="55"/>
      <c r="W199" s="61"/>
      <c r="X199" s="56"/>
      <c r="Y199" s="61"/>
      <c r="Z199" s="60"/>
      <c r="AA199" s="56"/>
      <c r="AB199" s="56"/>
      <c r="AC199" s="55"/>
      <c r="AD199" s="55"/>
      <c r="AE199" s="61"/>
      <c r="AF199" s="55"/>
      <c r="AG199" s="55"/>
      <c r="AH199" s="61"/>
      <c r="AI199" s="56"/>
      <c r="AJ199" s="61"/>
      <c r="AK199" s="60"/>
      <c r="AL199" s="56"/>
      <c r="AM199" s="56"/>
      <c r="AN199" s="55"/>
      <c r="AO199" s="55"/>
      <c r="AP199" s="61"/>
      <c r="AQ199" s="55"/>
      <c r="AR199" s="55"/>
      <c r="AS199" s="61"/>
      <c r="AT199" s="56"/>
      <c r="AU199" s="61"/>
      <c r="AV199" s="60"/>
      <c r="AW199" s="56"/>
      <c r="AX199" s="56"/>
      <c r="AY199" s="55"/>
      <c r="AZ199" s="55"/>
      <c r="BA199" s="61"/>
      <c r="BB199" s="55"/>
      <c r="BC199" s="55"/>
      <c r="BD199" s="61"/>
      <c r="BE199" s="56"/>
      <c r="BF199" s="61"/>
      <c r="BG199" s="60"/>
      <c r="BL199" s="4"/>
      <c r="BM199" s="5"/>
      <c r="BN199" s="5"/>
    </row>
    <row r="200" spans="2:66">
      <c r="B200" s="62"/>
      <c r="C200" s="62"/>
      <c r="D200" s="62"/>
      <c r="E200" s="62"/>
      <c r="F200" s="62"/>
      <c r="G200" s="62"/>
      <c r="H200" s="59"/>
      <c r="I200" s="56"/>
      <c r="J200" s="59"/>
      <c r="K200" s="63"/>
      <c r="L200" s="59"/>
      <c r="M200" s="59"/>
      <c r="N200" s="61"/>
      <c r="O200" s="59"/>
      <c r="P200" s="56"/>
      <c r="Q200" s="56"/>
      <c r="R200" s="55"/>
      <c r="S200" s="55"/>
      <c r="T200" s="61"/>
      <c r="U200" s="55"/>
      <c r="V200" s="55"/>
      <c r="W200" s="61"/>
      <c r="X200" s="56"/>
      <c r="Y200" s="61"/>
      <c r="Z200" s="60"/>
      <c r="AA200" s="56"/>
      <c r="AB200" s="56"/>
      <c r="AC200" s="55"/>
      <c r="AD200" s="55"/>
      <c r="AE200" s="61"/>
      <c r="AF200" s="55"/>
      <c r="AG200" s="55"/>
      <c r="AH200" s="61"/>
      <c r="AI200" s="56"/>
      <c r="AJ200" s="61"/>
      <c r="AK200" s="60"/>
      <c r="AL200" s="56"/>
      <c r="AM200" s="56"/>
      <c r="AN200" s="55"/>
      <c r="AO200" s="55"/>
      <c r="AP200" s="61"/>
      <c r="AQ200" s="55"/>
      <c r="AR200" s="55"/>
      <c r="AS200" s="61"/>
      <c r="AT200" s="56"/>
      <c r="AU200" s="61"/>
      <c r="AV200" s="60"/>
      <c r="AW200" s="56"/>
      <c r="AX200" s="56"/>
      <c r="AY200" s="55"/>
      <c r="AZ200" s="55"/>
      <c r="BA200" s="61"/>
      <c r="BB200" s="55"/>
      <c r="BC200" s="55"/>
      <c r="BD200" s="61"/>
      <c r="BE200" s="56"/>
      <c r="BF200" s="61"/>
      <c r="BG200" s="60"/>
      <c r="BL200" s="4"/>
      <c r="BM200" s="5"/>
      <c r="BN200" s="5"/>
    </row>
    <row r="201" spans="2:66">
      <c r="B201" s="62"/>
      <c r="C201" s="62"/>
      <c r="D201" s="62"/>
      <c r="E201" s="62"/>
      <c r="F201" s="62"/>
      <c r="G201" s="62"/>
      <c r="H201" s="59"/>
      <c r="I201" s="56"/>
      <c r="J201" s="59"/>
      <c r="K201" s="63"/>
      <c r="L201" s="59"/>
      <c r="M201" s="59"/>
      <c r="N201" s="61"/>
      <c r="O201" s="59"/>
      <c r="P201" s="56"/>
      <c r="Q201" s="56"/>
      <c r="R201" s="55"/>
      <c r="S201" s="55"/>
      <c r="T201" s="61"/>
      <c r="U201" s="55"/>
      <c r="V201" s="55"/>
      <c r="W201" s="61"/>
      <c r="X201" s="56"/>
      <c r="Y201" s="61"/>
      <c r="Z201" s="60"/>
      <c r="AA201" s="56"/>
      <c r="AB201" s="56"/>
      <c r="AC201" s="55"/>
      <c r="AD201" s="55"/>
      <c r="AE201" s="61"/>
      <c r="AF201" s="55"/>
      <c r="AG201" s="55"/>
      <c r="AH201" s="61"/>
      <c r="AI201" s="56"/>
      <c r="AJ201" s="61"/>
      <c r="AK201" s="60"/>
      <c r="AL201" s="56"/>
      <c r="AM201" s="56"/>
      <c r="AN201" s="55"/>
      <c r="AO201" s="55"/>
      <c r="AP201" s="61"/>
      <c r="AQ201" s="55"/>
      <c r="AR201" s="55"/>
      <c r="AS201" s="61"/>
      <c r="AT201" s="56"/>
      <c r="AU201" s="61"/>
      <c r="AV201" s="60"/>
      <c r="AW201" s="56"/>
      <c r="AX201" s="56"/>
      <c r="AY201" s="55"/>
      <c r="AZ201" s="55"/>
      <c r="BA201" s="61"/>
      <c r="BB201" s="55"/>
      <c r="BC201" s="55"/>
      <c r="BD201" s="61"/>
      <c r="BE201" s="56"/>
      <c r="BF201" s="61"/>
      <c r="BG201" s="60"/>
      <c r="BL201" s="4"/>
      <c r="BM201" s="5"/>
      <c r="BN201" s="5"/>
    </row>
    <row r="202" spans="2:66">
      <c r="B202" s="62"/>
      <c r="C202" s="62"/>
      <c r="D202" s="62"/>
      <c r="E202" s="62"/>
      <c r="F202" s="62"/>
      <c r="G202" s="62"/>
      <c r="H202" s="59"/>
      <c r="I202" s="56"/>
      <c r="J202" s="59"/>
      <c r="K202" s="63"/>
      <c r="L202" s="59"/>
      <c r="M202" s="59"/>
      <c r="N202" s="61"/>
      <c r="O202" s="59"/>
      <c r="P202" s="56"/>
      <c r="Q202" s="56"/>
      <c r="R202" s="55"/>
      <c r="S202" s="55"/>
      <c r="T202" s="61"/>
      <c r="U202" s="55"/>
      <c r="V202" s="55"/>
      <c r="W202" s="61"/>
      <c r="X202" s="56"/>
      <c r="Y202" s="61"/>
      <c r="Z202" s="60"/>
      <c r="AA202" s="56"/>
      <c r="AB202" s="56"/>
      <c r="AC202" s="55"/>
      <c r="AD202" s="55"/>
      <c r="AE202" s="61"/>
      <c r="AF202" s="55"/>
      <c r="AG202" s="55"/>
      <c r="AH202" s="61"/>
      <c r="AI202" s="56"/>
      <c r="AJ202" s="61"/>
      <c r="AK202" s="60"/>
      <c r="AL202" s="56"/>
      <c r="AM202" s="56"/>
      <c r="AN202" s="55"/>
      <c r="AO202" s="55"/>
      <c r="AP202" s="61"/>
      <c r="AQ202" s="55"/>
      <c r="AR202" s="55"/>
      <c r="AS202" s="61"/>
      <c r="AT202" s="56"/>
      <c r="AU202" s="61"/>
      <c r="AV202" s="60"/>
      <c r="AW202" s="56"/>
      <c r="AX202" s="56"/>
      <c r="AY202" s="55"/>
      <c r="AZ202" s="55"/>
      <c r="BA202" s="61"/>
      <c r="BB202" s="55"/>
      <c r="BC202" s="55"/>
      <c r="BD202" s="61"/>
      <c r="BE202" s="56"/>
      <c r="BF202" s="61"/>
      <c r="BG202" s="60"/>
      <c r="BL202" s="4"/>
      <c r="BM202" s="5"/>
      <c r="BN202" s="5"/>
    </row>
    <row r="203" spans="2:66" ht="135" customHeight="1">
      <c r="B203" s="62" t="s">
        <v>280</v>
      </c>
      <c r="C203" s="59" t="s">
        <v>1120</v>
      </c>
      <c r="D203" s="59" t="s">
        <v>81</v>
      </c>
      <c r="E203" s="59" t="s">
        <v>138</v>
      </c>
      <c r="F203" s="59" t="s">
        <v>995</v>
      </c>
      <c r="G203" s="63" t="s">
        <v>2510</v>
      </c>
      <c r="H203" s="59">
        <v>21</v>
      </c>
      <c r="I203" s="56">
        <v>0.03</v>
      </c>
      <c r="J203" s="59" t="s">
        <v>83</v>
      </c>
      <c r="K203" s="63" t="s">
        <v>3619</v>
      </c>
      <c r="L203" s="59" t="s">
        <v>3620</v>
      </c>
      <c r="M203" s="59" t="s">
        <v>3621</v>
      </c>
      <c r="N203" s="56">
        <v>1</v>
      </c>
      <c r="O203" s="59" t="s">
        <v>87</v>
      </c>
      <c r="P203" s="56" t="s">
        <v>3622</v>
      </c>
      <c r="Q203" s="56" t="s">
        <v>133</v>
      </c>
      <c r="R203" s="55">
        <v>0</v>
      </c>
      <c r="S203" s="55">
        <v>15</v>
      </c>
      <c r="T203" s="56">
        <v>0</v>
      </c>
      <c r="U203" s="55">
        <v>0</v>
      </c>
      <c r="V203" s="55">
        <v>15</v>
      </c>
      <c r="W203" s="56">
        <v>0</v>
      </c>
      <c r="X203" s="56">
        <v>0</v>
      </c>
      <c r="Y203" s="56">
        <v>1</v>
      </c>
      <c r="Z203" s="60">
        <v>8.3000000000000004E-2</v>
      </c>
      <c r="AA203" s="56" t="s">
        <v>3623</v>
      </c>
      <c r="AB203" s="56" t="s">
        <v>133</v>
      </c>
      <c r="AC203" s="55">
        <v>0</v>
      </c>
      <c r="AD203" s="55">
        <v>23</v>
      </c>
      <c r="AE203" s="56">
        <v>0</v>
      </c>
      <c r="AF203" s="55">
        <v>0</v>
      </c>
      <c r="AG203" s="55">
        <v>23</v>
      </c>
      <c r="AH203" s="56">
        <v>0</v>
      </c>
      <c r="AI203" s="56">
        <v>0</v>
      </c>
      <c r="AJ203" s="56">
        <v>1</v>
      </c>
      <c r="AK203" s="60">
        <v>0.19800000000000001</v>
      </c>
      <c r="AL203" s="56" t="s">
        <v>3624</v>
      </c>
      <c r="AM203" s="56" t="s">
        <v>133</v>
      </c>
      <c r="AN203" s="55">
        <v>0</v>
      </c>
      <c r="AO203" s="55">
        <v>18</v>
      </c>
      <c r="AP203" s="56">
        <v>0</v>
      </c>
      <c r="AQ203" s="55">
        <v>0</v>
      </c>
      <c r="AR203" s="55">
        <v>18</v>
      </c>
      <c r="AS203" s="56">
        <v>0</v>
      </c>
      <c r="AT203" s="56">
        <v>0</v>
      </c>
      <c r="AU203" s="56">
        <v>1</v>
      </c>
      <c r="AV203" s="60">
        <v>0.58299999999999996</v>
      </c>
      <c r="AW203" s="56" t="s">
        <v>94</v>
      </c>
      <c r="AX203" s="56" t="s">
        <v>94</v>
      </c>
      <c r="AY203" s="55">
        <v>0</v>
      </c>
      <c r="AZ203" s="55">
        <v>0</v>
      </c>
      <c r="BA203" s="56">
        <v>0</v>
      </c>
      <c r="BB203" s="55">
        <v>0</v>
      </c>
      <c r="BC203" s="55">
        <v>0</v>
      </c>
      <c r="BD203" s="56">
        <v>0</v>
      </c>
      <c r="BE203" s="56">
        <v>0</v>
      </c>
      <c r="BF203" s="56">
        <v>0</v>
      </c>
      <c r="BG203" s="60">
        <v>0</v>
      </c>
      <c r="BL203" s="4"/>
      <c r="BM203" s="5"/>
      <c r="BN203" s="5"/>
    </row>
    <row r="204" spans="2:66">
      <c r="B204" s="62"/>
      <c r="C204" s="59"/>
      <c r="D204" s="59"/>
      <c r="E204" s="59"/>
      <c r="F204" s="59"/>
      <c r="G204" s="63"/>
      <c r="H204" s="59"/>
      <c r="I204" s="56"/>
      <c r="J204" s="59"/>
      <c r="K204" s="63"/>
      <c r="L204" s="59"/>
      <c r="M204" s="59"/>
      <c r="N204" s="56"/>
      <c r="O204" s="59"/>
      <c r="P204" s="56"/>
      <c r="Q204" s="56"/>
      <c r="R204" s="55"/>
      <c r="S204" s="55"/>
      <c r="T204" s="56"/>
      <c r="U204" s="55"/>
      <c r="V204" s="55"/>
      <c r="W204" s="56"/>
      <c r="X204" s="56"/>
      <c r="Y204" s="56"/>
      <c r="Z204" s="60"/>
      <c r="AA204" s="56"/>
      <c r="AB204" s="56"/>
      <c r="AC204" s="55"/>
      <c r="AD204" s="55"/>
      <c r="AE204" s="56"/>
      <c r="AF204" s="55"/>
      <c r="AG204" s="55"/>
      <c r="AH204" s="56"/>
      <c r="AI204" s="56"/>
      <c r="AJ204" s="56"/>
      <c r="AK204" s="60"/>
      <c r="AL204" s="56"/>
      <c r="AM204" s="56"/>
      <c r="AN204" s="55"/>
      <c r="AO204" s="55"/>
      <c r="AP204" s="56"/>
      <c r="AQ204" s="55"/>
      <c r="AR204" s="55"/>
      <c r="AS204" s="56"/>
      <c r="AT204" s="56"/>
      <c r="AU204" s="56"/>
      <c r="AV204" s="60"/>
      <c r="AW204" s="56"/>
      <c r="AX204" s="56"/>
      <c r="AY204" s="55"/>
      <c r="AZ204" s="55"/>
      <c r="BA204" s="56"/>
      <c r="BB204" s="55"/>
      <c r="BC204" s="55"/>
      <c r="BD204" s="56"/>
      <c r="BE204" s="56"/>
      <c r="BF204" s="56"/>
      <c r="BG204" s="60"/>
      <c r="BL204" s="4"/>
      <c r="BM204" s="5"/>
      <c r="BN204" s="5"/>
    </row>
    <row r="205" spans="2:66">
      <c r="B205" s="62"/>
      <c r="C205" s="59"/>
      <c r="D205" s="59"/>
      <c r="E205" s="59"/>
      <c r="F205" s="59"/>
      <c r="G205" s="63"/>
      <c r="H205" s="59"/>
      <c r="I205" s="56"/>
      <c r="J205" s="59"/>
      <c r="K205" s="63"/>
      <c r="L205" s="59"/>
      <c r="M205" s="59"/>
      <c r="N205" s="56"/>
      <c r="O205" s="59"/>
      <c r="P205" s="56"/>
      <c r="Q205" s="56"/>
      <c r="R205" s="55"/>
      <c r="S205" s="55"/>
      <c r="T205" s="56"/>
      <c r="U205" s="55"/>
      <c r="V205" s="55"/>
      <c r="W205" s="56"/>
      <c r="X205" s="56"/>
      <c r="Y205" s="56"/>
      <c r="Z205" s="60"/>
      <c r="AA205" s="56"/>
      <c r="AB205" s="56"/>
      <c r="AC205" s="55"/>
      <c r="AD205" s="55"/>
      <c r="AE205" s="56"/>
      <c r="AF205" s="55"/>
      <c r="AG205" s="55"/>
      <c r="AH205" s="56"/>
      <c r="AI205" s="56"/>
      <c r="AJ205" s="56"/>
      <c r="AK205" s="60"/>
      <c r="AL205" s="56"/>
      <c r="AM205" s="56"/>
      <c r="AN205" s="55"/>
      <c r="AO205" s="55"/>
      <c r="AP205" s="56"/>
      <c r="AQ205" s="55"/>
      <c r="AR205" s="55"/>
      <c r="AS205" s="56"/>
      <c r="AT205" s="56"/>
      <c r="AU205" s="56"/>
      <c r="AV205" s="60"/>
      <c r="AW205" s="56"/>
      <c r="AX205" s="56"/>
      <c r="AY205" s="55"/>
      <c r="AZ205" s="55"/>
      <c r="BA205" s="56"/>
      <c r="BB205" s="55"/>
      <c r="BC205" s="55"/>
      <c r="BD205" s="56"/>
      <c r="BE205" s="56"/>
      <c r="BF205" s="56"/>
      <c r="BG205" s="60"/>
      <c r="BL205" s="4"/>
      <c r="BM205" s="5"/>
      <c r="BN205" s="5"/>
    </row>
    <row r="206" spans="2:66">
      <c r="B206" s="62"/>
      <c r="C206" s="59"/>
      <c r="D206" s="59"/>
      <c r="E206" s="59"/>
      <c r="F206" s="59"/>
      <c r="G206" s="63" t="s">
        <v>2435</v>
      </c>
      <c r="H206" s="59"/>
      <c r="I206" s="56"/>
      <c r="J206" s="59"/>
      <c r="K206" s="63"/>
      <c r="L206" s="59"/>
      <c r="M206" s="59"/>
      <c r="N206" s="56"/>
      <c r="O206" s="59"/>
      <c r="P206" s="56"/>
      <c r="Q206" s="56"/>
      <c r="R206" s="55"/>
      <c r="S206" s="55"/>
      <c r="T206" s="56"/>
      <c r="U206" s="55"/>
      <c r="V206" s="55"/>
      <c r="W206" s="56"/>
      <c r="X206" s="56"/>
      <c r="Y206" s="56"/>
      <c r="Z206" s="60"/>
      <c r="AA206" s="56"/>
      <c r="AB206" s="56"/>
      <c r="AC206" s="55"/>
      <c r="AD206" s="55"/>
      <c r="AE206" s="56"/>
      <c r="AF206" s="55"/>
      <c r="AG206" s="55"/>
      <c r="AH206" s="56"/>
      <c r="AI206" s="56"/>
      <c r="AJ206" s="56"/>
      <c r="AK206" s="60"/>
      <c r="AL206" s="56"/>
      <c r="AM206" s="56"/>
      <c r="AN206" s="55"/>
      <c r="AO206" s="55"/>
      <c r="AP206" s="56"/>
      <c r="AQ206" s="55"/>
      <c r="AR206" s="55"/>
      <c r="AS206" s="56"/>
      <c r="AT206" s="56"/>
      <c r="AU206" s="56"/>
      <c r="AV206" s="60"/>
      <c r="AW206" s="56"/>
      <c r="AX206" s="56"/>
      <c r="AY206" s="55"/>
      <c r="AZ206" s="55"/>
      <c r="BA206" s="56"/>
      <c r="BB206" s="55"/>
      <c r="BC206" s="55"/>
      <c r="BD206" s="56"/>
      <c r="BE206" s="56"/>
      <c r="BF206" s="56"/>
      <c r="BG206" s="60"/>
      <c r="BL206" s="4"/>
      <c r="BM206" s="5"/>
      <c r="BN206" s="5"/>
    </row>
    <row r="207" spans="2:66">
      <c r="B207" s="62"/>
      <c r="C207" s="59"/>
      <c r="D207" s="59"/>
      <c r="E207" s="59"/>
      <c r="F207" s="59"/>
      <c r="G207" s="63"/>
      <c r="H207" s="59"/>
      <c r="I207" s="56"/>
      <c r="J207" s="59"/>
      <c r="K207" s="63"/>
      <c r="L207" s="59"/>
      <c r="M207" s="59"/>
      <c r="N207" s="56"/>
      <c r="O207" s="59"/>
      <c r="P207" s="56"/>
      <c r="Q207" s="56"/>
      <c r="R207" s="55"/>
      <c r="S207" s="55"/>
      <c r="T207" s="56"/>
      <c r="U207" s="55"/>
      <c r="V207" s="55"/>
      <c r="W207" s="56"/>
      <c r="X207" s="56"/>
      <c r="Y207" s="56"/>
      <c r="Z207" s="60"/>
      <c r="AA207" s="56"/>
      <c r="AB207" s="56"/>
      <c r="AC207" s="55"/>
      <c r="AD207" s="55"/>
      <c r="AE207" s="56"/>
      <c r="AF207" s="55"/>
      <c r="AG207" s="55"/>
      <c r="AH207" s="56"/>
      <c r="AI207" s="56"/>
      <c r="AJ207" s="56"/>
      <c r="AK207" s="60"/>
      <c r="AL207" s="56"/>
      <c r="AM207" s="56"/>
      <c r="AN207" s="55"/>
      <c r="AO207" s="55"/>
      <c r="AP207" s="56"/>
      <c r="AQ207" s="55"/>
      <c r="AR207" s="55"/>
      <c r="AS207" s="56"/>
      <c r="AT207" s="56"/>
      <c r="AU207" s="56"/>
      <c r="AV207" s="60"/>
      <c r="AW207" s="56"/>
      <c r="AX207" s="56"/>
      <c r="AY207" s="55"/>
      <c r="AZ207" s="55"/>
      <c r="BA207" s="56"/>
      <c r="BB207" s="55"/>
      <c r="BC207" s="55"/>
      <c r="BD207" s="56"/>
      <c r="BE207" s="56"/>
      <c r="BF207" s="56"/>
      <c r="BG207" s="60"/>
      <c r="BL207" s="4"/>
      <c r="BM207" s="5"/>
      <c r="BN207" s="5"/>
    </row>
    <row r="208" spans="2:66">
      <c r="B208" s="62"/>
      <c r="C208" s="62"/>
      <c r="D208" s="62"/>
      <c r="E208" s="62"/>
      <c r="F208" s="62"/>
      <c r="G208" s="62"/>
      <c r="H208" s="59"/>
      <c r="I208" s="56"/>
      <c r="J208" s="59"/>
      <c r="K208" s="63"/>
      <c r="L208" s="59"/>
      <c r="M208" s="59"/>
      <c r="N208" s="56"/>
      <c r="O208" s="59"/>
      <c r="P208" s="56"/>
      <c r="Q208" s="56"/>
      <c r="R208" s="55"/>
      <c r="S208" s="55"/>
      <c r="T208" s="56"/>
      <c r="U208" s="55"/>
      <c r="V208" s="55"/>
      <c r="W208" s="56"/>
      <c r="X208" s="56"/>
      <c r="Y208" s="56"/>
      <c r="Z208" s="60"/>
      <c r="AA208" s="56"/>
      <c r="AB208" s="56"/>
      <c r="AC208" s="55"/>
      <c r="AD208" s="55"/>
      <c r="AE208" s="56"/>
      <c r="AF208" s="55"/>
      <c r="AG208" s="55"/>
      <c r="AH208" s="56"/>
      <c r="AI208" s="56"/>
      <c r="AJ208" s="56"/>
      <c r="AK208" s="60"/>
      <c r="AL208" s="56"/>
      <c r="AM208" s="56"/>
      <c r="AN208" s="55"/>
      <c r="AO208" s="55"/>
      <c r="AP208" s="56"/>
      <c r="AQ208" s="55"/>
      <c r="AR208" s="55"/>
      <c r="AS208" s="56"/>
      <c r="AT208" s="56"/>
      <c r="AU208" s="56"/>
      <c r="AV208" s="60"/>
      <c r="AW208" s="56"/>
      <c r="AX208" s="56"/>
      <c r="AY208" s="55"/>
      <c r="AZ208" s="55"/>
      <c r="BA208" s="56"/>
      <c r="BB208" s="55"/>
      <c r="BC208" s="55"/>
      <c r="BD208" s="56"/>
      <c r="BE208" s="56"/>
      <c r="BF208" s="56"/>
      <c r="BG208" s="60"/>
      <c r="BL208" s="4"/>
      <c r="BM208" s="5"/>
      <c r="BN208" s="5"/>
    </row>
    <row r="209" spans="2:66">
      <c r="B209" s="62"/>
      <c r="C209" s="62"/>
      <c r="D209" s="62"/>
      <c r="E209" s="62"/>
      <c r="F209" s="62"/>
      <c r="G209" s="62"/>
      <c r="H209" s="59"/>
      <c r="I209" s="56"/>
      <c r="J209" s="59"/>
      <c r="K209" s="63"/>
      <c r="L209" s="59" t="s">
        <v>3625</v>
      </c>
      <c r="M209" s="59" t="s">
        <v>3626</v>
      </c>
      <c r="N209" s="56">
        <v>0.9</v>
      </c>
      <c r="O209" s="59" t="s">
        <v>87</v>
      </c>
      <c r="P209" s="56"/>
      <c r="Q209" s="56"/>
      <c r="R209" s="55">
        <v>0</v>
      </c>
      <c r="S209" s="55">
        <v>15</v>
      </c>
      <c r="T209" s="56">
        <v>0</v>
      </c>
      <c r="U209" s="55">
        <v>0</v>
      </c>
      <c r="V209" s="55">
        <v>15</v>
      </c>
      <c r="W209" s="56">
        <v>0</v>
      </c>
      <c r="X209" s="56">
        <v>0</v>
      </c>
      <c r="Y209" s="56">
        <v>0.9</v>
      </c>
      <c r="Z209" s="60"/>
      <c r="AA209" s="56"/>
      <c r="AB209" s="56"/>
      <c r="AC209" s="55">
        <v>2</v>
      </c>
      <c r="AD209" s="55">
        <v>23</v>
      </c>
      <c r="AE209" s="56">
        <v>8.6999999999999994E-2</v>
      </c>
      <c r="AF209" s="55">
        <v>2</v>
      </c>
      <c r="AG209" s="55">
        <v>23</v>
      </c>
      <c r="AH209" s="56">
        <v>8.6999999999999994E-2</v>
      </c>
      <c r="AI209" s="56">
        <v>9.6699999999999994E-2</v>
      </c>
      <c r="AJ209" s="56">
        <v>0.81299999999999994</v>
      </c>
      <c r="AK209" s="60"/>
      <c r="AL209" s="56"/>
      <c r="AM209" s="56"/>
      <c r="AN209" s="55">
        <v>16</v>
      </c>
      <c r="AO209" s="55">
        <v>18</v>
      </c>
      <c r="AP209" s="56">
        <v>0.88890000000000002</v>
      </c>
      <c r="AQ209" s="55">
        <v>18</v>
      </c>
      <c r="AR209" s="55">
        <v>18</v>
      </c>
      <c r="AS209" s="56">
        <v>1</v>
      </c>
      <c r="AT209" s="56">
        <v>1.1111</v>
      </c>
      <c r="AU209" s="56">
        <v>0</v>
      </c>
      <c r="AV209" s="60"/>
      <c r="AW209" s="56"/>
      <c r="AX209" s="56"/>
      <c r="AY209" s="55">
        <v>0</v>
      </c>
      <c r="AZ209" s="55">
        <v>0</v>
      </c>
      <c r="BA209" s="56">
        <v>0</v>
      </c>
      <c r="BB209" s="55">
        <v>0</v>
      </c>
      <c r="BC209" s="55">
        <v>0</v>
      </c>
      <c r="BD209" s="56">
        <v>0</v>
      </c>
      <c r="BE209" s="56">
        <v>0</v>
      </c>
      <c r="BF209" s="56">
        <v>0</v>
      </c>
      <c r="BG209" s="60"/>
      <c r="BL209" s="4"/>
      <c r="BM209" s="5"/>
      <c r="BN209" s="5"/>
    </row>
    <row r="210" spans="2:66">
      <c r="B210" s="62"/>
      <c r="C210" s="62"/>
      <c r="D210" s="62"/>
      <c r="E210" s="62"/>
      <c r="F210" s="62"/>
      <c r="G210" s="62"/>
      <c r="H210" s="59"/>
      <c r="I210" s="56"/>
      <c r="J210" s="59"/>
      <c r="K210" s="63"/>
      <c r="L210" s="59"/>
      <c r="M210" s="59"/>
      <c r="N210" s="56"/>
      <c r="O210" s="59"/>
      <c r="P210" s="56"/>
      <c r="Q210" s="56"/>
      <c r="R210" s="55"/>
      <c r="S210" s="55"/>
      <c r="T210" s="56"/>
      <c r="U210" s="55"/>
      <c r="V210" s="55"/>
      <c r="W210" s="56"/>
      <c r="X210" s="56"/>
      <c r="Y210" s="56"/>
      <c r="Z210" s="60"/>
      <c r="AA210" s="56"/>
      <c r="AB210" s="56"/>
      <c r="AC210" s="55"/>
      <c r="AD210" s="55"/>
      <c r="AE210" s="56"/>
      <c r="AF210" s="55"/>
      <c r="AG210" s="55"/>
      <c r="AH210" s="56"/>
      <c r="AI210" s="56"/>
      <c r="AJ210" s="56"/>
      <c r="AK210" s="60"/>
      <c r="AL210" s="56"/>
      <c r="AM210" s="56"/>
      <c r="AN210" s="55"/>
      <c r="AO210" s="55"/>
      <c r="AP210" s="56"/>
      <c r="AQ210" s="55"/>
      <c r="AR210" s="55"/>
      <c r="AS210" s="56"/>
      <c r="AT210" s="56"/>
      <c r="AU210" s="56"/>
      <c r="AV210" s="60"/>
      <c r="AW210" s="56"/>
      <c r="AX210" s="56"/>
      <c r="AY210" s="55"/>
      <c r="AZ210" s="55"/>
      <c r="BA210" s="56"/>
      <c r="BB210" s="55"/>
      <c r="BC210" s="55"/>
      <c r="BD210" s="56"/>
      <c r="BE210" s="56"/>
      <c r="BF210" s="56"/>
      <c r="BG210" s="60"/>
      <c r="BL210" s="4"/>
      <c r="BM210" s="5"/>
      <c r="BN210" s="5"/>
    </row>
    <row r="211" spans="2:66">
      <c r="B211" s="62"/>
      <c r="C211" s="62"/>
      <c r="D211" s="62"/>
      <c r="E211" s="62"/>
      <c r="F211" s="62"/>
      <c r="G211" s="62"/>
      <c r="H211" s="59"/>
      <c r="I211" s="56"/>
      <c r="J211" s="59"/>
      <c r="K211" s="63"/>
      <c r="L211" s="59"/>
      <c r="M211" s="59"/>
      <c r="N211" s="56"/>
      <c r="O211" s="59"/>
      <c r="P211" s="56"/>
      <c r="Q211" s="56"/>
      <c r="R211" s="55"/>
      <c r="S211" s="55"/>
      <c r="T211" s="56"/>
      <c r="U211" s="55"/>
      <c r="V211" s="55"/>
      <c r="W211" s="56"/>
      <c r="X211" s="56"/>
      <c r="Y211" s="56"/>
      <c r="Z211" s="60"/>
      <c r="AA211" s="56"/>
      <c r="AB211" s="56"/>
      <c r="AC211" s="55"/>
      <c r="AD211" s="55"/>
      <c r="AE211" s="56"/>
      <c r="AF211" s="55"/>
      <c r="AG211" s="55"/>
      <c r="AH211" s="56"/>
      <c r="AI211" s="56"/>
      <c r="AJ211" s="56"/>
      <c r="AK211" s="60"/>
      <c r="AL211" s="56"/>
      <c r="AM211" s="56"/>
      <c r="AN211" s="55"/>
      <c r="AO211" s="55"/>
      <c r="AP211" s="56"/>
      <c r="AQ211" s="55"/>
      <c r="AR211" s="55"/>
      <c r="AS211" s="56"/>
      <c r="AT211" s="56"/>
      <c r="AU211" s="56"/>
      <c r="AV211" s="60"/>
      <c r="AW211" s="56"/>
      <c r="AX211" s="56"/>
      <c r="AY211" s="55"/>
      <c r="AZ211" s="55"/>
      <c r="BA211" s="56"/>
      <c r="BB211" s="55"/>
      <c r="BC211" s="55"/>
      <c r="BD211" s="56"/>
      <c r="BE211" s="56"/>
      <c r="BF211" s="56"/>
      <c r="BG211" s="60"/>
      <c r="BL211" s="4"/>
      <c r="BM211" s="5"/>
      <c r="BN211" s="5"/>
    </row>
    <row r="212" spans="2:66">
      <c r="B212" s="62"/>
      <c r="C212" s="62"/>
      <c r="D212" s="62"/>
      <c r="E212" s="62"/>
      <c r="F212" s="62"/>
      <c r="G212" s="62"/>
      <c r="H212" s="59"/>
      <c r="I212" s="56"/>
      <c r="J212" s="59"/>
      <c r="K212" s="63"/>
      <c r="L212" s="59"/>
      <c r="M212" s="59"/>
      <c r="N212" s="56"/>
      <c r="O212" s="59"/>
      <c r="P212" s="56"/>
      <c r="Q212" s="56"/>
      <c r="R212" s="55"/>
      <c r="S212" s="55"/>
      <c r="T212" s="56"/>
      <c r="U212" s="55"/>
      <c r="V212" s="55"/>
      <c r="W212" s="56"/>
      <c r="X212" s="56"/>
      <c r="Y212" s="56"/>
      <c r="Z212" s="60"/>
      <c r="AA212" s="56"/>
      <c r="AB212" s="56"/>
      <c r="AC212" s="55"/>
      <c r="AD212" s="55"/>
      <c r="AE212" s="56"/>
      <c r="AF212" s="55"/>
      <c r="AG212" s="55"/>
      <c r="AH212" s="56"/>
      <c r="AI212" s="56"/>
      <c r="AJ212" s="56"/>
      <c r="AK212" s="60"/>
      <c r="AL212" s="56"/>
      <c r="AM212" s="56"/>
      <c r="AN212" s="55"/>
      <c r="AO212" s="55"/>
      <c r="AP212" s="56"/>
      <c r="AQ212" s="55"/>
      <c r="AR212" s="55"/>
      <c r="AS212" s="56"/>
      <c r="AT212" s="56"/>
      <c r="AU212" s="56"/>
      <c r="AV212" s="60"/>
      <c r="AW212" s="56"/>
      <c r="AX212" s="56"/>
      <c r="AY212" s="55"/>
      <c r="AZ212" s="55"/>
      <c r="BA212" s="56"/>
      <c r="BB212" s="55"/>
      <c r="BC212" s="55"/>
      <c r="BD212" s="56"/>
      <c r="BE212" s="56"/>
      <c r="BF212" s="56"/>
      <c r="BG212" s="60"/>
      <c r="BL212" s="4"/>
      <c r="BM212" s="5"/>
      <c r="BN212" s="5"/>
    </row>
    <row r="213" spans="2:66">
      <c r="B213" s="62"/>
      <c r="C213" s="62"/>
      <c r="D213" s="62"/>
      <c r="E213" s="62"/>
      <c r="F213" s="62"/>
      <c r="G213" s="62"/>
      <c r="H213" s="59"/>
      <c r="I213" s="56"/>
      <c r="J213" s="59"/>
      <c r="K213" s="63"/>
      <c r="L213" s="59"/>
      <c r="M213" s="59"/>
      <c r="N213" s="56"/>
      <c r="O213" s="59"/>
      <c r="P213" s="56"/>
      <c r="Q213" s="56"/>
      <c r="R213" s="55"/>
      <c r="S213" s="55"/>
      <c r="T213" s="56"/>
      <c r="U213" s="55"/>
      <c r="V213" s="55"/>
      <c r="W213" s="56"/>
      <c r="X213" s="56"/>
      <c r="Y213" s="56"/>
      <c r="Z213" s="60"/>
      <c r="AA213" s="56"/>
      <c r="AB213" s="56"/>
      <c r="AC213" s="55"/>
      <c r="AD213" s="55"/>
      <c r="AE213" s="56"/>
      <c r="AF213" s="55"/>
      <c r="AG213" s="55"/>
      <c r="AH213" s="56"/>
      <c r="AI213" s="56"/>
      <c r="AJ213" s="56"/>
      <c r="AK213" s="60"/>
      <c r="AL213" s="56"/>
      <c r="AM213" s="56"/>
      <c r="AN213" s="55"/>
      <c r="AO213" s="55"/>
      <c r="AP213" s="56"/>
      <c r="AQ213" s="55"/>
      <c r="AR213" s="55"/>
      <c r="AS213" s="56"/>
      <c r="AT213" s="56"/>
      <c r="AU213" s="56"/>
      <c r="AV213" s="60"/>
      <c r="AW213" s="56"/>
      <c r="AX213" s="56"/>
      <c r="AY213" s="55"/>
      <c r="AZ213" s="55"/>
      <c r="BA213" s="56"/>
      <c r="BB213" s="55"/>
      <c r="BC213" s="55"/>
      <c r="BD213" s="56"/>
      <c r="BE213" s="56"/>
      <c r="BF213" s="56"/>
      <c r="BG213" s="60"/>
      <c r="BL213" s="4"/>
      <c r="BM213" s="5"/>
      <c r="BN213" s="5"/>
    </row>
    <row r="214" spans="2:66">
      <c r="B214" s="62"/>
      <c r="C214" s="62"/>
      <c r="D214" s="62"/>
      <c r="E214" s="62"/>
      <c r="F214" s="62"/>
      <c r="G214" s="62"/>
      <c r="H214" s="59"/>
      <c r="I214" s="56"/>
      <c r="J214" s="59"/>
      <c r="K214" s="63"/>
      <c r="L214" s="59"/>
      <c r="M214" s="59"/>
      <c r="N214" s="56"/>
      <c r="O214" s="59"/>
      <c r="P214" s="56"/>
      <c r="Q214" s="56"/>
      <c r="R214" s="55"/>
      <c r="S214" s="55"/>
      <c r="T214" s="56"/>
      <c r="U214" s="55"/>
      <c r="V214" s="55"/>
      <c r="W214" s="56"/>
      <c r="X214" s="56"/>
      <c r="Y214" s="56"/>
      <c r="Z214" s="60"/>
      <c r="AA214" s="56"/>
      <c r="AB214" s="56"/>
      <c r="AC214" s="55"/>
      <c r="AD214" s="55"/>
      <c r="AE214" s="56"/>
      <c r="AF214" s="55"/>
      <c r="AG214" s="55"/>
      <c r="AH214" s="56"/>
      <c r="AI214" s="56"/>
      <c r="AJ214" s="56"/>
      <c r="AK214" s="60"/>
      <c r="AL214" s="56"/>
      <c r="AM214" s="56"/>
      <c r="AN214" s="55"/>
      <c r="AO214" s="55"/>
      <c r="AP214" s="56"/>
      <c r="AQ214" s="55"/>
      <c r="AR214" s="55"/>
      <c r="AS214" s="56"/>
      <c r="AT214" s="56"/>
      <c r="AU214" s="56"/>
      <c r="AV214" s="60"/>
      <c r="AW214" s="56"/>
      <c r="AX214" s="56"/>
      <c r="AY214" s="55"/>
      <c r="AZ214" s="55"/>
      <c r="BA214" s="56"/>
      <c r="BB214" s="55"/>
      <c r="BC214" s="55"/>
      <c r="BD214" s="56"/>
      <c r="BE214" s="56"/>
      <c r="BF214" s="56"/>
      <c r="BG214" s="60"/>
      <c r="BL214" s="4"/>
      <c r="BM214" s="5"/>
      <c r="BN214" s="5"/>
    </row>
    <row r="215" spans="2:66">
      <c r="B215" s="62"/>
      <c r="C215" s="62"/>
      <c r="D215" s="62"/>
      <c r="E215" s="62"/>
      <c r="F215" s="62"/>
      <c r="G215" s="62"/>
      <c r="H215" s="59"/>
      <c r="I215" s="56"/>
      <c r="J215" s="59"/>
      <c r="K215" s="63"/>
      <c r="L215" s="59" t="s">
        <v>3627</v>
      </c>
      <c r="M215" s="59" t="s">
        <v>3628</v>
      </c>
      <c r="N215" s="56">
        <v>1</v>
      </c>
      <c r="O215" s="59" t="s">
        <v>87</v>
      </c>
      <c r="P215" s="56"/>
      <c r="Q215" s="56"/>
      <c r="R215" s="55">
        <v>2</v>
      </c>
      <c r="S215" s="55">
        <v>2</v>
      </c>
      <c r="T215" s="56">
        <v>1</v>
      </c>
      <c r="U215" s="55">
        <v>2</v>
      </c>
      <c r="V215" s="55">
        <v>2</v>
      </c>
      <c r="W215" s="56">
        <v>0.25</v>
      </c>
      <c r="X215" s="56">
        <v>0.25</v>
      </c>
      <c r="Y215" s="56">
        <v>0</v>
      </c>
      <c r="Z215" s="60"/>
      <c r="AA215" s="56"/>
      <c r="AB215" s="56"/>
      <c r="AC215" s="55">
        <v>61</v>
      </c>
      <c r="AD215" s="55">
        <v>61</v>
      </c>
      <c r="AE215" s="56">
        <v>1</v>
      </c>
      <c r="AF215" s="55">
        <v>63</v>
      </c>
      <c r="AG215" s="55">
        <v>63</v>
      </c>
      <c r="AH215" s="56">
        <v>0.5</v>
      </c>
      <c r="AI215" s="56">
        <v>0.5</v>
      </c>
      <c r="AJ215" s="56">
        <v>0</v>
      </c>
      <c r="AK215" s="60"/>
      <c r="AL215" s="56"/>
      <c r="AM215" s="56"/>
      <c r="AN215" s="55">
        <v>12</v>
      </c>
      <c r="AO215" s="55">
        <v>12</v>
      </c>
      <c r="AP215" s="56">
        <v>1</v>
      </c>
      <c r="AQ215" s="55">
        <v>75</v>
      </c>
      <c r="AR215" s="55">
        <v>75</v>
      </c>
      <c r="AS215" s="56">
        <v>0.75</v>
      </c>
      <c r="AT215" s="56">
        <v>0.75</v>
      </c>
      <c r="AU215" s="56">
        <v>0.25</v>
      </c>
      <c r="AV215" s="60"/>
      <c r="AW215" s="56"/>
      <c r="AX215" s="56"/>
      <c r="AY215" s="55">
        <v>0</v>
      </c>
      <c r="AZ215" s="55">
        <v>0</v>
      </c>
      <c r="BA215" s="56">
        <v>0</v>
      </c>
      <c r="BB215" s="55">
        <v>0</v>
      </c>
      <c r="BC215" s="55">
        <v>0</v>
      </c>
      <c r="BD215" s="56">
        <v>0</v>
      </c>
      <c r="BE215" s="56">
        <v>0</v>
      </c>
      <c r="BF215" s="56">
        <v>0</v>
      </c>
      <c r="BG215" s="60"/>
      <c r="BL215" s="4"/>
      <c r="BM215" s="5"/>
      <c r="BN215" s="5"/>
    </row>
    <row r="216" spans="2:66">
      <c r="B216" s="62"/>
      <c r="C216" s="62"/>
      <c r="D216" s="62"/>
      <c r="E216" s="62"/>
      <c r="F216" s="62"/>
      <c r="G216" s="62"/>
      <c r="H216" s="59"/>
      <c r="I216" s="56"/>
      <c r="J216" s="59"/>
      <c r="K216" s="63"/>
      <c r="L216" s="59"/>
      <c r="M216" s="59"/>
      <c r="N216" s="56"/>
      <c r="O216" s="59"/>
      <c r="P216" s="56"/>
      <c r="Q216" s="56"/>
      <c r="R216" s="55"/>
      <c r="S216" s="55"/>
      <c r="T216" s="56"/>
      <c r="U216" s="55"/>
      <c r="V216" s="55"/>
      <c r="W216" s="56"/>
      <c r="X216" s="56"/>
      <c r="Y216" s="56"/>
      <c r="Z216" s="60"/>
      <c r="AA216" s="56"/>
      <c r="AB216" s="56"/>
      <c r="AC216" s="55"/>
      <c r="AD216" s="55"/>
      <c r="AE216" s="56"/>
      <c r="AF216" s="55"/>
      <c r="AG216" s="55"/>
      <c r="AH216" s="56"/>
      <c r="AI216" s="56"/>
      <c r="AJ216" s="56"/>
      <c r="AK216" s="60"/>
      <c r="AL216" s="56"/>
      <c r="AM216" s="56"/>
      <c r="AN216" s="55"/>
      <c r="AO216" s="55"/>
      <c r="AP216" s="56"/>
      <c r="AQ216" s="55"/>
      <c r="AR216" s="55"/>
      <c r="AS216" s="56"/>
      <c r="AT216" s="56"/>
      <c r="AU216" s="56"/>
      <c r="AV216" s="60"/>
      <c r="AW216" s="56"/>
      <c r="AX216" s="56"/>
      <c r="AY216" s="55"/>
      <c r="AZ216" s="55"/>
      <c r="BA216" s="56"/>
      <c r="BB216" s="55"/>
      <c r="BC216" s="55"/>
      <c r="BD216" s="56"/>
      <c r="BE216" s="56"/>
      <c r="BF216" s="56"/>
      <c r="BG216" s="60"/>
      <c r="BL216" s="4"/>
      <c r="BM216" s="5"/>
      <c r="BN216" s="5"/>
    </row>
    <row r="217" spans="2:66">
      <c r="B217" s="62"/>
      <c r="C217" s="62"/>
      <c r="D217" s="62"/>
      <c r="E217" s="62"/>
      <c r="F217" s="62"/>
      <c r="G217" s="62"/>
      <c r="H217" s="59"/>
      <c r="I217" s="56"/>
      <c r="J217" s="59"/>
      <c r="K217" s="63"/>
      <c r="L217" s="59"/>
      <c r="M217" s="59"/>
      <c r="N217" s="56"/>
      <c r="O217" s="59"/>
      <c r="P217" s="56"/>
      <c r="Q217" s="56"/>
      <c r="R217" s="55"/>
      <c r="S217" s="55"/>
      <c r="T217" s="56"/>
      <c r="U217" s="55"/>
      <c r="V217" s="55"/>
      <c r="W217" s="56"/>
      <c r="X217" s="56"/>
      <c r="Y217" s="56"/>
      <c r="Z217" s="60"/>
      <c r="AA217" s="56"/>
      <c r="AB217" s="56"/>
      <c r="AC217" s="55"/>
      <c r="AD217" s="55"/>
      <c r="AE217" s="56"/>
      <c r="AF217" s="55"/>
      <c r="AG217" s="55"/>
      <c r="AH217" s="56"/>
      <c r="AI217" s="56"/>
      <c r="AJ217" s="56"/>
      <c r="AK217" s="60"/>
      <c r="AL217" s="56"/>
      <c r="AM217" s="56"/>
      <c r="AN217" s="55"/>
      <c r="AO217" s="55"/>
      <c r="AP217" s="56"/>
      <c r="AQ217" s="55"/>
      <c r="AR217" s="55"/>
      <c r="AS217" s="56"/>
      <c r="AT217" s="56"/>
      <c r="AU217" s="56"/>
      <c r="AV217" s="60"/>
      <c r="AW217" s="56"/>
      <c r="AX217" s="56"/>
      <c r="AY217" s="55"/>
      <c r="AZ217" s="55"/>
      <c r="BA217" s="56"/>
      <c r="BB217" s="55"/>
      <c r="BC217" s="55"/>
      <c r="BD217" s="56"/>
      <c r="BE217" s="56"/>
      <c r="BF217" s="56"/>
      <c r="BG217" s="60"/>
      <c r="BL217" s="4"/>
      <c r="BM217" s="5"/>
      <c r="BN217" s="5"/>
    </row>
    <row r="218" spans="2:66">
      <c r="B218" s="62"/>
      <c r="C218" s="62"/>
      <c r="D218" s="62"/>
      <c r="E218" s="62"/>
      <c r="F218" s="62"/>
      <c r="G218" s="62"/>
      <c r="H218" s="59"/>
      <c r="I218" s="56"/>
      <c r="J218" s="59"/>
      <c r="K218" s="63"/>
      <c r="L218" s="59"/>
      <c r="M218" s="59"/>
      <c r="N218" s="56"/>
      <c r="O218" s="59"/>
      <c r="P218" s="56"/>
      <c r="Q218" s="56"/>
      <c r="R218" s="55"/>
      <c r="S218" s="55"/>
      <c r="T218" s="56"/>
      <c r="U218" s="55"/>
      <c r="V218" s="55"/>
      <c r="W218" s="56"/>
      <c r="X218" s="56"/>
      <c r="Y218" s="56"/>
      <c r="Z218" s="60"/>
      <c r="AA218" s="56"/>
      <c r="AB218" s="56"/>
      <c r="AC218" s="55"/>
      <c r="AD218" s="55"/>
      <c r="AE218" s="56"/>
      <c r="AF218" s="55"/>
      <c r="AG218" s="55"/>
      <c r="AH218" s="56"/>
      <c r="AI218" s="56"/>
      <c r="AJ218" s="56"/>
      <c r="AK218" s="60"/>
      <c r="AL218" s="56"/>
      <c r="AM218" s="56"/>
      <c r="AN218" s="55"/>
      <c r="AO218" s="55"/>
      <c r="AP218" s="56"/>
      <c r="AQ218" s="55"/>
      <c r="AR218" s="55"/>
      <c r="AS218" s="56"/>
      <c r="AT218" s="56"/>
      <c r="AU218" s="56"/>
      <c r="AV218" s="60"/>
      <c r="AW218" s="56"/>
      <c r="AX218" s="56"/>
      <c r="AY218" s="55"/>
      <c r="AZ218" s="55"/>
      <c r="BA218" s="56"/>
      <c r="BB218" s="55"/>
      <c r="BC218" s="55"/>
      <c r="BD218" s="56"/>
      <c r="BE218" s="56"/>
      <c r="BF218" s="56"/>
      <c r="BG218" s="60"/>
      <c r="BL218" s="4"/>
      <c r="BM218" s="5"/>
      <c r="BN218" s="5"/>
    </row>
    <row r="219" spans="2:66">
      <c r="B219" s="62"/>
      <c r="C219" s="62"/>
      <c r="D219" s="62"/>
      <c r="E219" s="62"/>
      <c r="F219" s="62"/>
      <c r="G219" s="62"/>
      <c r="H219" s="59"/>
      <c r="I219" s="56"/>
      <c r="J219" s="59"/>
      <c r="K219" s="63"/>
      <c r="L219" s="59"/>
      <c r="M219" s="59"/>
      <c r="N219" s="56"/>
      <c r="O219" s="59"/>
      <c r="P219" s="56"/>
      <c r="Q219" s="56"/>
      <c r="R219" s="55"/>
      <c r="S219" s="55"/>
      <c r="T219" s="56"/>
      <c r="U219" s="55"/>
      <c r="V219" s="55"/>
      <c r="W219" s="56"/>
      <c r="X219" s="56"/>
      <c r="Y219" s="56"/>
      <c r="Z219" s="60"/>
      <c r="AA219" s="56"/>
      <c r="AB219" s="56"/>
      <c r="AC219" s="55"/>
      <c r="AD219" s="55"/>
      <c r="AE219" s="56"/>
      <c r="AF219" s="55"/>
      <c r="AG219" s="55"/>
      <c r="AH219" s="56"/>
      <c r="AI219" s="56"/>
      <c r="AJ219" s="56"/>
      <c r="AK219" s="60"/>
      <c r="AL219" s="56"/>
      <c r="AM219" s="56"/>
      <c r="AN219" s="55"/>
      <c r="AO219" s="55"/>
      <c r="AP219" s="56"/>
      <c r="AQ219" s="55"/>
      <c r="AR219" s="55"/>
      <c r="AS219" s="56"/>
      <c r="AT219" s="56"/>
      <c r="AU219" s="56"/>
      <c r="AV219" s="60"/>
      <c r="AW219" s="56"/>
      <c r="AX219" s="56"/>
      <c r="AY219" s="55"/>
      <c r="AZ219" s="55"/>
      <c r="BA219" s="56"/>
      <c r="BB219" s="55"/>
      <c r="BC219" s="55"/>
      <c r="BD219" s="56"/>
      <c r="BE219" s="56"/>
      <c r="BF219" s="56"/>
      <c r="BG219" s="60"/>
      <c r="BL219" s="4"/>
      <c r="BM219" s="5"/>
      <c r="BN219" s="5"/>
    </row>
    <row r="220" spans="2:66">
      <c r="B220" s="62"/>
      <c r="C220" s="62"/>
      <c r="D220" s="62"/>
      <c r="E220" s="62"/>
      <c r="F220" s="62"/>
      <c r="G220" s="62"/>
      <c r="H220" s="59"/>
      <c r="I220" s="56"/>
      <c r="J220" s="59"/>
      <c r="K220" s="63"/>
      <c r="L220" s="59"/>
      <c r="M220" s="59"/>
      <c r="N220" s="56"/>
      <c r="O220" s="59"/>
      <c r="P220" s="56"/>
      <c r="Q220" s="56"/>
      <c r="R220" s="55"/>
      <c r="S220" s="55"/>
      <c r="T220" s="56"/>
      <c r="U220" s="55"/>
      <c r="V220" s="55"/>
      <c r="W220" s="56"/>
      <c r="X220" s="56"/>
      <c r="Y220" s="56"/>
      <c r="Z220" s="60"/>
      <c r="AA220" s="56"/>
      <c r="AB220" s="56"/>
      <c r="AC220" s="55"/>
      <c r="AD220" s="55"/>
      <c r="AE220" s="56"/>
      <c r="AF220" s="55"/>
      <c r="AG220" s="55"/>
      <c r="AH220" s="56"/>
      <c r="AI220" s="56"/>
      <c r="AJ220" s="56"/>
      <c r="AK220" s="60"/>
      <c r="AL220" s="56"/>
      <c r="AM220" s="56"/>
      <c r="AN220" s="55"/>
      <c r="AO220" s="55"/>
      <c r="AP220" s="56"/>
      <c r="AQ220" s="55"/>
      <c r="AR220" s="55"/>
      <c r="AS220" s="56"/>
      <c r="AT220" s="56"/>
      <c r="AU220" s="56"/>
      <c r="AV220" s="60"/>
      <c r="AW220" s="56"/>
      <c r="AX220" s="56"/>
      <c r="AY220" s="55"/>
      <c r="AZ220" s="55"/>
      <c r="BA220" s="56"/>
      <c r="BB220" s="55"/>
      <c r="BC220" s="55"/>
      <c r="BD220" s="56"/>
      <c r="BE220" s="56"/>
      <c r="BF220" s="56"/>
      <c r="BG220" s="60"/>
      <c r="BL220" s="4"/>
      <c r="BM220" s="5"/>
      <c r="BN220" s="5"/>
    </row>
    <row r="221" spans="2:66" ht="135" customHeight="1">
      <c r="B221" s="64" t="s">
        <v>280</v>
      </c>
      <c r="C221" s="65" t="s">
        <v>1120</v>
      </c>
      <c r="D221" s="65" t="s">
        <v>81</v>
      </c>
      <c r="E221" s="65" t="s">
        <v>138</v>
      </c>
      <c r="F221" s="65" t="s">
        <v>995</v>
      </c>
      <c r="G221" s="122" t="s">
        <v>2510</v>
      </c>
      <c r="H221" s="59">
        <v>22</v>
      </c>
      <c r="I221" s="56">
        <v>0.01</v>
      </c>
      <c r="J221" s="59" t="s">
        <v>658</v>
      </c>
      <c r="K221" s="63" t="s">
        <v>3629</v>
      </c>
      <c r="L221" s="59" t="s">
        <v>3630</v>
      </c>
      <c r="M221" s="59" t="s">
        <v>3631</v>
      </c>
      <c r="N221" s="56">
        <v>0.4</v>
      </c>
      <c r="O221" s="59" t="s">
        <v>87</v>
      </c>
      <c r="P221" s="56" t="s">
        <v>3632</v>
      </c>
      <c r="Q221" s="56" t="s">
        <v>3633</v>
      </c>
      <c r="R221" s="55">
        <v>0</v>
      </c>
      <c r="S221" s="55">
        <v>1</v>
      </c>
      <c r="T221" s="56">
        <v>0</v>
      </c>
      <c r="U221" s="55">
        <v>0</v>
      </c>
      <c r="V221" s="55">
        <v>1</v>
      </c>
      <c r="W221" s="56">
        <v>0</v>
      </c>
      <c r="X221" s="56">
        <v>0</v>
      </c>
      <c r="Y221" s="56">
        <v>0.4</v>
      </c>
      <c r="Z221" s="60">
        <v>0</v>
      </c>
      <c r="AA221" s="56" t="s">
        <v>3634</v>
      </c>
      <c r="AB221" s="56" t="s">
        <v>133</v>
      </c>
      <c r="AC221" s="55">
        <v>0</v>
      </c>
      <c r="AD221" s="55">
        <v>1906</v>
      </c>
      <c r="AE221" s="56">
        <v>0</v>
      </c>
      <c r="AF221" s="55">
        <v>0</v>
      </c>
      <c r="AG221" s="55">
        <v>1906</v>
      </c>
      <c r="AH221" s="56">
        <v>0</v>
      </c>
      <c r="AI221" s="56">
        <v>0</v>
      </c>
      <c r="AJ221" s="56">
        <v>0.4</v>
      </c>
      <c r="AK221" s="60">
        <v>0</v>
      </c>
      <c r="AL221" s="56" t="s">
        <v>3635</v>
      </c>
      <c r="AM221" s="56" t="s">
        <v>133</v>
      </c>
      <c r="AN221" s="55">
        <v>0</v>
      </c>
      <c r="AO221" s="55">
        <v>1906</v>
      </c>
      <c r="AP221" s="56">
        <v>0</v>
      </c>
      <c r="AQ221" s="55">
        <v>0</v>
      </c>
      <c r="AR221" s="55">
        <v>1906</v>
      </c>
      <c r="AS221" s="56">
        <v>0</v>
      </c>
      <c r="AT221" s="56">
        <v>0</v>
      </c>
      <c r="AU221" s="56">
        <v>0.4</v>
      </c>
      <c r="AV221" s="60">
        <v>0</v>
      </c>
      <c r="AW221" s="56" t="s">
        <v>94</v>
      </c>
      <c r="AX221" s="56" t="s">
        <v>94</v>
      </c>
      <c r="AY221" s="55">
        <v>0</v>
      </c>
      <c r="AZ221" s="55">
        <v>0</v>
      </c>
      <c r="BA221" s="56">
        <v>0</v>
      </c>
      <c r="BB221" s="55">
        <v>0</v>
      </c>
      <c r="BC221" s="55">
        <v>0</v>
      </c>
      <c r="BD221" s="56">
        <v>0</v>
      </c>
      <c r="BE221" s="56">
        <v>0</v>
      </c>
      <c r="BF221" s="56">
        <v>0</v>
      </c>
      <c r="BG221" s="60">
        <v>0</v>
      </c>
      <c r="BL221" s="4"/>
      <c r="BM221" s="5"/>
      <c r="BN221" s="5"/>
    </row>
    <row r="222" spans="2:66">
      <c r="B222" s="64"/>
      <c r="C222" s="65"/>
      <c r="D222" s="65"/>
      <c r="E222" s="65"/>
      <c r="F222" s="65"/>
      <c r="G222" s="122"/>
      <c r="H222" s="59"/>
      <c r="I222" s="56"/>
      <c r="J222" s="59"/>
      <c r="K222" s="63"/>
      <c r="L222" s="59"/>
      <c r="M222" s="59"/>
      <c r="N222" s="56"/>
      <c r="O222" s="59"/>
      <c r="P222" s="56"/>
      <c r="Q222" s="56"/>
      <c r="R222" s="55"/>
      <c r="S222" s="55"/>
      <c r="T222" s="56"/>
      <c r="U222" s="55"/>
      <c r="V222" s="55"/>
      <c r="W222" s="56"/>
      <c r="X222" s="56"/>
      <c r="Y222" s="56"/>
      <c r="Z222" s="60"/>
      <c r="AA222" s="56"/>
      <c r="AB222" s="56"/>
      <c r="AC222" s="55"/>
      <c r="AD222" s="55"/>
      <c r="AE222" s="56"/>
      <c r="AF222" s="55"/>
      <c r="AG222" s="55"/>
      <c r="AH222" s="56"/>
      <c r="AI222" s="56"/>
      <c r="AJ222" s="56"/>
      <c r="AK222" s="60"/>
      <c r="AL222" s="56"/>
      <c r="AM222" s="56"/>
      <c r="AN222" s="55"/>
      <c r="AO222" s="55"/>
      <c r="AP222" s="56"/>
      <c r="AQ222" s="55"/>
      <c r="AR222" s="55"/>
      <c r="AS222" s="56"/>
      <c r="AT222" s="56"/>
      <c r="AU222" s="56"/>
      <c r="AV222" s="60"/>
      <c r="AW222" s="56"/>
      <c r="AX222" s="56"/>
      <c r="AY222" s="55"/>
      <c r="AZ222" s="55"/>
      <c r="BA222" s="56"/>
      <c r="BB222" s="55"/>
      <c r="BC222" s="55"/>
      <c r="BD222" s="56"/>
      <c r="BE222" s="56"/>
      <c r="BF222" s="56"/>
      <c r="BG222" s="60"/>
      <c r="BL222" s="4"/>
      <c r="BM222" s="5"/>
      <c r="BN222" s="5"/>
    </row>
    <row r="223" spans="2:66">
      <c r="B223" s="64"/>
      <c r="C223" s="65"/>
      <c r="D223" s="65"/>
      <c r="E223" s="65"/>
      <c r="F223" s="65"/>
      <c r="G223" s="122"/>
      <c r="H223" s="59"/>
      <c r="I223" s="56"/>
      <c r="J223" s="59"/>
      <c r="K223" s="63"/>
      <c r="L223" s="59"/>
      <c r="M223" s="59"/>
      <c r="N223" s="56"/>
      <c r="O223" s="59"/>
      <c r="P223" s="56"/>
      <c r="Q223" s="56"/>
      <c r="R223" s="55"/>
      <c r="S223" s="55"/>
      <c r="T223" s="56"/>
      <c r="U223" s="55"/>
      <c r="V223" s="55"/>
      <c r="W223" s="56"/>
      <c r="X223" s="56"/>
      <c r="Y223" s="56"/>
      <c r="Z223" s="60"/>
      <c r="AA223" s="56"/>
      <c r="AB223" s="56"/>
      <c r="AC223" s="55"/>
      <c r="AD223" s="55"/>
      <c r="AE223" s="56"/>
      <c r="AF223" s="55"/>
      <c r="AG223" s="55"/>
      <c r="AH223" s="56"/>
      <c r="AI223" s="56"/>
      <c r="AJ223" s="56"/>
      <c r="AK223" s="60"/>
      <c r="AL223" s="56"/>
      <c r="AM223" s="56"/>
      <c r="AN223" s="55"/>
      <c r="AO223" s="55"/>
      <c r="AP223" s="56"/>
      <c r="AQ223" s="55"/>
      <c r="AR223" s="55"/>
      <c r="AS223" s="56"/>
      <c r="AT223" s="56"/>
      <c r="AU223" s="56"/>
      <c r="AV223" s="60"/>
      <c r="AW223" s="56"/>
      <c r="AX223" s="56"/>
      <c r="AY223" s="55"/>
      <c r="AZ223" s="55"/>
      <c r="BA223" s="56"/>
      <c r="BB223" s="55"/>
      <c r="BC223" s="55"/>
      <c r="BD223" s="56"/>
      <c r="BE223" s="56"/>
      <c r="BF223" s="56"/>
      <c r="BG223" s="60"/>
      <c r="BL223" s="4"/>
      <c r="BM223" s="5"/>
      <c r="BN223" s="5"/>
    </row>
    <row r="224" spans="2:66">
      <c r="B224" s="64"/>
      <c r="C224" s="65"/>
      <c r="D224" s="65"/>
      <c r="E224" s="65"/>
      <c r="F224" s="65"/>
      <c r="G224" s="122" t="s">
        <v>2435</v>
      </c>
      <c r="H224" s="59"/>
      <c r="I224" s="56"/>
      <c r="J224" s="59"/>
      <c r="K224" s="63"/>
      <c r="L224" s="59"/>
      <c r="M224" s="59"/>
      <c r="N224" s="56"/>
      <c r="O224" s="59"/>
      <c r="P224" s="56"/>
      <c r="Q224" s="56"/>
      <c r="R224" s="55"/>
      <c r="S224" s="55"/>
      <c r="T224" s="56"/>
      <c r="U224" s="55"/>
      <c r="V224" s="55"/>
      <c r="W224" s="56"/>
      <c r="X224" s="56"/>
      <c r="Y224" s="56"/>
      <c r="Z224" s="60"/>
      <c r="AA224" s="56"/>
      <c r="AB224" s="56"/>
      <c r="AC224" s="55"/>
      <c r="AD224" s="55"/>
      <c r="AE224" s="56"/>
      <c r="AF224" s="55"/>
      <c r="AG224" s="55"/>
      <c r="AH224" s="56"/>
      <c r="AI224" s="56"/>
      <c r="AJ224" s="56"/>
      <c r="AK224" s="60"/>
      <c r="AL224" s="56"/>
      <c r="AM224" s="56"/>
      <c r="AN224" s="55"/>
      <c r="AO224" s="55"/>
      <c r="AP224" s="56"/>
      <c r="AQ224" s="55"/>
      <c r="AR224" s="55"/>
      <c r="AS224" s="56"/>
      <c r="AT224" s="56"/>
      <c r="AU224" s="56"/>
      <c r="AV224" s="60"/>
      <c r="AW224" s="56"/>
      <c r="AX224" s="56"/>
      <c r="AY224" s="55"/>
      <c r="AZ224" s="55"/>
      <c r="BA224" s="56"/>
      <c r="BB224" s="55"/>
      <c r="BC224" s="55"/>
      <c r="BD224" s="56"/>
      <c r="BE224" s="56"/>
      <c r="BF224" s="56"/>
      <c r="BG224" s="60"/>
      <c r="BL224" s="4"/>
      <c r="BM224" s="5"/>
      <c r="BN224" s="5"/>
    </row>
    <row r="225" spans="2:66">
      <c r="B225" s="64"/>
      <c r="C225" s="65"/>
      <c r="D225" s="65"/>
      <c r="E225" s="65"/>
      <c r="F225" s="65"/>
      <c r="G225" s="122"/>
      <c r="H225" s="59"/>
      <c r="I225" s="56"/>
      <c r="J225" s="59"/>
      <c r="K225" s="63"/>
      <c r="L225" s="59"/>
      <c r="M225" s="59"/>
      <c r="N225" s="56"/>
      <c r="O225" s="59"/>
      <c r="P225" s="56"/>
      <c r="Q225" s="56"/>
      <c r="R225" s="55"/>
      <c r="S225" s="55"/>
      <c r="T225" s="56"/>
      <c r="U225" s="55"/>
      <c r="V225" s="55"/>
      <c r="W225" s="56"/>
      <c r="X225" s="56"/>
      <c r="Y225" s="56"/>
      <c r="Z225" s="60"/>
      <c r="AA225" s="56"/>
      <c r="AB225" s="56"/>
      <c r="AC225" s="55"/>
      <c r="AD225" s="55"/>
      <c r="AE225" s="56"/>
      <c r="AF225" s="55"/>
      <c r="AG225" s="55"/>
      <c r="AH225" s="56"/>
      <c r="AI225" s="56"/>
      <c r="AJ225" s="56"/>
      <c r="AK225" s="60"/>
      <c r="AL225" s="56"/>
      <c r="AM225" s="56"/>
      <c r="AN225" s="55"/>
      <c r="AO225" s="55"/>
      <c r="AP225" s="56"/>
      <c r="AQ225" s="55"/>
      <c r="AR225" s="55"/>
      <c r="AS225" s="56"/>
      <c r="AT225" s="56"/>
      <c r="AU225" s="56"/>
      <c r="AV225" s="60"/>
      <c r="AW225" s="56"/>
      <c r="AX225" s="56"/>
      <c r="AY225" s="55"/>
      <c r="AZ225" s="55"/>
      <c r="BA225" s="56"/>
      <c r="BB225" s="55"/>
      <c r="BC225" s="55"/>
      <c r="BD225" s="56"/>
      <c r="BE225" s="56"/>
      <c r="BF225" s="56"/>
      <c r="BG225" s="60"/>
      <c r="BL225" s="4"/>
      <c r="BM225" s="5"/>
      <c r="BN225" s="5"/>
    </row>
    <row r="226" spans="2:66">
      <c r="B226" s="64"/>
      <c r="C226" s="65"/>
      <c r="D226" s="65"/>
      <c r="E226" s="65"/>
      <c r="F226" s="65"/>
      <c r="G226" s="122"/>
      <c r="H226" s="59"/>
      <c r="I226" s="56"/>
      <c r="J226" s="59"/>
      <c r="K226" s="63"/>
      <c r="L226" s="59"/>
      <c r="M226" s="59"/>
      <c r="N226" s="56"/>
      <c r="O226" s="59"/>
      <c r="P226" s="56"/>
      <c r="Q226" s="56"/>
      <c r="R226" s="55"/>
      <c r="S226" s="55"/>
      <c r="T226" s="56"/>
      <c r="U226" s="55"/>
      <c r="V226" s="55"/>
      <c r="W226" s="56"/>
      <c r="X226" s="56"/>
      <c r="Y226" s="56"/>
      <c r="Z226" s="60"/>
      <c r="AA226" s="56"/>
      <c r="AB226" s="56"/>
      <c r="AC226" s="55"/>
      <c r="AD226" s="55"/>
      <c r="AE226" s="56"/>
      <c r="AF226" s="55"/>
      <c r="AG226" s="55"/>
      <c r="AH226" s="56"/>
      <c r="AI226" s="56"/>
      <c r="AJ226" s="56"/>
      <c r="AK226" s="60"/>
      <c r="AL226" s="56"/>
      <c r="AM226" s="56"/>
      <c r="AN226" s="55"/>
      <c r="AO226" s="55"/>
      <c r="AP226" s="56"/>
      <c r="AQ226" s="55"/>
      <c r="AR226" s="55"/>
      <c r="AS226" s="56"/>
      <c r="AT226" s="56"/>
      <c r="AU226" s="56"/>
      <c r="AV226" s="60"/>
      <c r="AW226" s="56"/>
      <c r="AX226" s="56"/>
      <c r="AY226" s="55"/>
      <c r="AZ226" s="55"/>
      <c r="BA226" s="56"/>
      <c r="BB226" s="55"/>
      <c r="BC226" s="55"/>
      <c r="BD226" s="56"/>
      <c r="BE226" s="56"/>
      <c r="BF226" s="56"/>
      <c r="BG226" s="60"/>
      <c r="BL226" s="4"/>
      <c r="BM226" s="5"/>
      <c r="BN226" s="5"/>
    </row>
    <row r="227" spans="2:66" ht="135" customHeight="1">
      <c r="B227" s="62" t="s">
        <v>280</v>
      </c>
      <c r="C227" s="59" t="s">
        <v>1120</v>
      </c>
      <c r="D227" s="59" t="s">
        <v>81</v>
      </c>
      <c r="E227" s="59" t="s">
        <v>138</v>
      </c>
      <c r="F227" s="59" t="s">
        <v>995</v>
      </c>
      <c r="G227" s="63" t="s">
        <v>2510</v>
      </c>
      <c r="H227" s="59">
        <v>23</v>
      </c>
      <c r="I227" s="56">
        <v>0.04</v>
      </c>
      <c r="J227" s="59" t="s">
        <v>83</v>
      </c>
      <c r="K227" s="63" t="s">
        <v>3636</v>
      </c>
      <c r="L227" s="59" t="s">
        <v>3637</v>
      </c>
      <c r="M227" s="59" t="s">
        <v>3638</v>
      </c>
      <c r="N227" s="56">
        <v>0.8</v>
      </c>
      <c r="O227" s="59" t="s">
        <v>87</v>
      </c>
      <c r="P227" s="56" t="s">
        <v>3639</v>
      </c>
      <c r="Q227" s="56" t="s">
        <v>218</v>
      </c>
      <c r="R227" s="55">
        <v>86</v>
      </c>
      <c r="S227" s="55">
        <v>507</v>
      </c>
      <c r="T227" s="56">
        <v>0.1696</v>
      </c>
      <c r="U227" s="55">
        <v>86</v>
      </c>
      <c r="V227" s="55">
        <v>507</v>
      </c>
      <c r="W227" s="56">
        <v>0.1696</v>
      </c>
      <c r="X227" s="56">
        <v>0.21199999999999999</v>
      </c>
      <c r="Y227" s="56">
        <v>0.63039999999999996</v>
      </c>
      <c r="Z227" s="60">
        <v>0.36599999999999999</v>
      </c>
      <c r="AA227" s="56" t="s">
        <v>3640</v>
      </c>
      <c r="AB227" s="56" t="s">
        <v>133</v>
      </c>
      <c r="AC227" s="55" t="s">
        <v>136</v>
      </c>
      <c r="AD227" s="55" t="s">
        <v>136</v>
      </c>
      <c r="AE227" s="56"/>
      <c r="AF227" s="55"/>
      <c r="AG227" s="55"/>
      <c r="AH227" s="56"/>
      <c r="AI227" s="56"/>
      <c r="AJ227" s="56"/>
      <c r="AK227" s="60">
        <v>0</v>
      </c>
      <c r="AL227" s="56" t="s">
        <v>3641</v>
      </c>
      <c r="AM227" s="56" t="s">
        <v>133</v>
      </c>
      <c r="AN227" s="55" t="s">
        <v>136</v>
      </c>
      <c r="AO227" s="55" t="s">
        <v>136</v>
      </c>
      <c r="AP227" s="56"/>
      <c r="AQ227" s="55"/>
      <c r="AR227" s="55"/>
      <c r="AS227" s="56"/>
      <c r="AT227" s="56"/>
      <c r="AU227" s="56"/>
      <c r="AV227" s="60">
        <v>0</v>
      </c>
      <c r="AW227" s="56" t="s">
        <v>94</v>
      </c>
      <c r="AX227" s="56" t="s">
        <v>94</v>
      </c>
      <c r="AY227" s="55">
        <v>0</v>
      </c>
      <c r="AZ227" s="55">
        <v>0</v>
      </c>
      <c r="BA227" s="56">
        <v>0</v>
      </c>
      <c r="BB227" s="55">
        <v>0</v>
      </c>
      <c r="BC227" s="55">
        <v>0</v>
      </c>
      <c r="BD227" s="56">
        <v>0</v>
      </c>
      <c r="BE227" s="56">
        <v>0</v>
      </c>
      <c r="BF227" s="56">
        <v>0</v>
      </c>
      <c r="BG227" s="60">
        <v>0</v>
      </c>
      <c r="BL227" s="4"/>
      <c r="BM227" s="5"/>
      <c r="BN227" s="5"/>
    </row>
    <row r="228" spans="2:66">
      <c r="B228" s="62"/>
      <c r="C228" s="59"/>
      <c r="D228" s="59"/>
      <c r="E228" s="59"/>
      <c r="F228" s="59"/>
      <c r="G228" s="63"/>
      <c r="H228" s="59"/>
      <c r="I228" s="56"/>
      <c r="J228" s="59"/>
      <c r="K228" s="63"/>
      <c r="L228" s="59"/>
      <c r="M228" s="59"/>
      <c r="N228" s="56"/>
      <c r="O228" s="59"/>
      <c r="P228" s="56"/>
      <c r="Q228" s="56"/>
      <c r="R228" s="55"/>
      <c r="S228" s="55"/>
      <c r="T228" s="56"/>
      <c r="U228" s="55"/>
      <c r="V228" s="55"/>
      <c r="W228" s="56"/>
      <c r="X228" s="56"/>
      <c r="Y228" s="56"/>
      <c r="Z228" s="60"/>
      <c r="AA228" s="56"/>
      <c r="AB228" s="56"/>
      <c r="AC228" s="55"/>
      <c r="AD228" s="55"/>
      <c r="AE228" s="56"/>
      <c r="AF228" s="55"/>
      <c r="AG228" s="55"/>
      <c r="AH228" s="56"/>
      <c r="AI228" s="56"/>
      <c r="AJ228" s="56"/>
      <c r="AK228" s="60"/>
      <c r="AL228" s="56"/>
      <c r="AM228" s="56"/>
      <c r="AN228" s="55"/>
      <c r="AO228" s="55"/>
      <c r="AP228" s="56"/>
      <c r="AQ228" s="55"/>
      <c r="AR228" s="55"/>
      <c r="AS228" s="56"/>
      <c r="AT228" s="56"/>
      <c r="AU228" s="56"/>
      <c r="AV228" s="60"/>
      <c r="AW228" s="56"/>
      <c r="AX228" s="56"/>
      <c r="AY228" s="55"/>
      <c r="AZ228" s="55"/>
      <c r="BA228" s="56"/>
      <c r="BB228" s="55"/>
      <c r="BC228" s="55"/>
      <c r="BD228" s="56"/>
      <c r="BE228" s="56"/>
      <c r="BF228" s="56"/>
      <c r="BG228" s="60"/>
      <c r="BL228" s="4"/>
      <c r="BM228" s="5"/>
      <c r="BN228" s="5"/>
    </row>
    <row r="229" spans="2:66">
      <c r="B229" s="62"/>
      <c r="C229" s="59"/>
      <c r="D229" s="59"/>
      <c r="E229" s="59"/>
      <c r="F229" s="59"/>
      <c r="G229" s="63"/>
      <c r="H229" s="59"/>
      <c r="I229" s="56"/>
      <c r="J229" s="59"/>
      <c r="K229" s="63"/>
      <c r="L229" s="59"/>
      <c r="M229" s="59"/>
      <c r="N229" s="56"/>
      <c r="O229" s="59"/>
      <c r="P229" s="56"/>
      <c r="Q229" s="56"/>
      <c r="R229" s="55"/>
      <c r="S229" s="55"/>
      <c r="T229" s="56"/>
      <c r="U229" s="55"/>
      <c r="V229" s="55"/>
      <c r="W229" s="56"/>
      <c r="X229" s="56"/>
      <c r="Y229" s="56"/>
      <c r="Z229" s="60"/>
      <c r="AA229" s="56"/>
      <c r="AB229" s="56"/>
      <c r="AC229" s="55"/>
      <c r="AD229" s="55"/>
      <c r="AE229" s="56"/>
      <c r="AF229" s="55"/>
      <c r="AG229" s="55"/>
      <c r="AH229" s="56"/>
      <c r="AI229" s="56"/>
      <c r="AJ229" s="56"/>
      <c r="AK229" s="60"/>
      <c r="AL229" s="56"/>
      <c r="AM229" s="56"/>
      <c r="AN229" s="55"/>
      <c r="AO229" s="55"/>
      <c r="AP229" s="56"/>
      <c r="AQ229" s="55"/>
      <c r="AR229" s="55"/>
      <c r="AS229" s="56"/>
      <c r="AT229" s="56"/>
      <c r="AU229" s="56"/>
      <c r="AV229" s="60"/>
      <c r="AW229" s="56"/>
      <c r="AX229" s="56"/>
      <c r="AY229" s="55"/>
      <c r="AZ229" s="55"/>
      <c r="BA229" s="56"/>
      <c r="BB229" s="55"/>
      <c r="BC229" s="55"/>
      <c r="BD229" s="56"/>
      <c r="BE229" s="56"/>
      <c r="BF229" s="56"/>
      <c r="BG229" s="60"/>
      <c r="BL229" s="4"/>
      <c r="BM229" s="5"/>
      <c r="BN229" s="5"/>
    </row>
    <row r="230" spans="2:66">
      <c r="B230" s="62"/>
      <c r="C230" s="59"/>
      <c r="D230" s="59"/>
      <c r="E230" s="59"/>
      <c r="F230" s="59"/>
      <c r="G230" s="63" t="s">
        <v>2435</v>
      </c>
      <c r="H230" s="59"/>
      <c r="I230" s="56"/>
      <c r="J230" s="59"/>
      <c r="K230" s="63"/>
      <c r="L230" s="59"/>
      <c r="M230" s="59"/>
      <c r="N230" s="56"/>
      <c r="O230" s="59"/>
      <c r="P230" s="56"/>
      <c r="Q230" s="56"/>
      <c r="R230" s="55"/>
      <c r="S230" s="55"/>
      <c r="T230" s="56"/>
      <c r="U230" s="55"/>
      <c r="V230" s="55"/>
      <c r="W230" s="56"/>
      <c r="X230" s="56"/>
      <c r="Y230" s="56"/>
      <c r="Z230" s="60"/>
      <c r="AA230" s="56"/>
      <c r="AB230" s="56"/>
      <c r="AC230" s="55"/>
      <c r="AD230" s="55"/>
      <c r="AE230" s="56"/>
      <c r="AF230" s="55"/>
      <c r="AG230" s="55"/>
      <c r="AH230" s="56"/>
      <c r="AI230" s="56"/>
      <c r="AJ230" s="56"/>
      <c r="AK230" s="60"/>
      <c r="AL230" s="56"/>
      <c r="AM230" s="56"/>
      <c r="AN230" s="55"/>
      <c r="AO230" s="55"/>
      <c r="AP230" s="56"/>
      <c r="AQ230" s="55"/>
      <c r="AR230" s="55"/>
      <c r="AS230" s="56"/>
      <c r="AT230" s="56"/>
      <c r="AU230" s="56"/>
      <c r="AV230" s="60"/>
      <c r="AW230" s="56"/>
      <c r="AX230" s="56"/>
      <c r="AY230" s="55"/>
      <c r="AZ230" s="55"/>
      <c r="BA230" s="56"/>
      <c r="BB230" s="55"/>
      <c r="BC230" s="55"/>
      <c r="BD230" s="56"/>
      <c r="BE230" s="56"/>
      <c r="BF230" s="56"/>
      <c r="BG230" s="60"/>
      <c r="BL230" s="4"/>
      <c r="BM230" s="5"/>
      <c r="BN230" s="5"/>
    </row>
    <row r="231" spans="2:66">
      <c r="B231" s="62"/>
      <c r="C231" s="59"/>
      <c r="D231" s="59"/>
      <c r="E231" s="59"/>
      <c r="F231" s="59"/>
      <c r="G231" s="63"/>
      <c r="H231" s="59"/>
      <c r="I231" s="56"/>
      <c r="J231" s="59"/>
      <c r="K231" s="63"/>
      <c r="L231" s="59"/>
      <c r="M231" s="59"/>
      <c r="N231" s="56"/>
      <c r="O231" s="59"/>
      <c r="P231" s="56"/>
      <c r="Q231" s="56"/>
      <c r="R231" s="55"/>
      <c r="S231" s="55"/>
      <c r="T231" s="56"/>
      <c r="U231" s="55"/>
      <c r="V231" s="55"/>
      <c r="W231" s="56"/>
      <c r="X231" s="56"/>
      <c r="Y231" s="56"/>
      <c r="Z231" s="60"/>
      <c r="AA231" s="56"/>
      <c r="AB231" s="56"/>
      <c r="AC231" s="55"/>
      <c r="AD231" s="55"/>
      <c r="AE231" s="56"/>
      <c r="AF231" s="55"/>
      <c r="AG231" s="55"/>
      <c r="AH231" s="56"/>
      <c r="AI231" s="56"/>
      <c r="AJ231" s="56"/>
      <c r="AK231" s="60"/>
      <c r="AL231" s="56"/>
      <c r="AM231" s="56"/>
      <c r="AN231" s="55"/>
      <c r="AO231" s="55"/>
      <c r="AP231" s="56"/>
      <c r="AQ231" s="55"/>
      <c r="AR231" s="55"/>
      <c r="AS231" s="56"/>
      <c r="AT231" s="56"/>
      <c r="AU231" s="56"/>
      <c r="AV231" s="60"/>
      <c r="AW231" s="56"/>
      <c r="AX231" s="56"/>
      <c r="AY231" s="55"/>
      <c r="AZ231" s="55"/>
      <c r="BA231" s="56"/>
      <c r="BB231" s="55"/>
      <c r="BC231" s="55"/>
      <c r="BD231" s="56"/>
      <c r="BE231" s="56"/>
      <c r="BF231" s="56"/>
      <c r="BG231" s="60"/>
      <c r="BL231" s="4"/>
      <c r="BM231" s="5"/>
      <c r="BN231" s="5"/>
    </row>
    <row r="232" spans="2:66">
      <c r="B232" s="62"/>
      <c r="C232" s="62"/>
      <c r="D232" s="62"/>
      <c r="E232" s="62"/>
      <c r="F232" s="62"/>
      <c r="G232" s="62"/>
      <c r="H232" s="59"/>
      <c r="I232" s="56"/>
      <c r="J232" s="59"/>
      <c r="K232" s="63"/>
      <c r="L232" s="59"/>
      <c r="M232" s="59"/>
      <c r="N232" s="56"/>
      <c r="O232" s="59"/>
      <c r="P232" s="56"/>
      <c r="Q232" s="56"/>
      <c r="R232" s="55"/>
      <c r="S232" s="55"/>
      <c r="T232" s="56"/>
      <c r="U232" s="55"/>
      <c r="V232" s="55"/>
      <c r="W232" s="56"/>
      <c r="X232" s="56"/>
      <c r="Y232" s="56"/>
      <c r="Z232" s="60"/>
      <c r="AA232" s="56"/>
      <c r="AB232" s="56"/>
      <c r="AC232" s="55"/>
      <c r="AD232" s="55"/>
      <c r="AE232" s="56"/>
      <c r="AF232" s="55"/>
      <c r="AG232" s="55"/>
      <c r="AH232" s="56"/>
      <c r="AI232" s="56"/>
      <c r="AJ232" s="56"/>
      <c r="AK232" s="60"/>
      <c r="AL232" s="56"/>
      <c r="AM232" s="56"/>
      <c r="AN232" s="55"/>
      <c r="AO232" s="55"/>
      <c r="AP232" s="56"/>
      <c r="AQ232" s="55"/>
      <c r="AR232" s="55"/>
      <c r="AS232" s="56"/>
      <c r="AT232" s="56"/>
      <c r="AU232" s="56"/>
      <c r="AV232" s="60"/>
      <c r="AW232" s="56"/>
      <c r="AX232" s="56"/>
      <c r="AY232" s="55"/>
      <c r="AZ232" s="55"/>
      <c r="BA232" s="56"/>
      <c r="BB232" s="55"/>
      <c r="BC232" s="55"/>
      <c r="BD232" s="56"/>
      <c r="BE232" s="56"/>
      <c r="BF232" s="56"/>
      <c r="BG232" s="60"/>
      <c r="BL232" s="4"/>
      <c r="BM232" s="5"/>
      <c r="BN232" s="5"/>
    </row>
    <row r="233" spans="2:66">
      <c r="B233" s="62"/>
      <c r="C233" s="62"/>
      <c r="D233" s="62"/>
      <c r="E233" s="62"/>
      <c r="F233" s="62"/>
      <c r="G233" s="62"/>
      <c r="H233" s="59"/>
      <c r="I233" s="56"/>
      <c r="J233" s="59"/>
      <c r="K233" s="63"/>
      <c r="L233" s="59" t="s">
        <v>3642</v>
      </c>
      <c r="M233" s="59" t="s">
        <v>3643</v>
      </c>
      <c r="N233" s="56">
        <v>0.03</v>
      </c>
      <c r="O233" s="59" t="s">
        <v>87</v>
      </c>
      <c r="P233" s="56"/>
      <c r="Q233" s="56"/>
      <c r="R233" s="55">
        <v>0</v>
      </c>
      <c r="S233" s="55">
        <v>1</v>
      </c>
      <c r="T233" s="56">
        <v>0</v>
      </c>
      <c r="U233" s="55">
        <v>0</v>
      </c>
      <c r="V233" s="55">
        <v>1</v>
      </c>
      <c r="W233" s="56">
        <v>0</v>
      </c>
      <c r="X233" s="56">
        <v>2</v>
      </c>
      <c r="Y233" s="56">
        <v>0</v>
      </c>
      <c r="Z233" s="60"/>
      <c r="AA233" s="56"/>
      <c r="AB233" s="56"/>
      <c r="AC233" s="55">
        <v>0</v>
      </c>
      <c r="AD233" s="55">
        <v>1</v>
      </c>
      <c r="AE233" s="56">
        <v>0</v>
      </c>
      <c r="AF233" s="55">
        <v>0</v>
      </c>
      <c r="AG233" s="55">
        <v>1</v>
      </c>
      <c r="AH233" s="56">
        <v>0</v>
      </c>
      <c r="AI233" s="56">
        <v>2</v>
      </c>
      <c r="AJ233" s="56">
        <v>0</v>
      </c>
      <c r="AK233" s="60"/>
      <c r="AL233" s="56"/>
      <c r="AM233" s="56"/>
      <c r="AN233" s="55">
        <v>0</v>
      </c>
      <c r="AO233" s="55">
        <v>1</v>
      </c>
      <c r="AP233" s="56">
        <v>0</v>
      </c>
      <c r="AQ233" s="55">
        <v>0</v>
      </c>
      <c r="AR233" s="55">
        <v>1</v>
      </c>
      <c r="AS233" s="56">
        <v>0</v>
      </c>
      <c r="AT233" s="56">
        <v>2</v>
      </c>
      <c r="AU233" s="56">
        <v>0</v>
      </c>
      <c r="AV233" s="60"/>
      <c r="AW233" s="56"/>
      <c r="AX233" s="56"/>
      <c r="AY233" s="55">
        <v>0</v>
      </c>
      <c r="AZ233" s="55">
        <v>0</v>
      </c>
      <c r="BA233" s="56">
        <v>0</v>
      </c>
      <c r="BB233" s="55">
        <v>0</v>
      </c>
      <c r="BC233" s="55">
        <v>0</v>
      </c>
      <c r="BD233" s="56">
        <v>0</v>
      </c>
      <c r="BE233" s="56">
        <v>0</v>
      </c>
      <c r="BF233" s="56">
        <v>0</v>
      </c>
      <c r="BG233" s="60"/>
      <c r="BL233" s="4"/>
      <c r="BM233" s="5"/>
      <c r="BN233" s="5"/>
    </row>
    <row r="234" spans="2:66">
      <c r="B234" s="62"/>
      <c r="C234" s="62"/>
      <c r="D234" s="62"/>
      <c r="E234" s="62"/>
      <c r="F234" s="62"/>
      <c r="G234" s="62"/>
      <c r="H234" s="59"/>
      <c r="I234" s="56"/>
      <c r="J234" s="59"/>
      <c r="K234" s="63"/>
      <c r="L234" s="59"/>
      <c r="M234" s="59"/>
      <c r="N234" s="56"/>
      <c r="O234" s="59"/>
      <c r="P234" s="56"/>
      <c r="Q234" s="56"/>
      <c r="R234" s="55"/>
      <c r="S234" s="55"/>
      <c r="T234" s="56"/>
      <c r="U234" s="55"/>
      <c r="V234" s="55"/>
      <c r="W234" s="56"/>
      <c r="X234" s="56"/>
      <c r="Y234" s="56"/>
      <c r="Z234" s="60"/>
      <c r="AA234" s="56"/>
      <c r="AB234" s="56"/>
      <c r="AC234" s="55"/>
      <c r="AD234" s="55"/>
      <c r="AE234" s="56"/>
      <c r="AF234" s="55"/>
      <c r="AG234" s="55"/>
      <c r="AH234" s="56"/>
      <c r="AI234" s="56"/>
      <c r="AJ234" s="56"/>
      <c r="AK234" s="60"/>
      <c r="AL234" s="56"/>
      <c r="AM234" s="56"/>
      <c r="AN234" s="55"/>
      <c r="AO234" s="55"/>
      <c r="AP234" s="56"/>
      <c r="AQ234" s="55"/>
      <c r="AR234" s="55"/>
      <c r="AS234" s="56"/>
      <c r="AT234" s="56"/>
      <c r="AU234" s="56"/>
      <c r="AV234" s="60"/>
      <c r="AW234" s="56"/>
      <c r="AX234" s="56"/>
      <c r="AY234" s="55"/>
      <c r="AZ234" s="55"/>
      <c r="BA234" s="56"/>
      <c r="BB234" s="55"/>
      <c r="BC234" s="55"/>
      <c r="BD234" s="56"/>
      <c r="BE234" s="56"/>
      <c r="BF234" s="56"/>
      <c r="BG234" s="60"/>
      <c r="BL234" s="4"/>
      <c r="BM234" s="5"/>
      <c r="BN234" s="5"/>
    </row>
    <row r="235" spans="2:66">
      <c r="B235" s="62"/>
      <c r="C235" s="62"/>
      <c r="D235" s="62"/>
      <c r="E235" s="62"/>
      <c r="F235" s="62"/>
      <c r="G235" s="62"/>
      <c r="H235" s="59"/>
      <c r="I235" s="56"/>
      <c r="J235" s="59"/>
      <c r="K235" s="63"/>
      <c r="L235" s="59"/>
      <c r="M235" s="59"/>
      <c r="N235" s="56"/>
      <c r="O235" s="59"/>
      <c r="P235" s="56"/>
      <c r="Q235" s="56"/>
      <c r="R235" s="55"/>
      <c r="S235" s="55"/>
      <c r="T235" s="56"/>
      <c r="U235" s="55"/>
      <c r="V235" s="55"/>
      <c r="W235" s="56"/>
      <c r="X235" s="56"/>
      <c r="Y235" s="56"/>
      <c r="Z235" s="60"/>
      <c r="AA235" s="56"/>
      <c r="AB235" s="56"/>
      <c r="AC235" s="55"/>
      <c r="AD235" s="55"/>
      <c r="AE235" s="56"/>
      <c r="AF235" s="55"/>
      <c r="AG235" s="55"/>
      <c r="AH235" s="56"/>
      <c r="AI235" s="56"/>
      <c r="AJ235" s="56"/>
      <c r="AK235" s="60"/>
      <c r="AL235" s="56"/>
      <c r="AM235" s="56"/>
      <c r="AN235" s="55"/>
      <c r="AO235" s="55"/>
      <c r="AP235" s="56"/>
      <c r="AQ235" s="55"/>
      <c r="AR235" s="55"/>
      <c r="AS235" s="56"/>
      <c r="AT235" s="56"/>
      <c r="AU235" s="56"/>
      <c r="AV235" s="60"/>
      <c r="AW235" s="56"/>
      <c r="AX235" s="56"/>
      <c r="AY235" s="55"/>
      <c r="AZ235" s="55"/>
      <c r="BA235" s="56"/>
      <c r="BB235" s="55"/>
      <c r="BC235" s="55"/>
      <c r="BD235" s="56"/>
      <c r="BE235" s="56"/>
      <c r="BF235" s="56"/>
      <c r="BG235" s="60"/>
      <c r="BL235" s="4"/>
      <c r="BM235" s="5"/>
      <c r="BN235" s="5"/>
    </row>
    <row r="236" spans="2:66">
      <c r="B236" s="62"/>
      <c r="C236" s="62"/>
      <c r="D236" s="62"/>
      <c r="E236" s="62"/>
      <c r="F236" s="62"/>
      <c r="G236" s="62"/>
      <c r="H236" s="59"/>
      <c r="I236" s="56"/>
      <c r="J236" s="59"/>
      <c r="K236" s="63"/>
      <c r="L236" s="59"/>
      <c r="M236" s="59"/>
      <c r="N236" s="56"/>
      <c r="O236" s="59"/>
      <c r="P236" s="56"/>
      <c r="Q236" s="56"/>
      <c r="R236" s="55"/>
      <c r="S236" s="55"/>
      <c r="T236" s="56"/>
      <c r="U236" s="55"/>
      <c r="V236" s="55"/>
      <c r="W236" s="56"/>
      <c r="X236" s="56"/>
      <c r="Y236" s="56"/>
      <c r="Z236" s="60"/>
      <c r="AA236" s="56"/>
      <c r="AB236" s="56"/>
      <c r="AC236" s="55"/>
      <c r="AD236" s="55"/>
      <c r="AE236" s="56"/>
      <c r="AF236" s="55"/>
      <c r="AG236" s="55"/>
      <c r="AH236" s="56"/>
      <c r="AI236" s="56"/>
      <c r="AJ236" s="56"/>
      <c r="AK236" s="60"/>
      <c r="AL236" s="56"/>
      <c r="AM236" s="56"/>
      <c r="AN236" s="55"/>
      <c r="AO236" s="55"/>
      <c r="AP236" s="56"/>
      <c r="AQ236" s="55"/>
      <c r="AR236" s="55"/>
      <c r="AS236" s="56"/>
      <c r="AT236" s="56"/>
      <c r="AU236" s="56"/>
      <c r="AV236" s="60"/>
      <c r="AW236" s="56"/>
      <c r="AX236" s="56"/>
      <c r="AY236" s="55"/>
      <c r="AZ236" s="55"/>
      <c r="BA236" s="56"/>
      <c r="BB236" s="55"/>
      <c r="BC236" s="55"/>
      <c r="BD236" s="56"/>
      <c r="BE236" s="56"/>
      <c r="BF236" s="56"/>
      <c r="BG236" s="60"/>
      <c r="BL236" s="4"/>
      <c r="BM236" s="5"/>
      <c r="BN236" s="5"/>
    </row>
    <row r="237" spans="2:66">
      <c r="B237" s="62"/>
      <c r="C237" s="62"/>
      <c r="D237" s="62"/>
      <c r="E237" s="62"/>
      <c r="F237" s="62"/>
      <c r="G237" s="62"/>
      <c r="H237" s="59"/>
      <c r="I237" s="56"/>
      <c r="J237" s="59"/>
      <c r="K237" s="63"/>
      <c r="L237" s="59"/>
      <c r="M237" s="59"/>
      <c r="N237" s="56"/>
      <c r="O237" s="59"/>
      <c r="P237" s="56"/>
      <c r="Q237" s="56"/>
      <c r="R237" s="55"/>
      <c r="S237" s="55"/>
      <c r="T237" s="56"/>
      <c r="U237" s="55"/>
      <c r="V237" s="55"/>
      <c r="W237" s="56"/>
      <c r="X237" s="56"/>
      <c r="Y237" s="56"/>
      <c r="Z237" s="60"/>
      <c r="AA237" s="56"/>
      <c r="AB237" s="56"/>
      <c r="AC237" s="55"/>
      <c r="AD237" s="55"/>
      <c r="AE237" s="56"/>
      <c r="AF237" s="55"/>
      <c r="AG237" s="55"/>
      <c r="AH237" s="56"/>
      <c r="AI237" s="56"/>
      <c r="AJ237" s="56"/>
      <c r="AK237" s="60"/>
      <c r="AL237" s="56"/>
      <c r="AM237" s="56"/>
      <c r="AN237" s="55"/>
      <c r="AO237" s="55"/>
      <c r="AP237" s="56"/>
      <c r="AQ237" s="55"/>
      <c r="AR237" s="55"/>
      <c r="AS237" s="56"/>
      <c r="AT237" s="56"/>
      <c r="AU237" s="56"/>
      <c r="AV237" s="60"/>
      <c r="AW237" s="56"/>
      <c r="AX237" s="56"/>
      <c r="AY237" s="55"/>
      <c r="AZ237" s="55"/>
      <c r="BA237" s="56"/>
      <c r="BB237" s="55"/>
      <c r="BC237" s="55"/>
      <c r="BD237" s="56"/>
      <c r="BE237" s="56"/>
      <c r="BF237" s="56"/>
      <c r="BG237" s="60"/>
      <c r="BL237" s="4"/>
      <c r="BM237" s="5"/>
      <c r="BN237" s="5"/>
    </row>
    <row r="238" spans="2:66">
      <c r="B238" s="62"/>
      <c r="C238" s="62"/>
      <c r="D238" s="62"/>
      <c r="E238" s="62"/>
      <c r="F238" s="62"/>
      <c r="G238" s="62"/>
      <c r="H238" s="59"/>
      <c r="I238" s="56"/>
      <c r="J238" s="59"/>
      <c r="K238" s="63"/>
      <c r="L238" s="59"/>
      <c r="M238" s="59"/>
      <c r="N238" s="56"/>
      <c r="O238" s="59"/>
      <c r="P238" s="56"/>
      <c r="Q238" s="56"/>
      <c r="R238" s="55"/>
      <c r="S238" s="55"/>
      <c r="T238" s="56"/>
      <c r="U238" s="55"/>
      <c r="V238" s="55"/>
      <c r="W238" s="56"/>
      <c r="X238" s="56"/>
      <c r="Y238" s="56"/>
      <c r="Z238" s="60"/>
      <c r="AA238" s="56"/>
      <c r="AB238" s="56"/>
      <c r="AC238" s="55"/>
      <c r="AD238" s="55"/>
      <c r="AE238" s="56"/>
      <c r="AF238" s="55"/>
      <c r="AG238" s="55"/>
      <c r="AH238" s="56"/>
      <c r="AI238" s="56"/>
      <c r="AJ238" s="56"/>
      <c r="AK238" s="60"/>
      <c r="AL238" s="56"/>
      <c r="AM238" s="56"/>
      <c r="AN238" s="55"/>
      <c r="AO238" s="55"/>
      <c r="AP238" s="56"/>
      <c r="AQ238" s="55"/>
      <c r="AR238" s="55"/>
      <c r="AS238" s="56"/>
      <c r="AT238" s="56"/>
      <c r="AU238" s="56"/>
      <c r="AV238" s="60"/>
      <c r="AW238" s="56"/>
      <c r="AX238" s="56"/>
      <c r="AY238" s="55"/>
      <c r="AZ238" s="55"/>
      <c r="BA238" s="56"/>
      <c r="BB238" s="55"/>
      <c r="BC238" s="55"/>
      <c r="BD238" s="56"/>
      <c r="BE238" s="56"/>
      <c r="BF238" s="56"/>
      <c r="BG238" s="60"/>
      <c r="BL238" s="4"/>
      <c r="BM238" s="5"/>
      <c r="BN238" s="5"/>
    </row>
    <row r="239" spans="2:66">
      <c r="B239" s="62"/>
      <c r="C239" s="62"/>
      <c r="D239" s="62"/>
      <c r="E239" s="62"/>
      <c r="F239" s="62"/>
      <c r="G239" s="62"/>
      <c r="H239" s="59"/>
      <c r="I239" s="56"/>
      <c r="J239" s="59"/>
      <c r="K239" s="63"/>
      <c r="L239" s="59" t="s">
        <v>3644</v>
      </c>
      <c r="M239" s="59" t="s">
        <v>3645</v>
      </c>
      <c r="N239" s="56">
        <v>0.9</v>
      </c>
      <c r="O239" s="59" t="s">
        <v>87</v>
      </c>
      <c r="P239" s="56"/>
      <c r="Q239" s="56"/>
      <c r="R239" s="55">
        <v>41</v>
      </c>
      <c r="S239" s="55">
        <v>178</v>
      </c>
      <c r="T239" s="56">
        <v>0.2303</v>
      </c>
      <c r="U239" s="55">
        <v>41</v>
      </c>
      <c r="V239" s="55">
        <v>178</v>
      </c>
      <c r="W239" s="56">
        <v>0.2303</v>
      </c>
      <c r="X239" s="56">
        <v>0.25590000000000002</v>
      </c>
      <c r="Y239" s="56">
        <v>0.66969999999999996</v>
      </c>
      <c r="Z239" s="60"/>
      <c r="AA239" s="56"/>
      <c r="AB239" s="56"/>
      <c r="AC239" s="55">
        <v>85</v>
      </c>
      <c r="AD239" s="55">
        <v>246</v>
      </c>
      <c r="AE239" s="56">
        <v>0.34549999999999997</v>
      </c>
      <c r="AF239" s="55">
        <v>126</v>
      </c>
      <c r="AG239" s="55">
        <v>246</v>
      </c>
      <c r="AH239" s="56">
        <v>0.51219999999999999</v>
      </c>
      <c r="AI239" s="56">
        <v>0.56910000000000005</v>
      </c>
      <c r="AJ239" s="56">
        <v>0.38779999999999998</v>
      </c>
      <c r="AK239" s="60"/>
      <c r="AL239" s="56"/>
      <c r="AM239" s="56"/>
      <c r="AN239" s="55">
        <v>-29</v>
      </c>
      <c r="AO239" s="55">
        <v>136</v>
      </c>
      <c r="AP239" s="56">
        <v>-0.2132</v>
      </c>
      <c r="AQ239" s="55">
        <v>97</v>
      </c>
      <c r="AR239" s="55">
        <v>136</v>
      </c>
      <c r="AS239" s="56">
        <v>0.71319999999999995</v>
      </c>
      <c r="AT239" s="56">
        <v>0.79239999999999999</v>
      </c>
      <c r="AU239" s="56">
        <v>0.1076</v>
      </c>
      <c r="AV239" s="60"/>
      <c r="AW239" s="56"/>
      <c r="AX239" s="56"/>
      <c r="AY239" s="55">
        <v>0</v>
      </c>
      <c r="AZ239" s="55">
        <v>0</v>
      </c>
      <c r="BA239" s="56">
        <v>0</v>
      </c>
      <c r="BB239" s="55">
        <v>0</v>
      </c>
      <c r="BC239" s="55">
        <v>0</v>
      </c>
      <c r="BD239" s="56">
        <v>0</v>
      </c>
      <c r="BE239" s="56">
        <v>0</v>
      </c>
      <c r="BF239" s="56">
        <v>0</v>
      </c>
      <c r="BG239" s="60"/>
      <c r="BL239" s="4"/>
      <c r="BM239" s="5"/>
      <c r="BN239" s="5"/>
    </row>
    <row r="240" spans="2:66">
      <c r="B240" s="62"/>
      <c r="C240" s="62"/>
      <c r="D240" s="62"/>
      <c r="E240" s="62"/>
      <c r="F240" s="62"/>
      <c r="G240" s="62"/>
      <c r="H240" s="59"/>
      <c r="I240" s="56"/>
      <c r="J240" s="59"/>
      <c r="K240" s="63"/>
      <c r="L240" s="59"/>
      <c r="M240" s="59"/>
      <c r="N240" s="56"/>
      <c r="O240" s="59"/>
      <c r="P240" s="56"/>
      <c r="Q240" s="56"/>
      <c r="R240" s="55"/>
      <c r="S240" s="55"/>
      <c r="T240" s="56"/>
      <c r="U240" s="55"/>
      <c r="V240" s="55"/>
      <c r="W240" s="56"/>
      <c r="X240" s="56"/>
      <c r="Y240" s="56"/>
      <c r="Z240" s="60"/>
      <c r="AA240" s="56"/>
      <c r="AB240" s="56"/>
      <c r="AC240" s="55"/>
      <c r="AD240" s="55"/>
      <c r="AE240" s="56"/>
      <c r="AF240" s="55"/>
      <c r="AG240" s="55"/>
      <c r="AH240" s="56"/>
      <c r="AI240" s="56"/>
      <c r="AJ240" s="56"/>
      <c r="AK240" s="60"/>
      <c r="AL240" s="56"/>
      <c r="AM240" s="56"/>
      <c r="AN240" s="55"/>
      <c r="AO240" s="55"/>
      <c r="AP240" s="56"/>
      <c r="AQ240" s="55"/>
      <c r="AR240" s="55"/>
      <c r="AS240" s="56"/>
      <c r="AT240" s="56"/>
      <c r="AU240" s="56"/>
      <c r="AV240" s="60"/>
      <c r="AW240" s="56"/>
      <c r="AX240" s="56"/>
      <c r="AY240" s="55"/>
      <c r="AZ240" s="55"/>
      <c r="BA240" s="56"/>
      <c r="BB240" s="55"/>
      <c r="BC240" s="55"/>
      <c r="BD240" s="56"/>
      <c r="BE240" s="56"/>
      <c r="BF240" s="56"/>
      <c r="BG240" s="60"/>
      <c r="BL240" s="4"/>
      <c r="BM240" s="5"/>
      <c r="BN240" s="5"/>
    </row>
    <row r="241" spans="2:66">
      <c r="B241" s="62"/>
      <c r="C241" s="62"/>
      <c r="D241" s="62"/>
      <c r="E241" s="62"/>
      <c r="F241" s="62"/>
      <c r="G241" s="62"/>
      <c r="H241" s="59"/>
      <c r="I241" s="56"/>
      <c r="J241" s="59"/>
      <c r="K241" s="63"/>
      <c r="L241" s="59"/>
      <c r="M241" s="59"/>
      <c r="N241" s="56"/>
      <c r="O241" s="59"/>
      <c r="P241" s="56"/>
      <c r="Q241" s="56"/>
      <c r="R241" s="55"/>
      <c r="S241" s="55"/>
      <c r="T241" s="56"/>
      <c r="U241" s="55"/>
      <c r="V241" s="55"/>
      <c r="W241" s="56"/>
      <c r="X241" s="56"/>
      <c r="Y241" s="56"/>
      <c r="Z241" s="60"/>
      <c r="AA241" s="56"/>
      <c r="AB241" s="56"/>
      <c r="AC241" s="55"/>
      <c r="AD241" s="55"/>
      <c r="AE241" s="56"/>
      <c r="AF241" s="55"/>
      <c r="AG241" s="55"/>
      <c r="AH241" s="56"/>
      <c r="AI241" s="56"/>
      <c r="AJ241" s="56"/>
      <c r="AK241" s="60"/>
      <c r="AL241" s="56"/>
      <c r="AM241" s="56"/>
      <c r="AN241" s="55"/>
      <c r="AO241" s="55"/>
      <c r="AP241" s="56"/>
      <c r="AQ241" s="55"/>
      <c r="AR241" s="55"/>
      <c r="AS241" s="56"/>
      <c r="AT241" s="56"/>
      <c r="AU241" s="56"/>
      <c r="AV241" s="60"/>
      <c r="AW241" s="56"/>
      <c r="AX241" s="56"/>
      <c r="AY241" s="55"/>
      <c r="AZ241" s="55"/>
      <c r="BA241" s="56"/>
      <c r="BB241" s="55"/>
      <c r="BC241" s="55"/>
      <c r="BD241" s="56"/>
      <c r="BE241" s="56"/>
      <c r="BF241" s="56"/>
      <c r="BG241" s="60"/>
      <c r="BL241" s="4"/>
      <c r="BM241" s="5"/>
      <c r="BN241" s="5"/>
    </row>
    <row r="242" spans="2:66">
      <c r="B242" s="62"/>
      <c r="C242" s="62"/>
      <c r="D242" s="62"/>
      <c r="E242" s="62"/>
      <c r="F242" s="62"/>
      <c r="G242" s="62"/>
      <c r="H242" s="59"/>
      <c r="I242" s="56"/>
      <c r="J242" s="59"/>
      <c r="K242" s="63"/>
      <c r="L242" s="59"/>
      <c r="M242" s="59"/>
      <c r="N242" s="56"/>
      <c r="O242" s="59"/>
      <c r="P242" s="56"/>
      <c r="Q242" s="56"/>
      <c r="R242" s="55"/>
      <c r="S242" s="55"/>
      <c r="T242" s="56"/>
      <c r="U242" s="55"/>
      <c r="V242" s="55"/>
      <c r="W242" s="56"/>
      <c r="X242" s="56"/>
      <c r="Y242" s="56"/>
      <c r="Z242" s="60"/>
      <c r="AA242" s="56"/>
      <c r="AB242" s="56"/>
      <c r="AC242" s="55"/>
      <c r="AD242" s="55"/>
      <c r="AE242" s="56"/>
      <c r="AF242" s="55"/>
      <c r="AG242" s="55"/>
      <c r="AH242" s="56"/>
      <c r="AI242" s="56"/>
      <c r="AJ242" s="56"/>
      <c r="AK242" s="60"/>
      <c r="AL242" s="56"/>
      <c r="AM242" s="56"/>
      <c r="AN242" s="55"/>
      <c r="AO242" s="55"/>
      <c r="AP242" s="56"/>
      <c r="AQ242" s="55"/>
      <c r="AR242" s="55"/>
      <c r="AS242" s="56"/>
      <c r="AT242" s="56"/>
      <c r="AU242" s="56"/>
      <c r="AV242" s="60"/>
      <c r="AW242" s="56"/>
      <c r="AX242" s="56"/>
      <c r="AY242" s="55"/>
      <c r="AZ242" s="55"/>
      <c r="BA242" s="56"/>
      <c r="BB242" s="55"/>
      <c r="BC242" s="55"/>
      <c r="BD242" s="56"/>
      <c r="BE242" s="56"/>
      <c r="BF242" s="56"/>
      <c r="BG242" s="60"/>
      <c r="BL242" s="4"/>
      <c r="BM242" s="5"/>
      <c r="BN242" s="5"/>
    </row>
    <row r="243" spans="2:66">
      <c r="B243" s="62"/>
      <c r="C243" s="62"/>
      <c r="D243" s="62"/>
      <c r="E243" s="62"/>
      <c r="F243" s="62"/>
      <c r="G243" s="62"/>
      <c r="H243" s="59"/>
      <c r="I243" s="56"/>
      <c r="J243" s="59"/>
      <c r="K243" s="63"/>
      <c r="L243" s="59"/>
      <c r="M243" s="59"/>
      <c r="N243" s="56"/>
      <c r="O243" s="59"/>
      <c r="P243" s="56"/>
      <c r="Q243" s="56"/>
      <c r="R243" s="55"/>
      <c r="S243" s="55"/>
      <c r="T243" s="56"/>
      <c r="U243" s="55"/>
      <c r="V243" s="55"/>
      <c r="W243" s="56"/>
      <c r="X243" s="56"/>
      <c r="Y243" s="56"/>
      <c r="Z243" s="60"/>
      <c r="AA243" s="56"/>
      <c r="AB243" s="56"/>
      <c r="AC243" s="55"/>
      <c r="AD243" s="55"/>
      <c r="AE243" s="56"/>
      <c r="AF243" s="55"/>
      <c r="AG243" s="55"/>
      <c r="AH243" s="56"/>
      <c r="AI243" s="56"/>
      <c r="AJ243" s="56"/>
      <c r="AK243" s="60"/>
      <c r="AL243" s="56"/>
      <c r="AM243" s="56"/>
      <c r="AN243" s="55"/>
      <c r="AO243" s="55"/>
      <c r="AP243" s="56"/>
      <c r="AQ243" s="55"/>
      <c r="AR243" s="55"/>
      <c r="AS243" s="56"/>
      <c r="AT243" s="56"/>
      <c r="AU243" s="56"/>
      <c r="AV243" s="60"/>
      <c r="AW243" s="56"/>
      <c r="AX243" s="56"/>
      <c r="AY243" s="55"/>
      <c r="AZ243" s="55"/>
      <c r="BA243" s="56"/>
      <c r="BB243" s="55"/>
      <c r="BC243" s="55"/>
      <c r="BD243" s="56"/>
      <c r="BE243" s="56"/>
      <c r="BF243" s="56"/>
      <c r="BG243" s="60"/>
      <c r="BL243" s="4"/>
      <c r="BM243" s="5"/>
      <c r="BN243" s="5"/>
    </row>
    <row r="244" spans="2:66">
      <c r="B244" s="62"/>
      <c r="C244" s="62"/>
      <c r="D244" s="62"/>
      <c r="E244" s="62"/>
      <c r="F244" s="62"/>
      <c r="G244" s="62"/>
      <c r="H244" s="59"/>
      <c r="I244" s="56"/>
      <c r="J244" s="59"/>
      <c r="K244" s="63"/>
      <c r="L244" s="59"/>
      <c r="M244" s="59"/>
      <c r="N244" s="56"/>
      <c r="O244" s="59"/>
      <c r="P244" s="56"/>
      <c r="Q244" s="56"/>
      <c r="R244" s="55"/>
      <c r="S244" s="55"/>
      <c r="T244" s="56"/>
      <c r="U244" s="55"/>
      <c r="V244" s="55"/>
      <c r="W244" s="56"/>
      <c r="X244" s="56"/>
      <c r="Y244" s="56"/>
      <c r="Z244" s="60"/>
      <c r="AA244" s="56"/>
      <c r="AB244" s="56"/>
      <c r="AC244" s="55"/>
      <c r="AD244" s="55"/>
      <c r="AE244" s="56"/>
      <c r="AF244" s="55"/>
      <c r="AG244" s="55"/>
      <c r="AH244" s="56"/>
      <c r="AI244" s="56"/>
      <c r="AJ244" s="56"/>
      <c r="AK244" s="60"/>
      <c r="AL244" s="56"/>
      <c r="AM244" s="56"/>
      <c r="AN244" s="55"/>
      <c r="AO244" s="55"/>
      <c r="AP244" s="56"/>
      <c r="AQ244" s="55"/>
      <c r="AR244" s="55"/>
      <c r="AS244" s="56"/>
      <c r="AT244" s="56"/>
      <c r="AU244" s="56"/>
      <c r="AV244" s="60"/>
      <c r="AW244" s="56"/>
      <c r="AX244" s="56"/>
      <c r="AY244" s="55"/>
      <c r="AZ244" s="55"/>
      <c r="BA244" s="56"/>
      <c r="BB244" s="55"/>
      <c r="BC244" s="55"/>
      <c r="BD244" s="56"/>
      <c r="BE244" s="56"/>
      <c r="BF244" s="56"/>
      <c r="BG244" s="60"/>
      <c r="BL244" s="4"/>
      <c r="BM244" s="5"/>
      <c r="BN244" s="5"/>
    </row>
    <row r="245" spans="2:66">
      <c r="B245" s="62"/>
      <c r="C245" s="62"/>
      <c r="D245" s="62"/>
      <c r="E245" s="62"/>
      <c r="F245" s="62"/>
      <c r="G245" s="62"/>
      <c r="H245" s="59"/>
      <c r="I245" s="56"/>
      <c r="J245" s="59"/>
      <c r="K245" s="63"/>
      <c r="L245" s="59" t="s">
        <v>3646</v>
      </c>
      <c r="M245" s="59" t="s">
        <v>3638</v>
      </c>
      <c r="N245" s="56">
        <v>0.8</v>
      </c>
      <c r="O245" s="59" t="s">
        <v>87</v>
      </c>
      <c r="P245" s="56"/>
      <c r="Q245" s="56"/>
      <c r="R245" s="55" t="s">
        <v>136</v>
      </c>
      <c r="S245" s="55" t="s">
        <v>136</v>
      </c>
      <c r="T245" s="56"/>
      <c r="U245" s="55"/>
      <c r="V245" s="55"/>
      <c r="W245" s="56"/>
      <c r="X245" s="56"/>
      <c r="Y245" s="56"/>
      <c r="Z245" s="60"/>
      <c r="AA245" s="56"/>
      <c r="AB245" s="56"/>
      <c r="AC245" s="55">
        <v>422</v>
      </c>
      <c r="AD245" s="55">
        <v>1</v>
      </c>
      <c r="AE245" s="56">
        <v>422</v>
      </c>
      <c r="AF245" s="55">
        <v>508</v>
      </c>
      <c r="AG245" s="55">
        <v>508</v>
      </c>
      <c r="AH245" s="56">
        <v>0.5</v>
      </c>
      <c r="AI245" s="56">
        <v>0.625</v>
      </c>
      <c r="AJ245" s="56">
        <v>0</v>
      </c>
      <c r="AK245" s="60"/>
      <c r="AL245" s="56"/>
      <c r="AM245" s="56"/>
      <c r="AN245" s="55">
        <v>0</v>
      </c>
      <c r="AO245" s="55">
        <v>508</v>
      </c>
      <c r="AP245" s="56">
        <v>0</v>
      </c>
      <c r="AQ245" s="55">
        <v>508</v>
      </c>
      <c r="AR245" s="55">
        <v>508</v>
      </c>
      <c r="AS245" s="56">
        <v>1</v>
      </c>
      <c r="AT245" s="56">
        <v>1.25</v>
      </c>
      <c r="AU245" s="56">
        <v>0</v>
      </c>
      <c r="AV245" s="60"/>
      <c r="AW245" s="56"/>
      <c r="AX245" s="56"/>
      <c r="AY245" s="55">
        <v>0</v>
      </c>
      <c r="AZ245" s="55">
        <v>0</v>
      </c>
      <c r="BA245" s="56">
        <v>0</v>
      </c>
      <c r="BB245" s="55">
        <v>0</v>
      </c>
      <c r="BC245" s="55">
        <v>0</v>
      </c>
      <c r="BD245" s="56">
        <v>0</v>
      </c>
      <c r="BE245" s="56">
        <v>0</v>
      </c>
      <c r="BF245" s="56">
        <v>0</v>
      </c>
      <c r="BG245" s="60"/>
      <c r="BL245" s="4"/>
      <c r="BM245" s="5"/>
      <c r="BN245" s="5"/>
    </row>
    <row r="246" spans="2:66">
      <c r="B246" s="62"/>
      <c r="C246" s="62"/>
      <c r="D246" s="62"/>
      <c r="E246" s="62"/>
      <c r="F246" s="62"/>
      <c r="G246" s="62"/>
      <c r="H246" s="59"/>
      <c r="I246" s="56"/>
      <c r="J246" s="59"/>
      <c r="K246" s="63"/>
      <c r="L246" s="59"/>
      <c r="M246" s="59"/>
      <c r="N246" s="56"/>
      <c r="O246" s="59"/>
      <c r="P246" s="56"/>
      <c r="Q246" s="56"/>
      <c r="R246" s="55"/>
      <c r="S246" s="55"/>
      <c r="T246" s="56"/>
      <c r="U246" s="55"/>
      <c r="V246" s="55"/>
      <c r="W246" s="56"/>
      <c r="X246" s="56"/>
      <c r="Y246" s="56"/>
      <c r="Z246" s="60"/>
      <c r="AA246" s="56"/>
      <c r="AB246" s="56"/>
      <c r="AC246" s="55"/>
      <c r="AD246" s="55"/>
      <c r="AE246" s="56"/>
      <c r="AF246" s="55"/>
      <c r="AG246" s="55"/>
      <c r="AH246" s="56"/>
      <c r="AI246" s="56"/>
      <c r="AJ246" s="56"/>
      <c r="AK246" s="60"/>
      <c r="AL246" s="56"/>
      <c r="AM246" s="56"/>
      <c r="AN246" s="55"/>
      <c r="AO246" s="55"/>
      <c r="AP246" s="56"/>
      <c r="AQ246" s="55"/>
      <c r="AR246" s="55"/>
      <c r="AS246" s="56"/>
      <c r="AT246" s="56"/>
      <c r="AU246" s="56"/>
      <c r="AV246" s="60"/>
      <c r="AW246" s="56"/>
      <c r="AX246" s="56"/>
      <c r="AY246" s="55"/>
      <c r="AZ246" s="55"/>
      <c r="BA246" s="56"/>
      <c r="BB246" s="55"/>
      <c r="BC246" s="55"/>
      <c r="BD246" s="56"/>
      <c r="BE246" s="56"/>
      <c r="BF246" s="56"/>
      <c r="BG246" s="60"/>
      <c r="BL246" s="4"/>
      <c r="BM246" s="5"/>
      <c r="BN246" s="5"/>
    </row>
    <row r="247" spans="2:66">
      <c r="B247" s="62"/>
      <c r="C247" s="62"/>
      <c r="D247" s="62"/>
      <c r="E247" s="62"/>
      <c r="F247" s="62"/>
      <c r="G247" s="62"/>
      <c r="H247" s="59"/>
      <c r="I247" s="56"/>
      <c r="J247" s="59"/>
      <c r="K247" s="63"/>
      <c r="L247" s="59"/>
      <c r="M247" s="59"/>
      <c r="N247" s="56"/>
      <c r="O247" s="59"/>
      <c r="P247" s="56"/>
      <c r="Q247" s="56"/>
      <c r="R247" s="55"/>
      <c r="S247" s="55"/>
      <c r="T247" s="56"/>
      <c r="U247" s="55"/>
      <c r="V247" s="55"/>
      <c r="W247" s="56"/>
      <c r="X247" s="56"/>
      <c r="Y247" s="56"/>
      <c r="Z247" s="60"/>
      <c r="AA247" s="56"/>
      <c r="AB247" s="56"/>
      <c r="AC247" s="55"/>
      <c r="AD247" s="55"/>
      <c r="AE247" s="56"/>
      <c r="AF247" s="55"/>
      <c r="AG247" s="55"/>
      <c r="AH247" s="56"/>
      <c r="AI247" s="56"/>
      <c r="AJ247" s="56"/>
      <c r="AK247" s="60"/>
      <c r="AL247" s="56"/>
      <c r="AM247" s="56"/>
      <c r="AN247" s="55"/>
      <c r="AO247" s="55"/>
      <c r="AP247" s="56"/>
      <c r="AQ247" s="55"/>
      <c r="AR247" s="55"/>
      <c r="AS247" s="56"/>
      <c r="AT247" s="56"/>
      <c r="AU247" s="56"/>
      <c r="AV247" s="60"/>
      <c r="AW247" s="56"/>
      <c r="AX247" s="56"/>
      <c r="AY247" s="55"/>
      <c r="AZ247" s="55"/>
      <c r="BA247" s="56"/>
      <c r="BB247" s="55"/>
      <c r="BC247" s="55"/>
      <c r="BD247" s="56"/>
      <c r="BE247" s="56"/>
      <c r="BF247" s="56"/>
      <c r="BG247" s="60"/>
      <c r="BL247" s="4"/>
      <c r="BM247" s="5"/>
      <c r="BN247" s="5"/>
    </row>
    <row r="248" spans="2:66">
      <c r="B248" s="62"/>
      <c r="C248" s="62"/>
      <c r="D248" s="62"/>
      <c r="E248" s="62"/>
      <c r="F248" s="62"/>
      <c r="G248" s="62"/>
      <c r="H248" s="59"/>
      <c r="I248" s="56"/>
      <c r="J248" s="59"/>
      <c r="K248" s="63"/>
      <c r="L248" s="59"/>
      <c r="M248" s="59"/>
      <c r="N248" s="56"/>
      <c r="O248" s="59"/>
      <c r="P248" s="56"/>
      <c r="Q248" s="56"/>
      <c r="R248" s="55"/>
      <c r="S248" s="55"/>
      <c r="T248" s="56"/>
      <c r="U248" s="55"/>
      <c r="V248" s="55"/>
      <c r="W248" s="56"/>
      <c r="X248" s="56"/>
      <c r="Y248" s="56"/>
      <c r="Z248" s="60"/>
      <c r="AA248" s="56"/>
      <c r="AB248" s="56"/>
      <c r="AC248" s="55"/>
      <c r="AD248" s="55"/>
      <c r="AE248" s="56"/>
      <c r="AF248" s="55"/>
      <c r="AG248" s="55"/>
      <c r="AH248" s="56"/>
      <c r="AI248" s="56"/>
      <c r="AJ248" s="56"/>
      <c r="AK248" s="60"/>
      <c r="AL248" s="56"/>
      <c r="AM248" s="56"/>
      <c r="AN248" s="55"/>
      <c r="AO248" s="55"/>
      <c r="AP248" s="56"/>
      <c r="AQ248" s="55"/>
      <c r="AR248" s="55"/>
      <c r="AS248" s="56"/>
      <c r="AT248" s="56"/>
      <c r="AU248" s="56"/>
      <c r="AV248" s="60"/>
      <c r="AW248" s="56"/>
      <c r="AX248" s="56"/>
      <c r="AY248" s="55"/>
      <c r="AZ248" s="55"/>
      <c r="BA248" s="56"/>
      <c r="BB248" s="55"/>
      <c r="BC248" s="55"/>
      <c r="BD248" s="56"/>
      <c r="BE248" s="56"/>
      <c r="BF248" s="56"/>
      <c r="BG248" s="60"/>
      <c r="BL248" s="4"/>
      <c r="BM248" s="5"/>
      <c r="BN248" s="5"/>
    </row>
    <row r="249" spans="2:66">
      <c r="B249" s="62"/>
      <c r="C249" s="62"/>
      <c r="D249" s="62"/>
      <c r="E249" s="62"/>
      <c r="F249" s="62"/>
      <c r="G249" s="62"/>
      <c r="H249" s="59"/>
      <c r="I249" s="56"/>
      <c r="J249" s="59"/>
      <c r="K249" s="63"/>
      <c r="L249" s="59"/>
      <c r="M249" s="59"/>
      <c r="N249" s="56"/>
      <c r="O249" s="59"/>
      <c r="P249" s="56"/>
      <c r="Q249" s="56"/>
      <c r="R249" s="55"/>
      <c r="S249" s="55"/>
      <c r="T249" s="56"/>
      <c r="U249" s="55"/>
      <c r="V249" s="55"/>
      <c r="W249" s="56"/>
      <c r="X249" s="56"/>
      <c r="Y249" s="56"/>
      <c r="Z249" s="60"/>
      <c r="AA249" s="56"/>
      <c r="AB249" s="56"/>
      <c r="AC249" s="55"/>
      <c r="AD249" s="55"/>
      <c r="AE249" s="56"/>
      <c r="AF249" s="55"/>
      <c r="AG249" s="55"/>
      <c r="AH249" s="56"/>
      <c r="AI249" s="56"/>
      <c r="AJ249" s="56"/>
      <c r="AK249" s="60"/>
      <c r="AL249" s="56"/>
      <c r="AM249" s="56"/>
      <c r="AN249" s="55"/>
      <c r="AO249" s="55"/>
      <c r="AP249" s="56"/>
      <c r="AQ249" s="55"/>
      <c r="AR249" s="55"/>
      <c r="AS249" s="56"/>
      <c r="AT249" s="56"/>
      <c r="AU249" s="56"/>
      <c r="AV249" s="60"/>
      <c r="AW249" s="56"/>
      <c r="AX249" s="56"/>
      <c r="AY249" s="55"/>
      <c r="AZ249" s="55"/>
      <c r="BA249" s="56"/>
      <c r="BB249" s="55"/>
      <c r="BC249" s="55"/>
      <c r="BD249" s="56"/>
      <c r="BE249" s="56"/>
      <c r="BF249" s="56"/>
      <c r="BG249" s="60"/>
      <c r="BL249" s="4"/>
      <c r="BM249" s="5"/>
      <c r="BN249" s="5"/>
    </row>
    <row r="250" spans="2:66">
      <c r="B250" s="62"/>
      <c r="C250" s="62"/>
      <c r="D250" s="62"/>
      <c r="E250" s="62"/>
      <c r="F250" s="62"/>
      <c r="G250" s="62"/>
      <c r="H250" s="59"/>
      <c r="I250" s="56"/>
      <c r="J250" s="59"/>
      <c r="K250" s="63"/>
      <c r="L250" s="59"/>
      <c r="M250" s="59"/>
      <c r="N250" s="56"/>
      <c r="O250" s="59"/>
      <c r="P250" s="56"/>
      <c r="Q250" s="56"/>
      <c r="R250" s="55"/>
      <c r="S250" s="55"/>
      <c r="T250" s="56"/>
      <c r="U250" s="55"/>
      <c r="V250" s="55"/>
      <c r="W250" s="56"/>
      <c r="X250" s="56"/>
      <c r="Y250" s="56"/>
      <c r="Z250" s="60"/>
      <c r="AA250" s="56"/>
      <c r="AB250" s="56"/>
      <c r="AC250" s="55"/>
      <c r="AD250" s="55"/>
      <c r="AE250" s="56"/>
      <c r="AF250" s="55"/>
      <c r="AG250" s="55"/>
      <c r="AH250" s="56"/>
      <c r="AI250" s="56"/>
      <c r="AJ250" s="56"/>
      <c r="AK250" s="60"/>
      <c r="AL250" s="56"/>
      <c r="AM250" s="56"/>
      <c r="AN250" s="55"/>
      <c r="AO250" s="55"/>
      <c r="AP250" s="56"/>
      <c r="AQ250" s="55"/>
      <c r="AR250" s="55"/>
      <c r="AS250" s="56"/>
      <c r="AT250" s="56"/>
      <c r="AU250" s="56"/>
      <c r="AV250" s="60"/>
      <c r="AW250" s="56"/>
      <c r="AX250" s="56"/>
      <c r="AY250" s="55"/>
      <c r="AZ250" s="55"/>
      <c r="BA250" s="56"/>
      <c r="BB250" s="55"/>
      <c r="BC250" s="55"/>
      <c r="BD250" s="56"/>
      <c r="BE250" s="56"/>
      <c r="BF250" s="56"/>
      <c r="BG250" s="60"/>
      <c r="BL250" s="4"/>
      <c r="BM250" s="5"/>
      <c r="BN250" s="5"/>
    </row>
    <row r="251" spans="2:66" ht="135" customHeight="1">
      <c r="B251" s="64" t="s">
        <v>280</v>
      </c>
      <c r="C251" s="65" t="s">
        <v>1120</v>
      </c>
      <c r="D251" s="65" t="s">
        <v>81</v>
      </c>
      <c r="E251" s="65" t="s">
        <v>138</v>
      </c>
      <c r="F251" s="65" t="s">
        <v>995</v>
      </c>
      <c r="G251" s="122" t="s">
        <v>2510</v>
      </c>
      <c r="H251" s="59">
        <v>24</v>
      </c>
      <c r="I251" s="56">
        <v>0.04</v>
      </c>
      <c r="J251" s="59" t="s">
        <v>83</v>
      </c>
      <c r="K251" s="63" t="s">
        <v>3647</v>
      </c>
      <c r="L251" s="59" t="s">
        <v>3648</v>
      </c>
      <c r="M251" s="59" t="s">
        <v>3645</v>
      </c>
      <c r="N251" s="56">
        <v>0.9</v>
      </c>
      <c r="O251" s="59" t="s">
        <v>87</v>
      </c>
      <c r="P251" s="56" t="s">
        <v>3649</v>
      </c>
      <c r="Q251" s="56" t="s">
        <v>133</v>
      </c>
      <c r="R251" s="55">
        <v>31</v>
      </c>
      <c r="S251" s="55">
        <v>136</v>
      </c>
      <c r="T251" s="56">
        <v>0.22789999999999999</v>
      </c>
      <c r="U251" s="55">
        <v>31</v>
      </c>
      <c r="V251" s="55">
        <v>136</v>
      </c>
      <c r="W251" s="56">
        <v>0.22789999999999999</v>
      </c>
      <c r="X251" s="56">
        <v>0.25319999999999998</v>
      </c>
      <c r="Y251" s="56">
        <v>0.67210000000000003</v>
      </c>
      <c r="Z251" s="60">
        <v>0.192</v>
      </c>
      <c r="AA251" s="56" t="s">
        <v>3650</v>
      </c>
      <c r="AB251" s="56" t="s">
        <v>133</v>
      </c>
      <c r="AC251" s="55">
        <v>-1</v>
      </c>
      <c r="AD251" s="55">
        <v>79</v>
      </c>
      <c r="AE251" s="56">
        <v>-1.2699999999999999E-2</v>
      </c>
      <c r="AF251" s="55">
        <v>30</v>
      </c>
      <c r="AG251" s="55">
        <v>79</v>
      </c>
      <c r="AH251" s="56">
        <v>0.37969999999999998</v>
      </c>
      <c r="AI251" s="56">
        <v>0.4219</v>
      </c>
      <c r="AJ251" s="56">
        <v>0.52029999999999998</v>
      </c>
      <c r="AK251" s="60">
        <v>0.51100000000000001</v>
      </c>
      <c r="AL251" s="56" t="s">
        <v>3651</v>
      </c>
      <c r="AM251" s="56" t="s">
        <v>3652</v>
      </c>
      <c r="AN251" s="55">
        <v>11</v>
      </c>
      <c r="AO251" s="55">
        <v>79</v>
      </c>
      <c r="AP251" s="56">
        <v>0.13919999999999999</v>
      </c>
      <c r="AQ251" s="55">
        <v>41</v>
      </c>
      <c r="AR251" s="55">
        <v>79</v>
      </c>
      <c r="AS251" s="56">
        <v>0.51900000000000002</v>
      </c>
      <c r="AT251" s="56">
        <v>0.57669999999999999</v>
      </c>
      <c r="AU251" s="56">
        <v>0.32329999999999998</v>
      </c>
      <c r="AV251" s="60">
        <v>0.747</v>
      </c>
      <c r="AW251" s="56" t="s">
        <v>94</v>
      </c>
      <c r="AX251" s="56" t="s">
        <v>94</v>
      </c>
      <c r="AY251" s="55">
        <v>0</v>
      </c>
      <c r="AZ251" s="55">
        <v>0</v>
      </c>
      <c r="BA251" s="56">
        <v>0</v>
      </c>
      <c r="BB251" s="55">
        <v>0</v>
      </c>
      <c r="BC251" s="55">
        <v>0</v>
      </c>
      <c r="BD251" s="56">
        <v>0</v>
      </c>
      <c r="BE251" s="56">
        <v>0</v>
      </c>
      <c r="BF251" s="56">
        <v>0</v>
      </c>
      <c r="BG251" s="60">
        <v>0</v>
      </c>
      <c r="BL251" s="4"/>
      <c r="BM251" s="5"/>
      <c r="BN251" s="5"/>
    </row>
    <row r="252" spans="2:66">
      <c r="B252" s="64"/>
      <c r="C252" s="65"/>
      <c r="D252" s="65"/>
      <c r="E252" s="65"/>
      <c r="F252" s="65"/>
      <c r="G252" s="122"/>
      <c r="H252" s="59"/>
      <c r="I252" s="56"/>
      <c r="J252" s="59"/>
      <c r="K252" s="63"/>
      <c r="L252" s="59"/>
      <c r="M252" s="59"/>
      <c r="N252" s="56"/>
      <c r="O252" s="59"/>
      <c r="P252" s="56"/>
      <c r="Q252" s="56"/>
      <c r="R252" s="55"/>
      <c r="S252" s="55"/>
      <c r="T252" s="56"/>
      <c r="U252" s="55"/>
      <c r="V252" s="55"/>
      <c r="W252" s="56"/>
      <c r="X252" s="56"/>
      <c r="Y252" s="56"/>
      <c r="Z252" s="60"/>
      <c r="AA252" s="56"/>
      <c r="AB252" s="56"/>
      <c r="AC252" s="55"/>
      <c r="AD252" s="55"/>
      <c r="AE252" s="56"/>
      <c r="AF252" s="55"/>
      <c r="AG252" s="55"/>
      <c r="AH252" s="56"/>
      <c r="AI252" s="56"/>
      <c r="AJ252" s="56"/>
      <c r="AK252" s="60"/>
      <c r="AL252" s="56"/>
      <c r="AM252" s="56"/>
      <c r="AN252" s="55"/>
      <c r="AO252" s="55"/>
      <c r="AP252" s="56"/>
      <c r="AQ252" s="55"/>
      <c r="AR252" s="55"/>
      <c r="AS252" s="56"/>
      <c r="AT252" s="56"/>
      <c r="AU252" s="56"/>
      <c r="AV252" s="60"/>
      <c r="AW252" s="56"/>
      <c r="AX252" s="56"/>
      <c r="AY252" s="55"/>
      <c r="AZ252" s="55"/>
      <c r="BA252" s="56"/>
      <c r="BB252" s="55"/>
      <c r="BC252" s="55"/>
      <c r="BD252" s="56"/>
      <c r="BE252" s="56"/>
      <c r="BF252" s="56"/>
      <c r="BG252" s="60"/>
      <c r="BL252" s="4"/>
      <c r="BM252" s="5"/>
      <c r="BN252" s="5"/>
    </row>
    <row r="253" spans="2:66">
      <c r="B253" s="64"/>
      <c r="C253" s="65"/>
      <c r="D253" s="65"/>
      <c r="E253" s="65"/>
      <c r="F253" s="65"/>
      <c r="G253" s="122"/>
      <c r="H253" s="59"/>
      <c r="I253" s="56"/>
      <c r="J253" s="59"/>
      <c r="K253" s="63"/>
      <c r="L253" s="59"/>
      <c r="M253" s="59"/>
      <c r="N253" s="56"/>
      <c r="O253" s="59"/>
      <c r="P253" s="56"/>
      <c r="Q253" s="56"/>
      <c r="R253" s="55"/>
      <c r="S253" s="55"/>
      <c r="T253" s="56"/>
      <c r="U253" s="55"/>
      <c r="V253" s="55"/>
      <c r="W253" s="56"/>
      <c r="X253" s="56"/>
      <c r="Y253" s="56"/>
      <c r="Z253" s="60"/>
      <c r="AA253" s="56"/>
      <c r="AB253" s="56"/>
      <c r="AC253" s="55"/>
      <c r="AD253" s="55"/>
      <c r="AE253" s="56"/>
      <c r="AF253" s="55"/>
      <c r="AG253" s="55"/>
      <c r="AH253" s="56"/>
      <c r="AI253" s="56"/>
      <c r="AJ253" s="56"/>
      <c r="AK253" s="60"/>
      <c r="AL253" s="56"/>
      <c r="AM253" s="56"/>
      <c r="AN253" s="55"/>
      <c r="AO253" s="55"/>
      <c r="AP253" s="56"/>
      <c r="AQ253" s="55"/>
      <c r="AR253" s="55"/>
      <c r="AS253" s="56"/>
      <c r="AT253" s="56"/>
      <c r="AU253" s="56"/>
      <c r="AV253" s="60"/>
      <c r="AW253" s="56"/>
      <c r="AX253" s="56"/>
      <c r="AY253" s="55"/>
      <c r="AZ253" s="55"/>
      <c r="BA253" s="56"/>
      <c r="BB253" s="55"/>
      <c r="BC253" s="55"/>
      <c r="BD253" s="56"/>
      <c r="BE253" s="56"/>
      <c r="BF253" s="56"/>
      <c r="BG253" s="60"/>
      <c r="BL253" s="4"/>
      <c r="BM253" s="5"/>
      <c r="BN253" s="5"/>
    </row>
    <row r="254" spans="2:66">
      <c r="B254" s="64"/>
      <c r="C254" s="65"/>
      <c r="D254" s="65"/>
      <c r="E254" s="65"/>
      <c r="F254" s="65"/>
      <c r="G254" s="122" t="s">
        <v>2435</v>
      </c>
      <c r="H254" s="59"/>
      <c r="I254" s="56"/>
      <c r="J254" s="59"/>
      <c r="K254" s="63"/>
      <c r="L254" s="59"/>
      <c r="M254" s="59"/>
      <c r="N254" s="56"/>
      <c r="O254" s="59"/>
      <c r="P254" s="56"/>
      <c r="Q254" s="56"/>
      <c r="R254" s="55"/>
      <c r="S254" s="55"/>
      <c r="T254" s="56"/>
      <c r="U254" s="55"/>
      <c r="V254" s="55"/>
      <c r="W254" s="56"/>
      <c r="X254" s="56"/>
      <c r="Y254" s="56"/>
      <c r="Z254" s="60"/>
      <c r="AA254" s="56"/>
      <c r="AB254" s="56"/>
      <c r="AC254" s="55"/>
      <c r="AD254" s="55"/>
      <c r="AE254" s="56"/>
      <c r="AF254" s="55"/>
      <c r="AG254" s="55"/>
      <c r="AH254" s="56"/>
      <c r="AI254" s="56"/>
      <c r="AJ254" s="56"/>
      <c r="AK254" s="60"/>
      <c r="AL254" s="56"/>
      <c r="AM254" s="56"/>
      <c r="AN254" s="55"/>
      <c r="AO254" s="55"/>
      <c r="AP254" s="56"/>
      <c r="AQ254" s="55"/>
      <c r="AR254" s="55"/>
      <c r="AS254" s="56"/>
      <c r="AT254" s="56"/>
      <c r="AU254" s="56"/>
      <c r="AV254" s="60"/>
      <c r="AW254" s="56"/>
      <c r="AX254" s="56"/>
      <c r="AY254" s="55"/>
      <c r="AZ254" s="55"/>
      <c r="BA254" s="56"/>
      <c r="BB254" s="55"/>
      <c r="BC254" s="55"/>
      <c r="BD254" s="56"/>
      <c r="BE254" s="56"/>
      <c r="BF254" s="56"/>
      <c r="BG254" s="60"/>
      <c r="BL254" s="4"/>
      <c r="BM254" s="5"/>
      <c r="BN254" s="5"/>
    </row>
    <row r="255" spans="2:66">
      <c r="B255" s="64"/>
      <c r="C255" s="65"/>
      <c r="D255" s="65"/>
      <c r="E255" s="65"/>
      <c r="F255" s="65"/>
      <c r="G255" s="122"/>
      <c r="H255" s="59"/>
      <c r="I255" s="56"/>
      <c r="J255" s="59"/>
      <c r="K255" s="63"/>
      <c r="L255" s="59"/>
      <c r="M255" s="59"/>
      <c r="N255" s="56"/>
      <c r="O255" s="59"/>
      <c r="P255" s="56"/>
      <c r="Q255" s="56"/>
      <c r="R255" s="55"/>
      <c r="S255" s="55"/>
      <c r="T255" s="56"/>
      <c r="U255" s="55"/>
      <c r="V255" s="55"/>
      <c r="W255" s="56"/>
      <c r="X255" s="56"/>
      <c r="Y255" s="56"/>
      <c r="Z255" s="60"/>
      <c r="AA255" s="56"/>
      <c r="AB255" s="56"/>
      <c r="AC255" s="55"/>
      <c r="AD255" s="55"/>
      <c r="AE255" s="56"/>
      <c r="AF255" s="55"/>
      <c r="AG255" s="55"/>
      <c r="AH255" s="56"/>
      <c r="AI255" s="56"/>
      <c r="AJ255" s="56"/>
      <c r="AK255" s="60"/>
      <c r="AL255" s="56"/>
      <c r="AM255" s="56"/>
      <c r="AN255" s="55"/>
      <c r="AO255" s="55"/>
      <c r="AP255" s="56"/>
      <c r="AQ255" s="55"/>
      <c r="AR255" s="55"/>
      <c r="AS255" s="56"/>
      <c r="AT255" s="56"/>
      <c r="AU255" s="56"/>
      <c r="AV255" s="60"/>
      <c r="AW255" s="56"/>
      <c r="AX255" s="56"/>
      <c r="AY255" s="55"/>
      <c r="AZ255" s="55"/>
      <c r="BA255" s="56"/>
      <c r="BB255" s="55"/>
      <c r="BC255" s="55"/>
      <c r="BD255" s="56"/>
      <c r="BE255" s="56"/>
      <c r="BF255" s="56"/>
      <c r="BG255" s="60"/>
      <c r="BL255" s="4"/>
      <c r="BM255" s="5"/>
      <c r="BN255" s="5"/>
    </row>
    <row r="256" spans="2:66">
      <c r="B256" s="62"/>
      <c r="C256" s="62"/>
      <c r="D256" s="62"/>
      <c r="E256" s="62"/>
      <c r="F256" s="62"/>
      <c r="G256" s="62"/>
      <c r="H256" s="59"/>
      <c r="I256" s="56"/>
      <c r="J256" s="59"/>
      <c r="K256" s="63"/>
      <c r="L256" s="59"/>
      <c r="M256" s="59"/>
      <c r="N256" s="56"/>
      <c r="O256" s="59"/>
      <c r="P256" s="56"/>
      <c r="Q256" s="56"/>
      <c r="R256" s="55"/>
      <c r="S256" s="55"/>
      <c r="T256" s="56"/>
      <c r="U256" s="55"/>
      <c r="V256" s="55"/>
      <c r="W256" s="56"/>
      <c r="X256" s="56"/>
      <c r="Y256" s="56"/>
      <c r="Z256" s="60"/>
      <c r="AA256" s="56"/>
      <c r="AB256" s="56"/>
      <c r="AC256" s="55"/>
      <c r="AD256" s="55"/>
      <c r="AE256" s="56"/>
      <c r="AF256" s="55"/>
      <c r="AG256" s="55"/>
      <c r="AH256" s="56"/>
      <c r="AI256" s="56"/>
      <c r="AJ256" s="56"/>
      <c r="AK256" s="60"/>
      <c r="AL256" s="56"/>
      <c r="AM256" s="56"/>
      <c r="AN256" s="55"/>
      <c r="AO256" s="55"/>
      <c r="AP256" s="56"/>
      <c r="AQ256" s="55"/>
      <c r="AR256" s="55"/>
      <c r="AS256" s="56"/>
      <c r="AT256" s="56"/>
      <c r="AU256" s="56"/>
      <c r="AV256" s="60"/>
      <c r="AW256" s="56"/>
      <c r="AX256" s="56"/>
      <c r="AY256" s="55"/>
      <c r="AZ256" s="55"/>
      <c r="BA256" s="56"/>
      <c r="BB256" s="55"/>
      <c r="BC256" s="55"/>
      <c r="BD256" s="56"/>
      <c r="BE256" s="56"/>
      <c r="BF256" s="56"/>
      <c r="BG256" s="60"/>
      <c r="BL256" s="4"/>
      <c r="BM256" s="5"/>
      <c r="BN256" s="5"/>
    </row>
    <row r="257" spans="2:66">
      <c r="B257" s="62"/>
      <c r="C257" s="62"/>
      <c r="D257" s="62"/>
      <c r="E257" s="62"/>
      <c r="F257" s="62"/>
      <c r="G257" s="62"/>
      <c r="H257" s="59"/>
      <c r="I257" s="56"/>
      <c r="J257" s="59"/>
      <c r="K257" s="63"/>
      <c r="L257" s="59" t="s">
        <v>3653</v>
      </c>
      <c r="M257" s="59" t="s">
        <v>3654</v>
      </c>
      <c r="N257" s="56">
        <v>0.9</v>
      </c>
      <c r="O257" s="59" t="s">
        <v>87</v>
      </c>
      <c r="P257" s="56"/>
      <c r="Q257" s="56"/>
      <c r="R257" s="55">
        <v>8</v>
      </c>
      <c r="S257" s="55">
        <v>12</v>
      </c>
      <c r="T257" s="56">
        <v>0.66669999999999996</v>
      </c>
      <c r="U257" s="55">
        <v>8</v>
      </c>
      <c r="V257" s="55">
        <v>12</v>
      </c>
      <c r="W257" s="56">
        <v>0.16666666666666666</v>
      </c>
      <c r="X257" s="56">
        <v>0.18518518518518517</v>
      </c>
      <c r="Y257" s="56">
        <v>0.23330000000000001</v>
      </c>
      <c r="Z257" s="60"/>
      <c r="AA257" s="56"/>
      <c r="AB257" s="56"/>
      <c r="AC257" s="55">
        <v>5</v>
      </c>
      <c r="AD257" s="55">
        <v>1</v>
      </c>
      <c r="AE257" s="56">
        <v>5</v>
      </c>
      <c r="AF257" s="55">
        <v>13</v>
      </c>
      <c r="AG257" s="55">
        <v>13</v>
      </c>
      <c r="AH257" s="56">
        <v>0.5</v>
      </c>
      <c r="AI257" s="56">
        <v>0.55555555555555558</v>
      </c>
      <c r="AJ257" s="56">
        <v>0</v>
      </c>
      <c r="AK257" s="60"/>
      <c r="AL257" s="56"/>
      <c r="AM257" s="56"/>
      <c r="AN257" s="55">
        <v>0</v>
      </c>
      <c r="AO257" s="55">
        <v>0</v>
      </c>
      <c r="AP257" s="56">
        <v>1</v>
      </c>
      <c r="AQ257" s="55">
        <v>13</v>
      </c>
      <c r="AR257" s="55">
        <v>13</v>
      </c>
      <c r="AS257" s="56">
        <v>0.75</v>
      </c>
      <c r="AT257" s="56">
        <v>0.83333333333333337</v>
      </c>
      <c r="AU257" s="56">
        <v>0.72222222222222221</v>
      </c>
      <c r="AV257" s="60"/>
      <c r="AW257" s="56"/>
      <c r="AX257" s="56"/>
      <c r="AY257" s="55">
        <v>0</v>
      </c>
      <c r="AZ257" s="55">
        <v>0</v>
      </c>
      <c r="BA257" s="56">
        <v>0</v>
      </c>
      <c r="BB257" s="55">
        <v>0</v>
      </c>
      <c r="BC257" s="55">
        <v>0</v>
      </c>
      <c r="BD257" s="56">
        <v>0</v>
      </c>
      <c r="BE257" s="56">
        <v>0</v>
      </c>
      <c r="BF257" s="56">
        <v>0</v>
      </c>
      <c r="BG257" s="60"/>
      <c r="BL257" s="4"/>
      <c r="BM257" s="5"/>
      <c r="BN257" s="5"/>
    </row>
    <row r="258" spans="2:66">
      <c r="B258" s="62"/>
      <c r="C258" s="62"/>
      <c r="D258" s="62"/>
      <c r="E258" s="62"/>
      <c r="F258" s="62"/>
      <c r="G258" s="62"/>
      <c r="H258" s="59"/>
      <c r="I258" s="56"/>
      <c r="J258" s="59"/>
      <c r="K258" s="63"/>
      <c r="L258" s="59"/>
      <c r="M258" s="59"/>
      <c r="N258" s="56"/>
      <c r="O258" s="59"/>
      <c r="P258" s="56"/>
      <c r="Q258" s="56"/>
      <c r="R258" s="55"/>
      <c r="S258" s="55"/>
      <c r="T258" s="56"/>
      <c r="U258" s="55"/>
      <c r="V258" s="55"/>
      <c r="W258" s="56"/>
      <c r="X258" s="56"/>
      <c r="Y258" s="56"/>
      <c r="Z258" s="60"/>
      <c r="AA258" s="56"/>
      <c r="AB258" s="56"/>
      <c r="AC258" s="55"/>
      <c r="AD258" s="55"/>
      <c r="AE258" s="56"/>
      <c r="AF258" s="55"/>
      <c r="AG258" s="55"/>
      <c r="AH258" s="56"/>
      <c r="AI258" s="56"/>
      <c r="AJ258" s="56"/>
      <c r="AK258" s="60"/>
      <c r="AL258" s="56"/>
      <c r="AM258" s="56"/>
      <c r="AN258" s="55"/>
      <c r="AO258" s="55"/>
      <c r="AP258" s="56"/>
      <c r="AQ258" s="55"/>
      <c r="AR258" s="55"/>
      <c r="AS258" s="56"/>
      <c r="AT258" s="56"/>
      <c r="AU258" s="56"/>
      <c r="AV258" s="60"/>
      <c r="AW258" s="56"/>
      <c r="AX258" s="56"/>
      <c r="AY258" s="55"/>
      <c r="AZ258" s="55"/>
      <c r="BA258" s="56"/>
      <c r="BB258" s="55"/>
      <c r="BC258" s="55"/>
      <c r="BD258" s="56"/>
      <c r="BE258" s="56"/>
      <c r="BF258" s="56"/>
      <c r="BG258" s="60"/>
      <c r="BL258" s="4"/>
      <c r="BM258" s="5"/>
      <c r="BN258" s="5"/>
    </row>
    <row r="259" spans="2:66">
      <c r="B259" s="62"/>
      <c r="C259" s="62"/>
      <c r="D259" s="62"/>
      <c r="E259" s="62"/>
      <c r="F259" s="62"/>
      <c r="G259" s="62"/>
      <c r="H259" s="59"/>
      <c r="I259" s="56"/>
      <c r="J259" s="59"/>
      <c r="K259" s="63"/>
      <c r="L259" s="59"/>
      <c r="M259" s="59"/>
      <c r="N259" s="56"/>
      <c r="O259" s="59"/>
      <c r="P259" s="56"/>
      <c r="Q259" s="56"/>
      <c r="R259" s="55"/>
      <c r="S259" s="55"/>
      <c r="T259" s="56"/>
      <c r="U259" s="55"/>
      <c r="V259" s="55"/>
      <c r="W259" s="56"/>
      <c r="X259" s="56"/>
      <c r="Y259" s="56"/>
      <c r="Z259" s="60"/>
      <c r="AA259" s="56"/>
      <c r="AB259" s="56"/>
      <c r="AC259" s="55"/>
      <c r="AD259" s="55"/>
      <c r="AE259" s="56"/>
      <c r="AF259" s="55"/>
      <c r="AG259" s="55"/>
      <c r="AH259" s="56"/>
      <c r="AI259" s="56"/>
      <c r="AJ259" s="56"/>
      <c r="AK259" s="60"/>
      <c r="AL259" s="56"/>
      <c r="AM259" s="56"/>
      <c r="AN259" s="55"/>
      <c r="AO259" s="55"/>
      <c r="AP259" s="56"/>
      <c r="AQ259" s="55"/>
      <c r="AR259" s="55"/>
      <c r="AS259" s="56"/>
      <c r="AT259" s="56"/>
      <c r="AU259" s="56"/>
      <c r="AV259" s="60"/>
      <c r="AW259" s="56"/>
      <c r="AX259" s="56"/>
      <c r="AY259" s="55"/>
      <c r="AZ259" s="55"/>
      <c r="BA259" s="56"/>
      <c r="BB259" s="55"/>
      <c r="BC259" s="55"/>
      <c r="BD259" s="56"/>
      <c r="BE259" s="56"/>
      <c r="BF259" s="56"/>
      <c r="BG259" s="60"/>
      <c r="BL259" s="4"/>
      <c r="BM259" s="5"/>
      <c r="BN259" s="5"/>
    </row>
    <row r="260" spans="2:66">
      <c r="B260" s="62"/>
      <c r="C260" s="62"/>
      <c r="D260" s="62"/>
      <c r="E260" s="62"/>
      <c r="F260" s="62"/>
      <c r="G260" s="62"/>
      <c r="H260" s="59"/>
      <c r="I260" s="56"/>
      <c r="J260" s="59"/>
      <c r="K260" s="63"/>
      <c r="L260" s="59"/>
      <c r="M260" s="59"/>
      <c r="N260" s="56"/>
      <c r="O260" s="59"/>
      <c r="P260" s="56"/>
      <c r="Q260" s="56"/>
      <c r="R260" s="55"/>
      <c r="S260" s="55"/>
      <c r="T260" s="56"/>
      <c r="U260" s="55"/>
      <c r="V260" s="55"/>
      <c r="W260" s="56"/>
      <c r="X260" s="56"/>
      <c r="Y260" s="56"/>
      <c r="Z260" s="60"/>
      <c r="AA260" s="56"/>
      <c r="AB260" s="56"/>
      <c r="AC260" s="55"/>
      <c r="AD260" s="55"/>
      <c r="AE260" s="56"/>
      <c r="AF260" s="55"/>
      <c r="AG260" s="55"/>
      <c r="AH260" s="56"/>
      <c r="AI260" s="56"/>
      <c r="AJ260" s="56"/>
      <c r="AK260" s="60"/>
      <c r="AL260" s="56"/>
      <c r="AM260" s="56"/>
      <c r="AN260" s="55"/>
      <c r="AO260" s="55"/>
      <c r="AP260" s="56"/>
      <c r="AQ260" s="55"/>
      <c r="AR260" s="55"/>
      <c r="AS260" s="56"/>
      <c r="AT260" s="56"/>
      <c r="AU260" s="56"/>
      <c r="AV260" s="60"/>
      <c r="AW260" s="56"/>
      <c r="AX260" s="56"/>
      <c r="AY260" s="55"/>
      <c r="AZ260" s="55"/>
      <c r="BA260" s="56"/>
      <c r="BB260" s="55"/>
      <c r="BC260" s="55"/>
      <c r="BD260" s="56"/>
      <c r="BE260" s="56"/>
      <c r="BF260" s="56"/>
      <c r="BG260" s="60"/>
      <c r="BL260" s="4"/>
      <c r="BM260" s="5"/>
      <c r="BN260" s="5"/>
    </row>
    <row r="261" spans="2:66">
      <c r="B261" s="62"/>
      <c r="C261" s="62"/>
      <c r="D261" s="62"/>
      <c r="E261" s="62"/>
      <c r="F261" s="62"/>
      <c r="G261" s="62"/>
      <c r="H261" s="59"/>
      <c r="I261" s="56"/>
      <c r="J261" s="59"/>
      <c r="K261" s="63"/>
      <c r="L261" s="59"/>
      <c r="M261" s="59"/>
      <c r="N261" s="56"/>
      <c r="O261" s="59"/>
      <c r="P261" s="56"/>
      <c r="Q261" s="56"/>
      <c r="R261" s="55"/>
      <c r="S261" s="55"/>
      <c r="T261" s="56"/>
      <c r="U261" s="55"/>
      <c r="V261" s="55"/>
      <c r="W261" s="56"/>
      <c r="X261" s="56"/>
      <c r="Y261" s="56"/>
      <c r="Z261" s="60"/>
      <c r="AA261" s="56"/>
      <c r="AB261" s="56"/>
      <c r="AC261" s="55"/>
      <c r="AD261" s="55"/>
      <c r="AE261" s="56"/>
      <c r="AF261" s="55"/>
      <c r="AG261" s="55"/>
      <c r="AH261" s="56"/>
      <c r="AI261" s="56"/>
      <c r="AJ261" s="56"/>
      <c r="AK261" s="60"/>
      <c r="AL261" s="56"/>
      <c r="AM261" s="56"/>
      <c r="AN261" s="55"/>
      <c r="AO261" s="55"/>
      <c r="AP261" s="56"/>
      <c r="AQ261" s="55"/>
      <c r="AR261" s="55"/>
      <c r="AS261" s="56"/>
      <c r="AT261" s="56"/>
      <c r="AU261" s="56"/>
      <c r="AV261" s="60"/>
      <c r="AW261" s="56"/>
      <c r="AX261" s="56"/>
      <c r="AY261" s="55"/>
      <c r="AZ261" s="55"/>
      <c r="BA261" s="56"/>
      <c r="BB261" s="55"/>
      <c r="BC261" s="55"/>
      <c r="BD261" s="56"/>
      <c r="BE261" s="56"/>
      <c r="BF261" s="56"/>
      <c r="BG261" s="60"/>
      <c r="BL261" s="4"/>
      <c r="BM261" s="5"/>
      <c r="BN261" s="5"/>
    </row>
    <row r="262" spans="2:66">
      <c r="B262" s="62"/>
      <c r="C262" s="62"/>
      <c r="D262" s="62"/>
      <c r="E262" s="62"/>
      <c r="F262" s="62"/>
      <c r="G262" s="62"/>
      <c r="H262" s="59"/>
      <c r="I262" s="56"/>
      <c r="J262" s="59"/>
      <c r="K262" s="63"/>
      <c r="L262" s="59"/>
      <c r="M262" s="59"/>
      <c r="N262" s="56"/>
      <c r="O262" s="59"/>
      <c r="P262" s="56"/>
      <c r="Q262" s="56"/>
      <c r="R262" s="55"/>
      <c r="S262" s="55"/>
      <c r="T262" s="56"/>
      <c r="U262" s="55"/>
      <c r="V262" s="55"/>
      <c r="W262" s="56"/>
      <c r="X262" s="56"/>
      <c r="Y262" s="56"/>
      <c r="Z262" s="60"/>
      <c r="AA262" s="56"/>
      <c r="AB262" s="56"/>
      <c r="AC262" s="55"/>
      <c r="AD262" s="55"/>
      <c r="AE262" s="56"/>
      <c r="AF262" s="55"/>
      <c r="AG262" s="55"/>
      <c r="AH262" s="56"/>
      <c r="AI262" s="56"/>
      <c r="AJ262" s="56"/>
      <c r="AK262" s="60"/>
      <c r="AL262" s="56"/>
      <c r="AM262" s="56"/>
      <c r="AN262" s="55"/>
      <c r="AO262" s="55"/>
      <c r="AP262" s="56"/>
      <c r="AQ262" s="55"/>
      <c r="AR262" s="55"/>
      <c r="AS262" s="56"/>
      <c r="AT262" s="56"/>
      <c r="AU262" s="56"/>
      <c r="AV262" s="60"/>
      <c r="AW262" s="56"/>
      <c r="AX262" s="56"/>
      <c r="AY262" s="55"/>
      <c r="AZ262" s="55"/>
      <c r="BA262" s="56"/>
      <c r="BB262" s="55"/>
      <c r="BC262" s="55"/>
      <c r="BD262" s="56"/>
      <c r="BE262" s="56"/>
      <c r="BF262" s="56"/>
      <c r="BG262" s="60"/>
      <c r="BL262" s="4"/>
      <c r="BM262" s="5"/>
      <c r="BN262" s="5"/>
    </row>
    <row r="263" spans="2:66">
      <c r="B263" s="62"/>
      <c r="C263" s="62"/>
      <c r="D263" s="62"/>
      <c r="E263" s="62"/>
      <c r="F263" s="62"/>
      <c r="G263" s="62"/>
      <c r="H263" s="59"/>
      <c r="I263" s="56"/>
      <c r="J263" s="59"/>
      <c r="K263" s="63"/>
      <c r="L263" s="59" t="s">
        <v>3655</v>
      </c>
      <c r="M263" s="59" t="s">
        <v>3656</v>
      </c>
      <c r="N263" s="56">
        <v>0.9</v>
      </c>
      <c r="O263" s="59" t="s">
        <v>87</v>
      </c>
      <c r="P263" s="56"/>
      <c r="Q263" s="56"/>
      <c r="R263" s="55">
        <v>4</v>
      </c>
      <c r="S263" s="55">
        <v>8</v>
      </c>
      <c r="T263" s="56">
        <v>0.5</v>
      </c>
      <c r="U263" s="55">
        <v>4</v>
      </c>
      <c r="V263" s="55">
        <v>8</v>
      </c>
      <c r="W263" s="56">
        <v>0.125</v>
      </c>
      <c r="X263" s="56">
        <v>0.1388888888888889</v>
      </c>
      <c r="Y263" s="56">
        <v>0.4</v>
      </c>
      <c r="Z263" s="60"/>
      <c r="AA263" s="56"/>
      <c r="AB263" s="56"/>
      <c r="AC263" s="55">
        <v>5</v>
      </c>
      <c r="AD263" s="55">
        <v>1</v>
      </c>
      <c r="AE263" s="56">
        <v>5</v>
      </c>
      <c r="AF263" s="55">
        <v>9</v>
      </c>
      <c r="AG263" s="55">
        <v>9</v>
      </c>
      <c r="AH263" s="56">
        <v>0.5</v>
      </c>
      <c r="AI263" s="56">
        <v>0.55555555555555558</v>
      </c>
      <c r="AJ263" s="56">
        <v>0</v>
      </c>
      <c r="AK263" s="60"/>
      <c r="AL263" s="56"/>
      <c r="AM263" s="56"/>
      <c r="AN263" s="55">
        <v>0</v>
      </c>
      <c r="AO263" s="55">
        <v>0</v>
      </c>
      <c r="AP263" s="56">
        <v>1</v>
      </c>
      <c r="AQ263" s="55">
        <v>9</v>
      </c>
      <c r="AR263" s="55">
        <v>9</v>
      </c>
      <c r="AS263" s="56">
        <v>0.75</v>
      </c>
      <c r="AT263" s="56">
        <v>0.83333333333333337</v>
      </c>
      <c r="AU263" s="56">
        <v>0.72222222222222221</v>
      </c>
      <c r="AV263" s="60"/>
      <c r="AW263" s="56"/>
      <c r="AX263" s="56"/>
      <c r="AY263" s="55">
        <v>0</v>
      </c>
      <c r="AZ263" s="55">
        <v>0</v>
      </c>
      <c r="BA263" s="56">
        <v>0</v>
      </c>
      <c r="BB263" s="55">
        <v>0</v>
      </c>
      <c r="BC263" s="55">
        <v>0</v>
      </c>
      <c r="BD263" s="56">
        <v>0</v>
      </c>
      <c r="BE263" s="56">
        <v>0</v>
      </c>
      <c r="BF263" s="56">
        <v>0</v>
      </c>
      <c r="BG263" s="60"/>
      <c r="BL263" s="4"/>
      <c r="BM263" s="5"/>
      <c r="BN263" s="5"/>
    </row>
    <row r="264" spans="2:66">
      <c r="B264" s="62"/>
      <c r="C264" s="62"/>
      <c r="D264" s="62"/>
      <c r="E264" s="62"/>
      <c r="F264" s="62"/>
      <c r="G264" s="62"/>
      <c r="H264" s="59"/>
      <c r="I264" s="56"/>
      <c r="J264" s="59"/>
      <c r="K264" s="63"/>
      <c r="L264" s="59"/>
      <c r="M264" s="59"/>
      <c r="N264" s="56"/>
      <c r="O264" s="59"/>
      <c r="P264" s="56"/>
      <c r="Q264" s="56"/>
      <c r="R264" s="55"/>
      <c r="S264" s="55"/>
      <c r="T264" s="56"/>
      <c r="U264" s="55"/>
      <c r="V264" s="55"/>
      <c r="W264" s="56"/>
      <c r="X264" s="56"/>
      <c r="Y264" s="56"/>
      <c r="Z264" s="60"/>
      <c r="AA264" s="56"/>
      <c r="AB264" s="56"/>
      <c r="AC264" s="55"/>
      <c r="AD264" s="55"/>
      <c r="AE264" s="56"/>
      <c r="AF264" s="55"/>
      <c r="AG264" s="55"/>
      <c r="AH264" s="56"/>
      <c r="AI264" s="56"/>
      <c r="AJ264" s="56"/>
      <c r="AK264" s="60"/>
      <c r="AL264" s="56"/>
      <c r="AM264" s="56"/>
      <c r="AN264" s="55"/>
      <c r="AO264" s="55"/>
      <c r="AP264" s="56"/>
      <c r="AQ264" s="55"/>
      <c r="AR264" s="55"/>
      <c r="AS264" s="56"/>
      <c r="AT264" s="56"/>
      <c r="AU264" s="56"/>
      <c r="AV264" s="60"/>
      <c r="AW264" s="56"/>
      <c r="AX264" s="56"/>
      <c r="AY264" s="55"/>
      <c r="AZ264" s="55"/>
      <c r="BA264" s="56"/>
      <c r="BB264" s="55"/>
      <c r="BC264" s="55"/>
      <c r="BD264" s="56"/>
      <c r="BE264" s="56"/>
      <c r="BF264" s="56"/>
      <c r="BG264" s="60"/>
      <c r="BL264" s="4"/>
      <c r="BM264" s="5"/>
      <c r="BN264" s="5"/>
    </row>
    <row r="265" spans="2:66">
      <c r="B265" s="62"/>
      <c r="C265" s="62"/>
      <c r="D265" s="62"/>
      <c r="E265" s="62"/>
      <c r="F265" s="62"/>
      <c r="G265" s="62"/>
      <c r="H265" s="59"/>
      <c r="I265" s="56"/>
      <c r="J265" s="59"/>
      <c r="K265" s="63"/>
      <c r="L265" s="59"/>
      <c r="M265" s="59"/>
      <c r="N265" s="56"/>
      <c r="O265" s="59"/>
      <c r="P265" s="56"/>
      <c r="Q265" s="56"/>
      <c r="R265" s="55"/>
      <c r="S265" s="55"/>
      <c r="T265" s="56"/>
      <c r="U265" s="55"/>
      <c r="V265" s="55"/>
      <c r="W265" s="56"/>
      <c r="X265" s="56"/>
      <c r="Y265" s="56"/>
      <c r="Z265" s="60"/>
      <c r="AA265" s="56"/>
      <c r="AB265" s="56"/>
      <c r="AC265" s="55"/>
      <c r="AD265" s="55"/>
      <c r="AE265" s="56"/>
      <c r="AF265" s="55"/>
      <c r="AG265" s="55"/>
      <c r="AH265" s="56"/>
      <c r="AI265" s="56"/>
      <c r="AJ265" s="56"/>
      <c r="AK265" s="60"/>
      <c r="AL265" s="56"/>
      <c r="AM265" s="56"/>
      <c r="AN265" s="55"/>
      <c r="AO265" s="55"/>
      <c r="AP265" s="56"/>
      <c r="AQ265" s="55"/>
      <c r="AR265" s="55"/>
      <c r="AS265" s="56"/>
      <c r="AT265" s="56"/>
      <c r="AU265" s="56"/>
      <c r="AV265" s="60"/>
      <c r="AW265" s="56"/>
      <c r="AX265" s="56"/>
      <c r="AY265" s="55"/>
      <c r="AZ265" s="55"/>
      <c r="BA265" s="56"/>
      <c r="BB265" s="55"/>
      <c r="BC265" s="55"/>
      <c r="BD265" s="56"/>
      <c r="BE265" s="56"/>
      <c r="BF265" s="56"/>
      <c r="BG265" s="60"/>
      <c r="BL265" s="4"/>
      <c r="BM265" s="5"/>
      <c r="BN265" s="5"/>
    </row>
    <row r="266" spans="2:66">
      <c r="B266" s="62"/>
      <c r="C266" s="62"/>
      <c r="D266" s="62"/>
      <c r="E266" s="62"/>
      <c r="F266" s="62"/>
      <c r="G266" s="62"/>
      <c r="H266" s="59"/>
      <c r="I266" s="56"/>
      <c r="J266" s="59"/>
      <c r="K266" s="63"/>
      <c r="L266" s="59"/>
      <c r="M266" s="59"/>
      <c r="N266" s="56"/>
      <c r="O266" s="59"/>
      <c r="P266" s="56"/>
      <c r="Q266" s="56"/>
      <c r="R266" s="55"/>
      <c r="S266" s="55"/>
      <c r="T266" s="56"/>
      <c r="U266" s="55"/>
      <c r="V266" s="55"/>
      <c r="W266" s="56"/>
      <c r="X266" s="56"/>
      <c r="Y266" s="56"/>
      <c r="Z266" s="60"/>
      <c r="AA266" s="56"/>
      <c r="AB266" s="56"/>
      <c r="AC266" s="55"/>
      <c r="AD266" s="55"/>
      <c r="AE266" s="56"/>
      <c r="AF266" s="55"/>
      <c r="AG266" s="55"/>
      <c r="AH266" s="56"/>
      <c r="AI266" s="56"/>
      <c r="AJ266" s="56"/>
      <c r="AK266" s="60"/>
      <c r="AL266" s="56"/>
      <c r="AM266" s="56"/>
      <c r="AN266" s="55"/>
      <c r="AO266" s="55"/>
      <c r="AP266" s="56"/>
      <c r="AQ266" s="55"/>
      <c r="AR266" s="55"/>
      <c r="AS266" s="56"/>
      <c r="AT266" s="56"/>
      <c r="AU266" s="56"/>
      <c r="AV266" s="60"/>
      <c r="AW266" s="56"/>
      <c r="AX266" s="56"/>
      <c r="AY266" s="55"/>
      <c r="AZ266" s="55"/>
      <c r="BA266" s="56"/>
      <c r="BB266" s="55"/>
      <c r="BC266" s="55"/>
      <c r="BD266" s="56"/>
      <c r="BE266" s="56"/>
      <c r="BF266" s="56"/>
      <c r="BG266" s="60"/>
      <c r="BL266" s="4"/>
      <c r="BM266" s="5"/>
      <c r="BN266" s="5"/>
    </row>
    <row r="267" spans="2:66">
      <c r="B267" s="62"/>
      <c r="C267" s="62"/>
      <c r="D267" s="62"/>
      <c r="E267" s="62"/>
      <c r="F267" s="62"/>
      <c r="G267" s="62"/>
      <c r="H267" s="59"/>
      <c r="I267" s="56"/>
      <c r="J267" s="59"/>
      <c r="K267" s="63"/>
      <c r="L267" s="59"/>
      <c r="M267" s="59"/>
      <c r="N267" s="56"/>
      <c r="O267" s="59"/>
      <c r="P267" s="56"/>
      <c r="Q267" s="56"/>
      <c r="R267" s="55"/>
      <c r="S267" s="55"/>
      <c r="T267" s="56"/>
      <c r="U267" s="55"/>
      <c r="V267" s="55"/>
      <c r="W267" s="56"/>
      <c r="X267" s="56"/>
      <c r="Y267" s="56"/>
      <c r="Z267" s="60"/>
      <c r="AA267" s="56"/>
      <c r="AB267" s="56"/>
      <c r="AC267" s="55"/>
      <c r="AD267" s="55"/>
      <c r="AE267" s="56"/>
      <c r="AF267" s="55"/>
      <c r="AG267" s="55"/>
      <c r="AH267" s="56"/>
      <c r="AI267" s="56"/>
      <c r="AJ267" s="56"/>
      <c r="AK267" s="60"/>
      <c r="AL267" s="56"/>
      <c r="AM267" s="56"/>
      <c r="AN267" s="55"/>
      <c r="AO267" s="55"/>
      <c r="AP267" s="56"/>
      <c r="AQ267" s="55"/>
      <c r="AR267" s="55"/>
      <c r="AS267" s="56"/>
      <c r="AT267" s="56"/>
      <c r="AU267" s="56"/>
      <c r="AV267" s="60"/>
      <c r="AW267" s="56"/>
      <c r="AX267" s="56"/>
      <c r="AY267" s="55"/>
      <c r="AZ267" s="55"/>
      <c r="BA267" s="56"/>
      <c r="BB267" s="55"/>
      <c r="BC267" s="55"/>
      <c r="BD267" s="56"/>
      <c r="BE267" s="56"/>
      <c r="BF267" s="56"/>
      <c r="BG267" s="60"/>
      <c r="BL267" s="4"/>
      <c r="BM267" s="5"/>
      <c r="BN267" s="5"/>
    </row>
    <row r="268" spans="2:66">
      <c r="B268" s="62"/>
      <c r="C268" s="62"/>
      <c r="D268" s="62"/>
      <c r="E268" s="62"/>
      <c r="F268" s="62"/>
      <c r="G268" s="62"/>
      <c r="H268" s="59"/>
      <c r="I268" s="56"/>
      <c r="J268" s="59"/>
      <c r="K268" s="63"/>
      <c r="L268" s="59"/>
      <c r="M268" s="59"/>
      <c r="N268" s="56"/>
      <c r="O268" s="59"/>
      <c r="P268" s="56"/>
      <c r="Q268" s="56"/>
      <c r="R268" s="55"/>
      <c r="S268" s="55"/>
      <c r="T268" s="56"/>
      <c r="U268" s="55"/>
      <c r="V268" s="55"/>
      <c r="W268" s="56"/>
      <c r="X268" s="56"/>
      <c r="Y268" s="56"/>
      <c r="Z268" s="60"/>
      <c r="AA268" s="56"/>
      <c r="AB268" s="56"/>
      <c r="AC268" s="55"/>
      <c r="AD268" s="55"/>
      <c r="AE268" s="56"/>
      <c r="AF268" s="55"/>
      <c r="AG268" s="55"/>
      <c r="AH268" s="56"/>
      <c r="AI268" s="56"/>
      <c r="AJ268" s="56"/>
      <c r="AK268" s="60"/>
      <c r="AL268" s="56"/>
      <c r="AM268" s="56"/>
      <c r="AN268" s="55"/>
      <c r="AO268" s="55"/>
      <c r="AP268" s="56"/>
      <c r="AQ268" s="55"/>
      <c r="AR268" s="55"/>
      <c r="AS268" s="56"/>
      <c r="AT268" s="56"/>
      <c r="AU268" s="56"/>
      <c r="AV268" s="60"/>
      <c r="AW268" s="56"/>
      <c r="AX268" s="56"/>
      <c r="AY268" s="55"/>
      <c r="AZ268" s="55"/>
      <c r="BA268" s="56"/>
      <c r="BB268" s="55"/>
      <c r="BC268" s="55"/>
      <c r="BD268" s="56"/>
      <c r="BE268" s="56"/>
      <c r="BF268" s="56"/>
      <c r="BG268" s="60"/>
      <c r="BL268" s="4"/>
      <c r="BM268" s="5"/>
      <c r="BN268" s="5"/>
    </row>
    <row r="269" spans="2:66" ht="135" customHeight="1">
      <c r="B269" s="62" t="s">
        <v>280</v>
      </c>
      <c r="C269" s="59" t="s">
        <v>1120</v>
      </c>
      <c r="D269" s="59" t="s">
        <v>81</v>
      </c>
      <c r="E269" s="59" t="s">
        <v>138</v>
      </c>
      <c r="F269" s="59" t="s">
        <v>995</v>
      </c>
      <c r="G269" s="63" t="s">
        <v>2510</v>
      </c>
      <c r="H269" s="59">
        <v>25</v>
      </c>
      <c r="I269" s="56">
        <v>0.04</v>
      </c>
      <c r="J269" s="59" t="s">
        <v>83</v>
      </c>
      <c r="K269" s="63" t="s">
        <v>3657</v>
      </c>
      <c r="L269" s="59" t="s">
        <v>3658</v>
      </c>
      <c r="M269" s="59" t="s">
        <v>3659</v>
      </c>
      <c r="N269" s="56">
        <v>0.8</v>
      </c>
      <c r="O269" s="59" t="s">
        <v>87</v>
      </c>
      <c r="P269" s="56" t="s">
        <v>3660</v>
      </c>
      <c r="Q269" s="56" t="s">
        <v>3661</v>
      </c>
      <c r="R269" s="55">
        <v>0</v>
      </c>
      <c r="S269" s="55">
        <v>101</v>
      </c>
      <c r="T269" s="56">
        <v>0</v>
      </c>
      <c r="U269" s="55">
        <v>0</v>
      </c>
      <c r="V269" s="55">
        <v>101</v>
      </c>
      <c r="W269" s="56">
        <v>0</v>
      </c>
      <c r="X269" s="56">
        <v>0</v>
      </c>
      <c r="Y269" s="56">
        <v>0.8</v>
      </c>
      <c r="Z269" s="60">
        <v>0</v>
      </c>
      <c r="AA269" s="56" t="s">
        <v>3662</v>
      </c>
      <c r="AB269" s="56" t="s">
        <v>3663</v>
      </c>
      <c r="AC269" s="55">
        <v>0</v>
      </c>
      <c r="AD269" s="55">
        <v>53</v>
      </c>
      <c r="AE269" s="56">
        <v>0</v>
      </c>
      <c r="AF269" s="55">
        <v>0</v>
      </c>
      <c r="AG269" s="55">
        <v>53</v>
      </c>
      <c r="AH269" s="56">
        <v>0</v>
      </c>
      <c r="AI269" s="56">
        <v>0</v>
      </c>
      <c r="AJ269" s="56">
        <v>0.8</v>
      </c>
      <c r="AK269" s="60">
        <v>0</v>
      </c>
      <c r="AL269" s="56" t="s">
        <v>3664</v>
      </c>
      <c r="AM269" s="56" t="s">
        <v>218</v>
      </c>
      <c r="AN269" s="55">
        <v>19</v>
      </c>
      <c r="AO269" s="55">
        <v>46</v>
      </c>
      <c r="AP269" s="56">
        <v>0.41299999999999998</v>
      </c>
      <c r="AQ269" s="55">
        <v>19</v>
      </c>
      <c r="AR269" s="55">
        <v>46</v>
      </c>
      <c r="AS269" s="56">
        <v>0.41299999999999998</v>
      </c>
      <c r="AT269" s="56">
        <v>0.51629999999999998</v>
      </c>
      <c r="AU269" s="56">
        <v>0.28370000000000001</v>
      </c>
      <c r="AV269" s="60">
        <v>0.505</v>
      </c>
      <c r="AW269" s="56" t="s">
        <v>94</v>
      </c>
      <c r="AX269" s="56" t="s">
        <v>94</v>
      </c>
      <c r="AY269" s="55">
        <v>0</v>
      </c>
      <c r="AZ269" s="55">
        <v>0</v>
      </c>
      <c r="BA269" s="56">
        <v>0</v>
      </c>
      <c r="BB269" s="55">
        <v>0</v>
      </c>
      <c r="BC269" s="55">
        <v>0</v>
      </c>
      <c r="BD269" s="56">
        <v>0</v>
      </c>
      <c r="BE269" s="56">
        <v>0</v>
      </c>
      <c r="BF269" s="56">
        <v>0</v>
      </c>
      <c r="BG269" s="60">
        <v>0</v>
      </c>
      <c r="BL269" s="4"/>
      <c r="BM269" s="5"/>
      <c r="BN269" s="5"/>
    </row>
    <row r="270" spans="2:66">
      <c r="B270" s="62"/>
      <c r="C270" s="59"/>
      <c r="D270" s="59"/>
      <c r="E270" s="59"/>
      <c r="F270" s="59"/>
      <c r="G270" s="63"/>
      <c r="H270" s="59"/>
      <c r="I270" s="56"/>
      <c r="J270" s="59"/>
      <c r="K270" s="63"/>
      <c r="L270" s="59"/>
      <c r="M270" s="59"/>
      <c r="N270" s="56"/>
      <c r="O270" s="59"/>
      <c r="P270" s="56"/>
      <c r="Q270" s="56"/>
      <c r="R270" s="55"/>
      <c r="S270" s="55"/>
      <c r="T270" s="56"/>
      <c r="U270" s="55"/>
      <c r="V270" s="55"/>
      <c r="W270" s="56"/>
      <c r="X270" s="56"/>
      <c r="Y270" s="56"/>
      <c r="Z270" s="60"/>
      <c r="AA270" s="56"/>
      <c r="AB270" s="56"/>
      <c r="AC270" s="55"/>
      <c r="AD270" s="55"/>
      <c r="AE270" s="56"/>
      <c r="AF270" s="55"/>
      <c r="AG270" s="55"/>
      <c r="AH270" s="56"/>
      <c r="AI270" s="56"/>
      <c r="AJ270" s="56"/>
      <c r="AK270" s="60"/>
      <c r="AL270" s="56"/>
      <c r="AM270" s="56"/>
      <c r="AN270" s="55"/>
      <c r="AO270" s="55"/>
      <c r="AP270" s="56"/>
      <c r="AQ270" s="55"/>
      <c r="AR270" s="55"/>
      <c r="AS270" s="56"/>
      <c r="AT270" s="56"/>
      <c r="AU270" s="56"/>
      <c r="AV270" s="60"/>
      <c r="AW270" s="56"/>
      <c r="AX270" s="56"/>
      <c r="AY270" s="55"/>
      <c r="AZ270" s="55"/>
      <c r="BA270" s="56"/>
      <c r="BB270" s="55"/>
      <c r="BC270" s="55"/>
      <c r="BD270" s="56"/>
      <c r="BE270" s="56"/>
      <c r="BF270" s="56"/>
      <c r="BG270" s="60"/>
      <c r="BL270" s="4"/>
      <c r="BM270" s="5"/>
      <c r="BN270" s="5"/>
    </row>
    <row r="271" spans="2:66">
      <c r="B271" s="62"/>
      <c r="C271" s="59"/>
      <c r="D271" s="59"/>
      <c r="E271" s="59"/>
      <c r="F271" s="59"/>
      <c r="G271" s="63"/>
      <c r="H271" s="59"/>
      <c r="I271" s="56"/>
      <c r="J271" s="59"/>
      <c r="K271" s="63"/>
      <c r="L271" s="59"/>
      <c r="M271" s="59"/>
      <c r="N271" s="56"/>
      <c r="O271" s="59"/>
      <c r="P271" s="56"/>
      <c r="Q271" s="56"/>
      <c r="R271" s="55"/>
      <c r="S271" s="55"/>
      <c r="T271" s="56"/>
      <c r="U271" s="55"/>
      <c r="V271" s="55"/>
      <c r="W271" s="56"/>
      <c r="X271" s="56"/>
      <c r="Y271" s="56"/>
      <c r="Z271" s="60"/>
      <c r="AA271" s="56"/>
      <c r="AB271" s="56"/>
      <c r="AC271" s="55"/>
      <c r="AD271" s="55"/>
      <c r="AE271" s="56"/>
      <c r="AF271" s="55"/>
      <c r="AG271" s="55"/>
      <c r="AH271" s="56"/>
      <c r="AI271" s="56"/>
      <c r="AJ271" s="56"/>
      <c r="AK271" s="60"/>
      <c r="AL271" s="56"/>
      <c r="AM271" s="56"/>
      <c r="AN271" s="55"/>
      <c r="AO271" s="55"/>
      <c r="AP271" s="56"/>
      <c r="AQ271" s="55"/>
      <c r="AR271" s="55"/>
      <c r="AS271" s="56"/>
      <c r="AT271" s="56"/>
      <c r="AU271" s="56"/>
      <c r="AV271" s="60"/>
      <c r="AW271" s="56"/>
      <c r="AX271" s="56"/>
      <c r="AY271" s="55"/>
      <c r="AZ271" s="55"/>
      <c r="BA271" s="56"/>
      <c r="BB271" s="55"/>
      <c r="BC271" s="55"/>
      <c r="BD271" s="56"/>
      <c r="BE271" s="56"/>
      <c r="BF271" s="56"/>
      <c r="BG271" s="60"/>
      <c r="BL271" s="4"/>
      <c r="BM271" s="5"/>
      <c r="BN271" s="5"/>
    </row>
    <row r="272" spans="2:66">
      <c r="B272" s="62"/>
      <c r="C272" s="59"/>
      <c r="D272" s="59"/>
      <c r="E272" s="59"/>
      <c r="F272" s="59"/>
      <c r="G272" s="63" t="s">
        <v>2435</v>
      </c>
      <c r="H272" s="59"/>
      <c r="I272" s="56"/>
      <c r="J272" s="59"/>
      <c r="K272" s="63"/>
      <c r="L272" s="59"/>
      <c r="M272" s="59"/>
      <c r="N272" s="56"/>
      <c r="O272" s="59"/>
      <c r="P272" s="56"/>
      <c r="Q272" s="56"/>
      <c r="R272" s="55"/>
      <c r="S272" s="55"/>
      <c r="T272" s="56"/>
      <c r="U272" s="55"/>
      <c r="V272" s="55"/>
      <c r="W272" s="56"/>
      <c r="X272" s="56"/>
      <c r="Y272" s="56"/>
      <c r="Z272" s="60"/>
      <c r="AA272" s="56"/>
      <c r="AB272" s="56"/>
      <c r="AC272" s="55"/>
      <c r="AD272" s="55"/>
      <c r="AE272" s="56"/>
      <c r="AF272" s="55"/>
      <c r="AG272" s="55"/>
      <c r="AH272" s="56"/>
      <c r="AI272" s="56"/>
      <c r="AJ272" s="56"/>
      <c r="AK272" s="60"/>
      <c r="AL272" s="56"/>
      <c r="AM272" s="56"/>
      <c r="AN272" s="55"/>
      <c r="AO272" s="55"/>
      <c r="AP272" s="56"/>
      <c r="AQ272" s="55"/>
      <c r="AR272" s="55"/>
      <c r="AS272" s="56"/>
      <c r="AT272" s="56"/>
      <c r="AU272" s="56"/>
      <c r="AV272" s="60"/>
      <c r="AW272" s="56"/>
      <c r="AX272" s="56"/>
      <c r="AY272" s="55"/>
      <c r="AZ272" s="55"/>
      <c r="BA272" s="56"/>
      <c r="BB272" s="55"/>
      <c r="BC272" s="55"/>
      <c r="BD272" s="56"/>
      <c r="BE272" s="56"/>
      <c r="BF272" s="56"/>
      <c r="BG272" s="60"/>
      <c r="BL272" s="4"/>
      <c r="BM272" s="5"/>
      <c r="BN272" s="5"/>
    </row>
    <row r="273" spans="2:66">
      <c r="B273" s="62"/>
      <c r="C273" s="59"/>
      <c r="D273" s="59"/>
      <c r="E273" s="59"/>
      <c r="F273" s="59"/>
      <c r="G273" s="63"/>
      <c r="H273" s="59"/>
      <c r="I273" s="56"/>
      <c r="J273" s="59"/>
      <c r="K273" s="63"/>
      <c r="L273" s="59"/>
      <c r="M273" s="59"/>
      <c r="N273" s="56"/>
      <c r="O273" s="59"/>
      <c r="P273" s="56"/>
      <c r="Q273" s="56"/>
      <c r="R273" s="55"/>
      <c r="S273" s="55"/>
      <c r="T273" s="56"/>
      <c r="U273" s="55"/>
      <c r="V273" s="55"/>
      <c r="W273" s="56"/>
      <c r="X273" s="56"/>
      <c r="Y273" s="56"/>
      <c r="Z273" s="60"/>
      <c r="AA273" s="56"/>
      <c r="AB273" s="56"/>
      <c r="AC273" s="55"/>
      <c r="AD273" s="55"/>
      <c r="AE273" s="56"/>
      <c r="AF273" s="55"/>
      <c r="AG273" s="55"/>
      <c r="AH273" s="56"/>
      <c r="AI273" s="56"/>
      <c r="AJ273" s="56"/>
      <c r="AK273" s="60"/>
      <c r="AL273" s="56"/>
      <c r="AM273" s="56"/>
      <c r="AN273" s="55"/>
      <c r="AO273" s="55"/>
      <c r="AP273" s="56"/>
      <c r="AQ273" s="55"/>
      <c r="AR273" s="55"/>
      <c r="AS273" s="56"/>
      <c r="AT273" s="56"/>
      <c r="AU273" s="56"/>
      <c r="AV273" s="60"/>
      <c r="AW273" s="56"/>
      <c r="AX273" s="56"/>
      <c r="AY273" s="55"/>
      <c r="AZ273" s="55"/>
      <c r="BA273" s="56"/>
      <c r="BB273" s="55"/>
      <c r="BC273" s="55"/>
      <c r="BD273" s="56"/>
      <c r="BE273" s="56"/>
      <c r="BF273" s="56"/>
      <c r="BG273" s="60"/>
      <c r="BL273" s="4"/>
      <c r="BM273" s="5"/>
      <c r="BN273" s="5"/>
    </row>
    <row r="274" spans="2:66">
      <c r="B274" s="62"/>
      <c r="C274" s="62"/>
      <c r="D274" s="62"/>
      <c r="E274" s="62"/>
      <c r="F274" s="62"/>
      <c r="G274" s="62"/>
      <c r="H274" s="59"/>
      <c r="I274" s="56"/>
      <c r="J274" s="59"/>
      <c r="K274" s="63"/>
      <c r="L274" s="59"/>
      <c r="M274" s="59"/>
      <c r="N274" s="56"/>
      <c r="O274" s="59"/>
      <c r="P274" s="56"/>
      <c r="Q274" s="56"/>
      <c r="R274" s="55"/>
      <c r="S274" s="55"/>
      <c r="T274" s="56"/>
      <c r="U274" s="55"/>
      <c r="V274" s="55"/>
      <c r="W274" s="56"/>
      <c r="X274" s="56"/>
      <c r="Y274" s="56"/>
      <c r="Z274" s="60"/>
      <c r="AA274" s="56"/>
      <c r="AB274" s="56"/>
      <c r="AC274" s="55"/>
      <c r="AD274" s="55"/>
      <c r="AE274" s="56"/>
      <c r="AF274" s="55"/>
      <c r="AG274" s="55"/>
      <c r="AH274" s="56"/>
      <c r="AI274" s="56"/>
      <c r="AJ274" s="56"/>
      <c r="AK274" s="60"/>
      <c r="AL274" s="56"/>
      <c r="AM274" s="56"/>
      <c r="AN274" s="55"/>
      <c r="AO274" s="55"/>
      <c r="AP274" s="56"/>
      <c r="AQ274" s="55"/>
      <c r="AR274" s="55"/>
      <c r="AS274" s="56"/>
      <c r="AT274" s="56"/>
      <c r="AU274" s="56"/>
      <c r="AV274" s="60"/>
      <c r="AW274" s="56"/>
      <c r="AX274" s="56"/>
      <c r="AY274" s="55"/>
      <c r="AZ274" s="55"/>
      <c r="BA274" s="56"/>
      <c r="BB274" s="55"/>
      <c r="BC274" s="55"/>
      <c r="BD274" s="56"/>
      <c r="BE274" s="56"/>
      <c r="BF274" s="56"/>
      <c r="BG274" s="60"/>
      <c r="BL274" s="4"/>
      <c r="BM274" s="5"/>
      <c r="BN274" s="5"/>
    </row>
    <row r="275" spans="2:66">
      <c r="B275" s="62"/>
      <c r="C275" s="62"/>
      <c r="D275" s="62"/>
      <c r="E275" s="62"/>
      <c r="F275" s="62"/>
      <c r="G275" s="62"/>
      <c r="H275" s="59"/>
      <c r="I275" s="56"/>
      <c r="J275" s="59"/>
      <c r="K275" s="63"/>
      <c r="L275" s="59" t="s">
        <v>3665</v>
      </c>
      <c r="M275" s="59" t="s">
        <v>3666</v>
      </c>
      <c r="N275" s="56">
        <v>0.7</v>
      </c>
      <c r="O275" s="59" t="s">
        <v>87</v>
      </c>
      <c r="P275" s="56"/>
      <c r="Q275" s="56"/>
      <c r="R275" s="55">
        <v>0</v>
      </c>
      <c r="S275" s="55">
        <v>50</v>
      </c>
      <c r="T275" s="56">
        <v>0</v>
      </c>
      <c r="U275" s="55">
        <v>0</v>
      </c>
      <c r="V275" s="55">
        <v>50</v>
      </c>
      <c r="W275" s="56">
        <v>0</v>
      </c>
      <c r="X275" s="56">
        <v>0</v>
      </c>
      <c r="Y275" s="56">
        <v>0.7</v>
      </c>
      <c r="Z275" s="60"/>
      <c r="AA275" s="56"/>
      <c r="AB275" s="56"/>
      <c r="AC275" s="55">
        <v>0</v>
      </c>
      <c r="AD275" s="55">
        <v>74</v>
      </c>
      <c r="AE275" s="56">
        <v>0</v>
      </c>
      <c r="AF275" s="55">
        <v>0</v>
      </c>
      <c r="AG275" s="55">
        <v>74</v>
      </c>
      <c r="AH275" s="56">
        <v>0</v>
      </c>
      <c r="AI275" s="56">
        <v>0</v>
      </c>
      <c r="AJ275" s="56">
        <v>0.7</v>
      </c>
      <c r="AK275" s="60"/>
      <c r="AL275" s="56"/>
      <c r="AM275" s="56"/>
      <c r="AN275" s="55">
        <v>144</v>
      </c>
      <c r="AO275" s="55">
        <v>144</v>
      </c>
      <c r="AP275" s="56">
        <v>1</v>
      </c>
      <c r="AQ275" s="55">
        <v>144</v>
      </c>
      <c r="AR275" s="55">
        <v>144</v>
      </c>
      <c r="AS275" s="56">
        <v>1</v>
      </c>
      <c r="AT275" s="56">
        <v>1.4286000000000001</v>
      </c>
      <c r="AU275" s="56">
        <v>0</v>
      </c>
      <c r="AV275" s="60"/>
      <c r="AW275" s="56"/>
      <c r="AX275" s="56"/>
      <c r="AY275" s="55">
        <v>0</v>
      </c>
      <c r="AZ275" s="55">
        <v>0</v>
      </c>
      <c r="BA275" s="56">
        <v>0</v>
      </c>
      <c r="BB275" s="55">
        <v>0</v>
      </c>
      <c r="BC275" s="55">
        <v>0</v>
      </c>
      <c r="BD275" s="56">
        <v>0</v>
      </c>
      <c r="BE275" s="56">
        <v>0</v>
      </c>
      <c r="BF275" s="56">
        <v>0</v>
      </c>
      <c r="BG275" s="60"/>
      <c r="BL275" s="4"/>
      <c r="BM275" s="5"/>
      <c r="BN275" s="5"/>
    </row>
    <row r="276" spans="2:66">
      <c r="B276" s="62"/>
      <c r="C276" s="62"/>
      <c r="D276" s="62"/>
      <c r="E276" s="62"/>
      <c r="F276" s="62"/>
      <c r="G276" s="62"/>
      <c r="H276" s="59"/>
      <c r="I276" s="56"/>
      <c r="J276" s="59"/>
      <c r="K276" s="63"/>
      <c r="L276" s="59"/>
      <c r="M276" s="59"/>
      <c r="N276" s="56"/>
      <c r="O276" s="59"/>
      <c r="P276" s="56"/>
      <c r="Q276" s="56"/>
      <c r="R276" s="55"/>
      <c r="S276" s="55"/>
      <c r="T276" s="56"/>
      <c r="U276" s="55"/>
      <c r="V276" s="55"/>
      <c r="W276" s="56"/>
      <c r="X276" s="56"/>
      <c r="Y276" s="56"/>
      <c r="Z276" s="60"/>
      <c r="AA276" s="56"/>
      <c r="AB276" s="56"/>
      <c r="AC276" s="55"/>
      <c r="AD276" s="55"/>
      <c r="AE276" s="56"/>
      <c r="AF276" s="55"/>
      <c r="AG276" s="55"/>
      <c r="AH276" s="56"/>
      <c r="AI276" s="56"/>
      <c r="AJ276" s="56"/>
      <c r="AK276" s="60"/>
      <c r="AL276" s="56"/>
      <c r="AM276" s="56"/>
      <c r="AN276" s="55"/>
      <c r="AO276" s="55"/>
      <c r="AP276" s="56"/>
      <c r="AQ276" s="55"/>
      <c r="AR276" s="55"/>
      <c r="AS276" s="56"/>
      <c r="AT276" s="56"/>
      <c r="AU276" s="56"/>
      <c r="AV276" s="60"/>
      <c r="AW276" s="56"/>
      <c r="AX276" s="56"/>
      <c r="AY276" s="55"/>
      <c r="AZ276" s="55"/>
      <c r="BA276" s="56"/>
      <c r="BB276" s="55"/>
      <c r="BC276" s="55"/>
      <c r="BD276" s="56"/>
      <c r="BE276" s="56"/>
      <c r="BF276" s="56"/>
      <c r="BG276" s="60"/>
      <c r="BL276" s="4"/>
      <c r="BM276" s="5"/>
      <c r="BN276" s="5"/>
    </row>
    <row r="277" spans="2:66">
      <c r="B277" s="62"/>
      <c r="C277" s="62"/>
      <c r="D277" s="62"/>
      <c r="E277" s="62"/>
      <c r="F277" s="62"/>
      <c r="G277" s="62"/>
      <c r="H277" s="59"/>
      <c r="I277" s="56"/>
      <c r="J277" s="59"/>
      <c r="K277" s="63"/>
      <c r="L277" s="59"/>
      <c r="M277" s="59"/>
      <c r="N277" s="56"/>
      <c r="O277" s="59"/>
      <c r="P277" s="56"/>
      <c r="Q277" s="56"/>
      <c r="R277" s="55"/>
      <c r="S277" s="55"/>
      <c r="T277" s="56"/>
      <c r="U277" s="55"/>
      <c r="V277" s="55"/>
      <c r="W277" s="56"/>
      <c r="X277" s="56"/>
      <c r="Y277" s="56"/>
      <c r="Z277" s="60"/>
      <c r="AA277" s="56"/>
      <c r="AB277" s="56"/>
      <c r="AC277" s="55"/>
      <c r="AD277" s="55"/>
      <c r="AE277" s="56"/>
      <c r="AF277" s="55"/>
      <c r="AG277" s="55"/>
      <c r="AH277" s="56"/>
      <c r="AI277" s="56"/>
      <c r="AJ277" s="56"/>
      <c r="AK277" s="60"/>
      <c r="AL277" s="56"/>
      <c r="AM277" s="56"/>
      <c r="AN277" s="55"/>
      <c r="AO277" s="55"/>
      <c r="AP277" s="56"/>
      <c r="AQ277" s="55"/>
      <c r="AR277" s="55"/>
      <c r="AS277" s="56"/>
      <c r="AT277" s="56"/>
      <c r="AU277" s="56"/>
      <c r="AV277" s="60"/>
      <c r="AW277" s="56"/>
      <c r="AX277" s="56"/>
      <c r="AY277" s="55"/>
      <c r="AZ277" s="55"/>
      <c r="BA277" s="56"/>
      <c r="BB277" s="55"/>
      <c r="BC277" s="55"/>
      <c r="BD277" s="56"/>
      <c r="BE277" s="56"/>
      <c r="BF277" s="56"/>
      <c r="BG277" s="60"/>
      <c r="BL277" s="4"/>
      <c r="BM277" s="5"/>
      <c r="BN277" s="5"/>
    </row>
    <row r="278" spans="2:66">
      <c r="B278" s="62"/>
      <c r="C278" s="62"/>
      <c r="D278" s="62"/>
      <c r="E278" s="62"/>
      <c r="F278" s="62"/>
      <c r="G278" s="62"/>
      <c r="H278" s="59"/>
      <c r="I278" s="56"/>
      <c r="J278" s="59"/>
      <c r="K278" s="63"/>
      <c r="L278" s="59"/>
      <c r="M278" s="59"/>
      <c r="N278" s="56"/>
      <c r="O278" s="59"/>
      <c r="P278" s="56"/>
      <c r="Q278" s="56"/>
      <c r="R278" s="55"/>
      <c r="S278" s="55"/>
      <c r="T278" s="56"/>
      <c r="U278" s="55"/>
      <c r="V278" s="55"/>
      <c r="W278" s="56"/>
      <c r="X278" s="56"/>
      <c r="Y278" s="56"/>
      <c r="Z278" s="60"/>
      <c r="AA278" s="56"/>
      <c r="AB278" s="56"/>
      <c r="AC278" s="55"/>
      <c r="AD278" s="55"/>
      <c r="AE278" s="56"/>
      <c r="AF278" s="55"/>
      <c r="AG278" s="55"/>
      <c r="AH278" s="56"/>
      <c r="AI278" s="56"/>
      <c r="AJ278" s="56"/>
      <c r="AK278" s="60"/>
      <c r="AL278" s="56"/>
      <c r="AM278" s="56"/>
      <c r="AN278" s="55"/>
      <c r="AO278" s="55"/>
      <c r="AP278" s="56"/>
      <c r="AQ278" s="55"/>
      <c r="AR278" s="55"/>
      <c r="AS278" s="56"/>
      <c r="AT278" s="56"/>
      <c r="AU278" s="56"/>
      <c r="AV278" s="60"/>
      <c r="AW278" s="56"/>
      <c r="AX278" s="56"/>
      <c r="AY278" s="55"/>
      <c r="AZ278" s="55"/>
      <c r="BA278" s="56"/>
      <c r="BB278" s="55"/>
      <c r="BC278" s="55"/>
      <c r="BD278" s="56"/>
      <c r="BE278" s="56"/>
      <c r="BF278" s="56"/>
      <c r="BG278" s="60"/>
      <c r="BL278" s="4"/>
      <c r="BM278" s="5"/>
      <c r="BN278" s="5"/>
    </row>
    <row r="279" spans="2:66">
      <c r="B279" s="62"/>
      <c r="C279" s="62"/>
      <c r="D279" s="62"/>
      <c r="E279" s="62"/>
      <c r="F279" s="62"/>
      <c r="G279" s="62"/>
      <c r="H279" s="59"/>
      <c r="I279" s="56"/>
      <c r="J279" s="59"/>
      <c r="K279" s="63"/>
      <c r="L279" s="59"/>
      <c r="M279" s="59"/>
      <c r="N279" s="56"/>
      <c r="O279" s="59"/>
      <c r="P279" s="56"/>
      <c r="Q279" s="56"/>
      <c r="R279" s="55"/>
      <c r="S279" s="55"/>
      <c r="T279" s="56"/>
      <c r="U279" s="55"/>
      <c r="V279" s="55"/>
      <c r="W279" s="56"/>
      <c r="X279" s="56"/>
      <c r="Y279" s="56"/>
      <c r="Z279" s="60"/>
      <c r="AA279" s="56"/>
      <c r="AB279" s="56"/>
      <c r="AC279" s="55"/>
      <c r="AD279" s="55"/>
      <c r="AE279" s="56"/>
      <c r="AF279" s="55"/>
      <c r="AG279" s="55"/>
      <c r="AH279" s="56"/>
      <c r="AI279" s="56"/>
      <c r="AJ279" s="56"/>
      <c r="AK279" s="60"/>
      <c r="AL279" s="56"/>
      <c r="AM279" s="56"/>
      <c r="AN279" s="55"/>
      <c r="AO279" s="55"/>
      <c r="AP279" s="56"/>
      <c r="AQ279" s="55"/>
      <c r="AR279" s="55"/>
      <c r="AS279" s="56"/>
      <c r="AT279" s="56"/>
      <c r="AU279" s="56"/>
      <c r="AV279" s="60"/>
      <c r="AW279" s="56"/>
      <c r="AX279" s="56"/>
      <c r="AY279" s="55"/>
      <c r="AZ279" s="55"/>
      <c r="BA279" s="56"/>
      <c r="BB279" s="55"/>
      <c r="BC279" s="55"/>
      <c r="BD279" s="56"/>
      <c r="BE279" s="56"/>
      <c r="BF279" s="56"/>
      <c r="BG279" s="60"/>
      <c r="BL279" s="4"/>
      <c r="BM279" s="5"/>
      <c r="BN279" s="5"/>
    </row>
    <row r="280" spans="2:66">
      <c r="B280" s="62"/>
      <c r="C280" s="62"/>
      <c r="D280" s="62"/>
      <c r="E280" s="62"/>
      <c r="F280" s="62"/>
      <c r="G280" s="62"/>
      <c r="H280" s="59"/>
      <c r="I280" s="56"/>
      <c r="J280" s="59"/>
      <c r="K280" s="63"/>
      <c r="L280" s="59"/>
      <c r="M280" s="59"/>
      <c r="N280" s="56"/>
      <c r="O280" s="59"/>
      <c r="P280" s="56"/>
      <c r="Q280" s="56"/>
      <c r="R280" s="55"/>
      <c r="S280" s="55"/>
      <c r="T280" s="56"/>
      <c r="U280" s="55"/>
      <c r="V280" s="55"/>
      <c r="W280" s="56"/>
      <c r="X280" s="56"/>
      <c r="Y280" s="56"/>
      <c r="Z280" s="60"/>
      <c r="AA280" s="56"/>
      <c r="AB280" s="56"/>
      <c r="AC280" s="55"/>
      <c r="AD280" s="55"/>
      <c r="AE280" s="56"/>
      <c r="AF280" s="55"/>
      <c r="AG280" s="55"/>
      <c r="AH280" s="56"/>
      <c r="AI280" s="56"/>
      <c r="AJ280" s="56"/>
      <c r="AK280" s="60"/>
      <c r="AL280" s="56"/>
      <c r="AM280" s="56"/>
      <c r="AN280" s="55"/>
      <c r="AO280" s="55"/>
      <c r="AP280" s="56"/>
      <c r="AQ280" s="55"/>
      <c r="AR280" s="55"/>
      <c r="AS280" s="56"/>
      <c r="AT280" s="56"/>
      <c r="AU280" s="56"/>
      <c r="AV280" s="60"/>
      <c r="AW280" s="56"/>
      <c r="AX280" s="56"/>
      <c r="AY280" s="55"/>
      <c r="AZ280" s="55"/>
      <c r="BA280" s="56"/>
      <c r="BB280" s="55"/>
      <c r="BC280" s="55"/>
      <c r="BD280" s="56"/>
      <c r="BE280" s="56"/>
      <c r="BF280" s="56"/>
      <c r="BG280" s="60"/>
      <c r="BL280" s="4"/>
      <c r="BM280" s="5"/>
      <c r="BN280" s="5"/>
    </row>
    <row r="281" spans="2:66">
      <c r="B281" s="62"/>
      <c r="C281" s="62"/>
      <c r="D281" s="62"/>
      <c r="E281" s="62"/>
      <c r="F281" s="62"/>
      <c r="G281" s="62"/>
      <c r="H281" s="59"/>
      <c r="I281" s="56"/>
      <c r="J281" s="59"/>
      <c r="K281" s="63"/>
      <c r="L281" s="59" t="s">
        <v>3667</v>
      </c>
      <c r="M281" s="59" t="s">
        <v>3668</v>
      </c>
      <c r="N281" s="56">
        <v>0.05</v>
      </c>
      <c r="O281" s="59" t="s">
        <v>87</v>
      </c>
      <c r="P281" s="56"/>
      <c r="Q281" s="56"/>
      <c r="R281" s="55" t="s">
        <v>136</v>
      </c>
      <c r="S281" s="55" t="s">
        <v>136</v>
      </c>
      <c r="T281" s="56"/>
      <c r="U281" s="55"/>
      <c r="V281" s="55"/>
      <c r="W281" s="56"/>
      <c r="X281" s="56"/>
      <c r="Y281" s="56"/>
      <c r="Z281" s="60"/>
      <c r="AA281" s="56"/>
      <c r="AB281" s="56"/>
      <c r="AC281" s="55">
        <v>0</v>
      </c>
      <c r="AD281" s="55">
        <v>1</v>
      </c>
      <c r="AE281" s="56">
        <v>0</v>
      </c>
      <c r="AF281" s="55">
        <v>0</v>
      </c>
      <c r="AG281" s="55">
        <v>1</v>
      </c>
      <c r="AH281" s="56">
        <v>0</v>
      </c>
      <c r="AI281" s="56">
        <v>0</v>
      </c>
      <c r="AJ281" s="56">
        <v>0.05</v>
      </c>
      <c r="AK281" s="60"/>
      <c r="AL281" s="56"/>
      <c r="AM281" s="56"/>
      <c r="AN281" s="55" t="s">
        <v>136</v>
      </c>
      <c r="AO281" s="55" t="s">
        <v>136</v>
      </c>
      <c r="AP281" s="56"/>
      <c r="AQ281" s="55"/>
      <c r="AR281" s="55"/>
      <c r="AS281" s="56"/>
      <c r="AT281" s="56"/>
      <c r="AU281" s="56"/>
      <c r="AV281" s="60"/>
      <c r="AW281" s="56"/>
      <c r="AX281" s="56"/>
      <c r="AY281" s="55">
        <v>0</v>
      </c>
      <c r="AZ281" s="55">
        <v>0</v>
      </c>
      <c r="BA281" s="56">
        <v>0</v>
      </c>
      <c r="BB281" s="55">
        <v>0</v>
      </c>
      <c r="BC281" s="55">
        <v>0</v>
      </c>
      <c r="BD281" s="56">
        <v>0</v>
      </c>
      <c r="BE281" s="56">
        <v>0</v>
      </c>
      <c r="BF281" s="56">
        <v>0</v>
      </c>
      <c r="BG281" s="60"/>
      <c r="BL281" s="4"/>
      <c r="BM281" s="5"/>
      <c r="BN281" s="5"/>
    </row>
    <row r="282" spans="2:66">
      <c r="B282" s="62"/>
      <c r="C282" s="62"/>
      <c r="D282" s="62"/>
      <c r="E282" s="62"/>
      <c r="F282" s="62"/>
      <c r="G282" s="62"/>
      <c r="H282" s="59"/>
      <c r="I282" s="56"/>
      <c r="J282" s="59"/>
      <c r="K282" s="63"/>
      <c r="L282" s="59"/>
      <c r="M282" s="59"/>
      <c r="N282" s="56"/>
      <c r="O282" s="59"/>
      <c r="P282" s="56"/>
      <c r="Q282" s="56"/>
      <c r="R282" s="55"/>
      <c r="S282" s="55"/>
      <c r="T282" s="56"/>
      <c r="U282" s="55"/>
      <c r="V282" s="55"/>
      <c r="W282" s="56"/>
      <c r="X282" s="56"/>
      <c r="Y282" s="56"/>
      <c r="Z282" s="60"/>
      <c r="AA282" s="56"/>
      <c r="AB282" s="56"/>
      <c r="AC282" s="55"/>
      <c r="AD282" s="55"/>
      <c r="AE282" s="56"/>
      <c r="AF282" s="55"/>
      <c r="AG282" s="55"/>
      <c r="AH282" s="56"/>
      <c r="AI282" s="56"/>
      <c r="AJ282" s="56"/>
      <c r="AK282" s="60"/>
      <c r="AL282" s="56"/>
      <c r="AM282" s="56"/>
      <c r="AN282" s="55"/>
      <c r="AO282" s="55"/>
      <c r="AP282" s="56"/>
      <c r="AQ282" s="55"/>
      <c r="AR282" s="55"/>
      <c r="AS282" s="56"/>
      <c r="AT282" s="56"/>
      <c r="AU282" s="56"/>
      <c r="AV282" s="60"/>
      <c r="AW282" s="56"/>
      <c r="AX282" s="56"/>
      <c r="AY282" s="55"/>
      <c r="AZ282" s="55"/>
      <c r="BA282" s="56"/>
      <c r="BB282" s="55"/>
      <c r="BC282" s="55"/>
      <c r="BD282" s="56"/>
      <c r="BE282" s="56"/>
      <c r="BF282" s="56"/>
      <c r="BG282" s="60"/>
      <c r="BL282" s="4"/>
      <c r="BM282" s="5"/>
      <c r="BN282" s="5"/>
    </row>
    <row r="283" spans="2:66">
      <c r="B283" s="62"/>
      <c r="C283" s="62"/>
      <c r="D283" s="62"/>
      <c r="E283" s="62"/>
      <c r="F283" s="62"/>
      <c r="G283" s="62"/>
      <c r="H283" s="59"/>
      <c r="I283" s="56"/>
      <c r="J283" s="59"/>
      <c r="K283" s="63"/>
      <c r="L283" s="59"/>
      <c r="M283" s="59"/>
      <c r="N283" s="56"/>
      <c r="O283" s="59"/>
      <c r="P283" s="56"/>
      <c r="Q283" s="56"/>
      <c r="R283" s="55"/>
      <c r="S283" s="55"/>
      <c r="T283" s="56"/>
      <c r="U283" s="55"/>
      <c r="V283" s="55"/>
      <c r="W283" s="56"/>
      <c r="X283" s="56"/>
      <c r="Y283" s="56"/>
      <c r="Z283" s="60"/>
      <c r="AA283" s="56"/>
      <c r="AB283" s="56"/>
      <c r="AC283" s="55"/>
      <c r="AD283" s="55"/>
      <c r="AE283" s="56"/>
      <c r="AF283" s="55"/>
      <c r="AG283" s="55"/>
      <c r="AH283" s="56"/>
      <c r="AI283" s="56"/>
      <c r="AJ283" s="56"/>
      <c r="AK283" s="60"/>
      <c r="AL283" s="56"/>
      <c r="AM283" s="56"/>
      <c r="AN283" s="55"/>
      <c r="AO283" s="55"/>
      <c r="AP283" s="56"/>
      <c r="AQ283" s="55"/>
      <c r="AR283" s="55"/>
      <c r="AS283" s="56"/>
      <c r="AT283" s="56"/>
      <c r="AU283" s="56"/>
      <c r="AV283" s="60"/>
      <c r="AW283" s="56"/>
      <c r="AX283" s="56"/>
      <c r="AY283" s="55"/>
      <c r="AZ283" s="55"/>
      <c r="BA283" s="56"/>
      <c r="BB283" s="55"/>
      <c r="BC283" s="55"/>
      <c r="BD283" s="56"/>
      <c r="BE283" s="56"/>
      <c r="BF283" s="56"/>
      <c r="BG283" s="60"/>
      <c r="BL283" s="4"/>
      <c r="BM283" s="5"/>
      <c r="BN283" s="5"/>
    </row>
    <row r="284" spans="2:66">
      <c r="B284" s="62"/>
      <c r="C284" s="62"/>
      <c r="D284" s="62"/>
      <c r="E284" s="62"/>
      <c r="F284" s="62"/>
      <c r="G284" s="62"/>
      <c r="H284" s="59"/>
      <c r="I284" s="56"/>
      <c r="J284" s="59"/>
      <c r="K284" s="63"/>
      <c r="L284" s="59"/>
      <c r="M284" s="59"/>
      <c r="N284" s="56"/>
      <c r="O284" s="59"/>
      <c r="P284" s="56"/>
      <c r="Q284" s="56"/>
      <c r="R284" s="55"/>
      <c r="S284" s="55"/>
      <c r="T284" s="56"/>
      <c r="U284" s="55"/>
      <c r="V284" s="55"/>
      <c r="W284" s="56"/>
      <c r="X284" s="56"/>
      <c r="Y284" s="56"/>
      <c r="Z284" s="60"/>
      <c r="AA284" s="56"/>
      <c r="AB284" s="56"/>
      <c r="AC284" s="55"/>
      <c r="AD284" s="55"/>
      <c r="AE284" s="56"/>
      <c r="AF284" s="55"/>
      <c r="AG284" s="55"/>
      <c r="AH284" s="56"/>
      <c r="AI284" s="56"/>
      <c r="AJ284" s="56"/>
      <c r="AK284" s="60"/>
      <c r="AL284" s="56"/>
      <c r="AM284" s="56"/>
      <c r="AN284" s="55"/>
      <c r="AO284" s="55"/>
      <c r="AP284" s="56"/>
      <c r="AQ284" s="55"/>
      <c r="AR284" s="55"/>
      <c r="AS284" s="56"/>
      <c r="AT284" s="56"/>
      <c r="AU284" s="56"/>
      <c r="AV284" s="60"/>
      <c r="AW284" s="56"/>
      <c r="AX284" s="56"/>
      <c r="AY284" s="55"/>
      <c r="AZ284" s="55"/>
      <c r="BA284" s="56"/>
      <c r="BB284" s="55"/>
      <c r="BC284" s="55"/>
      <c r="BD284" s="56"/>
      <c r="BE284" s="56"/>
      <c r="BF284" s="56"/>
      <c r="BG284" s="60"/>
      <c r="BL284" s="4"/>
      <c r="BM284" s="5"/>
      <c r="BN284" s="5"/>
    </row>
    <row r="285" spans="2:66">
      <c r="B285" s="62"/>
      <c r="C285" s="62"/>
      <c r="D285" s="62"/>
      <c r="E285" s="62"/>
      <c r="F285" s="62"/>
      <c r="G285" s="62"/>
      <c r="H285" s="59"/>
      <c r="I285" s="56"/>
      <c r="J285" s="59"/>
      <c r="K285" s="63"/>
      <c r="L285" s="59"/>
      <c r="M285" s="59"/>
      <c r="N285" s="56"/>
      <c r="O285" s="59"/>
      <c r="P285" s="56"/>
      <c r="Q285" s="56"/>
      <c r="R285" s="55"/>
      <c r="S285" s="55"/>
      <c r="T285" s="56"/>
      <c r="U285" s="55"/>
      <c r="V285" s="55"/>
      <c r="W285" s="56"/>
      <c r="X285" s="56"/>
      <c r="Y285" s="56"/>
      <c r="Z285" s="60"/>
      <c r="AA285" s="56"/>
      <c r="AB285" s="56"/>
      <c r="AC285" s="55"/>
      <c r="AD285" s="55"/>
      <c r="AE285" s="56"/>
      <c r="AF285" s="55"/>
      <c r="AG285" s="55"/>
      <c r="AH285" s="56"/>
      <c r="AI285" s="56"/>
      <c r="AJ285" s="56"/>
      <c r="AK285" s="60"/>
      <c r="AL285" s="56"/>
      <c r="AM285" s="56"/>
      <c r="AN285" s="55"/>
      <c r="AO285" s="55"/>
      <c r="AP285" s="56"/>
      <c r="AQ285" s="55"/>
      <c r="AR285" s="55"/>
      <c r="AS285" s="56"/>
      <c r="AT285" s="56"/>
      <c r="AU285" s="56"/>
      <c r="AV285" s="60"/>
      <c r="AW285" s="56"/>
      <c r="AX285" s="56"/>
      <c r="AY285" s="55"/>
      <c r="AZ285" s="55"/>
      <c r="BA285" s="56"/>
      <c r="BB285" s="55"/>
      <c r="BC285" s="55"/>
      <c r="BD285" s="56"/>
      <c r="BE285" s="56"/>
      <c r="BF285" s="56"/>
      <c r="BG285" s="60"/>
      <c r="BL285" s="4"/>
      <c r="BM285" s="5"/>
      <c r="BN285" s="5"/>
    </row>
    <row r="286" spans="2:66">
      <c r="B286" s="62"/>
      <c r="C286" s="62"/>
      <c r="D286" s="62"/>
      <c r="E286" s="62"/>
      <c r="F286" s="62"/>
      <c r="G286" s="62"/>
      <c r="H286" s="59"/>
      <c r="I286" s="56"/>
      <c r="J286" s="59"/>
      <c r="K286" s="63"/>
      <c r="L286" s="59"/>
      <c r="M286" s="59"/>
      <c r="N286" s="56"/>
      <c r="O286" s="59"/>
      <c r="P286" s="56"/>
      <c r="Q286" s="56"/>
      <c r="R286" s="55"/>
      <c r="S286" s="55"/>
      <c r="T286" s="56"/>
      <c r="U286" s="55"/>
      <c r="V286" s="55"/>
      <c r="W286" s="56"/>
      <c r="X286" s="56"/>
      <c r="Y286" s="56"/>
      <c r="Z286" s="60"/>
      <c r="AA286" s="56"/>
      <c r="AB286" s="56"/>
      <c r="AC286" s="55"/>
      <c r="AD286" s="55"/>
      <c r="AE286" s="56"/>
      <c r="AF286" s="55"/>
      <c r="AG286" s="55"/>
      <c r="AH286" s="56"/>
      <c r="AI286" s="56"/>
      <c r="AJ286" s="56"/>
      <c r="AK286" s="60"/>
      <c r="AL286" s="56"/>
      <c r="AM286" s="56"/>
      <c r="AN286" s="55"/>
      <c r="AO286" s="55"/>
      <c r="AP286" s="56"/>
      <c r="AQ286" s="55"/>
      <c r="AR286" s="55"/>
      <c r="AS286" s="56"/>
      <c r="AT286" s="56"/>
      <c r="AU286" s="56"/>
      <c r="AV286" s="60"/>
      <c r="AW286" s="56"/>
      <c r="AX286" s="56"/>
      <c r="AY286" s="55"/>
      <c r="AZ286" s="55"/>
      <c r="BA286" s="56"/>
      <c r="BB286" s="55"/>
      <c r="BC286" s="55"/>
      <c r="BD286" s="56"/>
      <c r="BE286" s="56"/>
      <c r="BF286" s="56"/>
      <c r="BG286" s="60"/>
      <c r="BL286" s="4"/>
      <c r="BM286" s="5"/>
      <c r="BN286" s="5"/>
    </row>
    <row r="287" spans="2:66" ht="135" customHeight="1">
      <c r="B287" s="64" t="s">
        <v>280</v>
      </c>
      <c r="C287" s="65" t="s">
        <v>1120</v>
      </c>
      <c r="D287" s="65" t="s">
        <v>81</v>
      </c>
      <c r="E287" s="65" t="s">
        <v>138</v>
      </c>
      <c r="F287" s="65" t="s">
        <v>995</v>
      </c>
      <c r="G287" s="122" t="s">
        <v>2510</v>
      </c>
      <c r="H287" s="59">
        <v>26</v>
      </c>
      <c r="I287" s="56">
        <v>0.04</v>
      </c>
      <c r="J287" s="59" t="s">
        <v>83</v>
      </c>
      <c r="K287" s="63" t="s">
        <v>3669</v>
      </c>
      <c r="L287" s="59" t="s">
        <v>3670</v>
      </c>
      <c r="M287" s="59" t="s">
        <v>3671</v>
      </c>
      <c r="N287" s="56">
        <v>0.5</v>
      </c>
      <c r="O287" s="59" t="s">
        <v>87</v>
      </c>
      <c r="P287" s="56" t="s">
        <v>3672</v>
      </c>
      <c r="Q287" s="56" t="s">
        <v>3673</v>
      </c>
      <c r="R287" s="55">
        <v>0</v>
      </c>
      <c r="S287" s="55">
        <v>3000</v>
      </c>
      <c r="T287" s="56">
        <v>0</v>
      </c>
      <c r="U287" s="55">
        <v>0</v>
      </c>
      <c r="V287" s="55">
        <v>3000</v>
      </c>
      <c r="W287" s="56">
        <v>0</v>
      </c>
      <c r="X287" s="56">
        <v>0</v>
      </c>
      <c r="Y287" s="56">
        <v>0.5</v>
      </c>
      <c r="Z287" s="60">
        <v>5.8999999999999997E-2</v>
      </c>
      <c r="AA287" s="56" t="s">
        <v>3674</v>
      </c>
      <c r="AB287" s="56" t="s">
        <v>133</v>
      </c>
      <c r="AC287" s="55">
        <v>0</v>
      </c>
      <c r="AD287" s="55">
        <v>3000</v>
      </c>
      <c r="AE287" s="56">
        <v>0</v>
      </c>
      <c r="AF287" s="55">
        <v>0</v>
      </c>
      <c r="AG287" s="55">
        <v>3000</v>
      </c>
      <c r="AH287" s="56">
        <v>0</v>
      </c>
      <c r="AI287" s="56">
        <v>0</v>
      </c>
      <c r="AJ287" s="56">
        <v>0.5</v>
      </c>
      <c r="AK287" s="60">
        <v>0.16300000000000001</v>
      </c>
      <c r="AL287" s="56" t="s">
        <v>3675</v>
      </c>
      <c r="AM287" s="56" t="s">
        <v>3676</v>
      </c>
      <c r="AN287" s="55">
        <v>0</v>
      </c>
      <c r="AO287" s="55">
        <v>3000</v>
      </c>
      <c r="AP287" s="56">
        <v>0</v>
      </c>
      <c r="AQ287" s="55">
        <v>0</v>
      </c>
      <c r="AR287" s="55">
        <v>3000</v>
      </c>
      <c r="AS287" s="56">
        <v>0</v>
      </c>
      <c r="AT287" s="56">
        <v>0</v>
      </c>
      <c r="AU287" s="56">
        <v>0.5</v>
      </c>
      <c r="AV287" s="60">
        <v>0.249</v>
      </c>
      <c r="AW287" s="56" t="s">
        <v>94</v>
      </c>
      <c r="AX287" s="56" t="s">
        <v>94</v>
      </c>
      <c r="AY287" s="55">
        <v>0</v>
      </c>
      <c r="AZ287" s="55">
        <v>0</v>
      </c>
      <c r="BA287" s="56">
        <v>0</v>
      </c>
      <c r="BB287" s="55">
        <v>0</v>
      </c>
      <c r="BC287" s="55">
        <v>0</v>
      </c>
      <c r="BD287" s="56">
        <v>0</v>
      </c>
      <c r="BE287" s="56">
        <v>0</v>
      </c>
      <c r="BF287" s="56">
        <v>0</v>
      </c>
      <c r="BG287" s="60">
        <v>0</v>
      </c>
      <c r="BL287" s="4"/>
      <c r="BM287" s="5"/>
      <c r="BN287" s="5"/>
    </row>
    <row r="288" spans="2:66">
      <c r="B288" s="64"/>
      <c r="C288" s="65"/>
      <c r="D288" s="65"/>
      <c r="E288" s="65"/>
      <c r="F288" s="65"/>
      <c r="G288" s="122"/>
      <c r="H288" s="59"/>
      <c r="I288" s="56"/>
      <c r="J288" s="59"/>
      <c r="K288" s="63"/>
      <c r="L288" s="59"/>
      <c r="M288" s="59"/>
      <c r="N288" s="56"/>
      <c r="O288" s="59"/>
      <c r="P288" s="56"/>
      <c r="Q288" s="56"/>
      <c r="R288" s="55"/>
      <c r="S288" s="55"/>
      <c r="T288" s="56"/>
      <c r="U288" s="55"/>
      <c r="V288" s="55"/>
      <c r="W288" s="56"/>
      <c r="X288" s="56"/>
      <c r="Y288" s="56"/>
      <c r="Z288" s="60"/>
      <c r="AA288" s="56"/>
      <c r="AB288" s="56"/>
      <c r="AC288" s="55"/>
      <c r="AD288" s="55"/>
      <c r="AE288" s="56"/>
      <c r="AF288" s="55"/>
      <c r="AG288" s="55"/>
      <c r="AH288" s="56"/>
      <c r="AI288" s="56"/>
      <c r="AJ288" s="56"/>
      <c r="AK288" s="60"/>
      <c r="AL288" s="56"/>
      <c r="AM288" s="56"/>
      <c r="AN288" s="55"/>
      <c r="AO288" s="55"/>
      <c r="AP288" s="56"/>
      <c r="AQ288" s="55"/>
      <c r="AR288" s="55"/>
      <c r="AS288" s="56"/>
      <c r="AT288" s="56"/>
      <c r="AU288" s="56"/>
      <c r="AV288" s="60"/>
      <c r="AW288" s="56"/>
      <c r="AX288" s="56"/>
      <c r="AY288" s="55"/>
      <c r="AZ288" s="55"/>
      <c r="BA288" s="56"/>
      <c r="BB288" s="55"/>
      <c r="BC288" s="55"/>
      <c r="BD288" s="56"/>
      <c r="BE288" s="56"/>
      <c r="BF288" s="56"/>
      <c r="BG288" s="60"/>
      <c r="BL288" s="4"/>
      <c r="BM288" s="5"/>
      <c r="BN288" s="5"/>
    </row>
    <row r="289" spans="2:66">
      <c r="B289" s="64"/>
      <c r="C289" s="65"/>
      <c r="D289" s="65"/>
      <c r="E289" s="65"/>
      <c r="F289" s="65"/>
      <c r="G289" s="122"/>
      <c r="H289" s="59"/>
      <c r="I289" s="56"/>
      <c r="J289" s="59"/>
      <c r="K289" s="63"/>
      <c r="L289" s="59"/>
      <c r="M289" s="59"/>
      <c r="N289" s="56"/>
      <c r="O289" s="59"/>
      <c r="P289" s="56"/>
      <c r="Q289" s="56"/>
      <c r="R289" s="55"/>
      <c r="S289" s="55"/>
      <c r="T289" s="56"/>
      <c r="U289" s="55"/>
      <c r="V289" s="55"/>
      <c r="W289" s="56"/>
      <c r="X289" s="56"/>
      <c r="Y289" s="56"/>
      <c r="Z289" s="60"/>
      <c r="AA289" s="56"/>
      <c r="AB289" s="56"/>
      <c r="AC289" s="55"/>
      <c r="AD289" s="55"/>
      <c r="AE289" s="56"/>
      <c r="AF289" s="55"/>
      <c r="AG289" s="55"/>
      <c r="AH289" s="56"/>
      <c r="AI289" s="56"/>
      <c r="AJ289" s="56"/>
      <c r="AK289" s="60"/>
      <c r="AL289" s="56"/>
      <c r="AM289" s="56"/>
      <c r="AN289" s="55"/>
      <c r="AO289" s="55"/>
      <c r="AP289" s="56"/>
      <c r="AQ289" s="55"/>
      <c r="AR289" s="55"/>
      <c r="AS289" s="56"/>
      <c r="AT289" s="56"/>
      <c r="AU289" s="56"/>
      <c r="AV289" s="60"/>
      <c r="AW289" s="56"/>
      <c r="AX289" s="56"/>
      <c r="AY289" s="55"/>
      <c r="AZ289" s="55"/>
      <c r="BA289" s="56"/>
      <c r="BB289" s="55"/>
      <c r="BC289" s="55"/>
      <c r="BD289" s="56"/>
      <c r="BE289" s="56"/>
      <c r="BF289" s="56"/>
      <c r="BG289" s="60"/>
      <c r="BL289" s="4"/>
      <c r="BM289" s="5"/>
      <c r="BN289" s="5"/>
    </row>
    <row r="290" spans="2:66">
      <c r="B290" s="64"/>
      <c r="C290" s="65"/>
      <c r="D290" s="65"/>
      <c r="E290" s="65"/>
      <c r="F290" s="65"/>
      <c r="G290" s="122" t="s">
        <v>2435</v>
      </c>
      <c r="H290" s="59"/>
      <c r="I290" s="56"/>
      <c r="J290" s="59"/>
      <c r="K290" s="63"/>
      <c r="L290" s="59"/>
      <c r="M290" s="59"/>
      <c r="N290" s="56"/>
      <c r="O290" s="59"/>
      <c r="P290" s="56"/>
      <c r="Q290" s="56"/>
      <c r="R290" s="55"/>
      <c r="S290" s="55"/>
      <c r="T290" s="56"/>
      <c r="U290" s="55"/>
      <c r="V290" s="55"/>
      <c r="W290" s="56"/>
      <c r="X290" s="56"/>
      <c r="Y290" s="56"/>
      <c r="Z290" s="60"/>
      <c r="AA290" s="56"/>
      <c r="AB290" s="56"/>
      <c r="AC290" s="55"/>
      <c r="AD290" s="55"/>
      <c r="AE290" s="56"/>
      <c r="AF290" s="55"/>
      <c r="AG290" s="55"/>
      <c r="AH290" s="56"/>
      <c r="AI290" s="56"/>
      <c r="AJ290" s="56"/>
      <c r="AK290" s="60"/>
      <c r="AL290" s="56"/>
      <c r="AM290" s="56"/>
      <c r="AN290" s="55"/>
      <c r="AO290" s="55"/>
      <c r="AP290" s="56"/>
      <c r="AQ290" s="55"/>
      <c r="AR290" s="55"/>
      <c r="AS290" s="56"/>
      <c r="AT290" s="56"/>
      <c r="AU290" s="56"/>
      <c r="AV290" s="60"/>
      <c r="AW290" s="56"/>
      <c r="AX290" s="56"/>
      <c r="AY290" s="55"/>
      <c r="AZ290" s="55"/>
      <c r="BA290" s="56"/>
      <c r="BB290" s="55"/>
      <c r="BC290" s="55"/>
      <c r="BD290" s="56"/>
      <c r="BE290" s="56"/>
      <c r="BF290" s="56"/>
      <c r="BG290" s="60"/>
      <c r="BL290" s="4"/>
      <c r="BM290" s="5"/>
      <c r="BN290" s="5"/>
    </row>
    <row r="291" spans="2:66">
      <c r="B291" s="64"/>
      <c r="C291" s="65"/>
      <c r="D291" s="65"/>
      <c r="E291" s="65"/>
      <c r="F291" s="65"/>
      <c r="G291" s="122"/>
      <c r="H291" s="59"/>
      <c r="I291" s="56"/>
      <c r="J291" s="59"/>
      <c r="K291" s="63"/>
      <c r="L291" s="59"/>
      <c r="M291" s="59"/>
      <c r="N291" s="56"/>
      <c r="O291" s="59"/>
      <c r="P291" s="56"/>
      <c r="Q291" s="56"/>
      <c r="R291" s="55"/>
      <c r="S291" s="55"/>
      <c r="T291" s="56"/>
      <c r="U291" s="55"/>
      <c r="V291" s="55"/>
      <c r="W291" s="56"/>
      <c r="X291" s="56"/>
      <c r="Y291" s="56"/>
      <c r="Z291" s="60"/>
      <c r="AA291" s="56"/>
      <c r="AB291" s="56"/>
      <c r="AC291" s="55"/>
      <c r="AD291" s="55"/>
      <c r="AE291" s="56"/>
      <c r="AF291" s="55"/>
      <c r="AG291" s="55"/>
      <c r="AH291" s="56"/>
      <c r="AI291" s="56"/>
      <c r="AJ291" s="56"/>
      <c r="AK291" s="60"/>
      <c r="AL291" s="56"/>
      <c r="AM291" s="56"/>
      <c r="AN291" s="55"/>
      <c r="AO291" s="55"/>
      <c r="AP291" s="56"/>
      <c r="AQ291" s="55"/>
      <c r="AR291" s="55"/>
      <c r="AS291" s="56"/>
      <c r="AT291" s="56"/>
      <c r="AU291" s="56"/>
      <c r="AV291" s="60"/>
      <c r="AW291" s="56"/>
      <c r="AX291" s="56"/>
      <c r="AY291" s="55"/>
      <c r="AZ291" s="55"/>
      <c r="BA291" s="56"/>
      <c r="BB291" s="55"/>
      <c r="BC291" s="55"/>
      <c r="BD291" s="56"/>
      <c r="BE291" s="56"/>
      <c r="BF291" s="56"/>
      <c r="BG291" s="60"/>
      <c r="BL291" s="4"/>
      <c r="BM291" s="5"/>
      <c r="BN291" s="5"/>
    </row>
    <row r="292" spans="2:66">
      <c r="B292" s="62"/>
      <c r="C292" s="62"/>
      <c r="D292" s="62"/>
      <c r="E292" s="62"/>
      <c r="F292" s="62"/>
      <c r="G292" s="62"/>
      <c r="H292" s="59"/>
      <c r="I292" s="56"/>
      <c r="J292" s="59"/>
      <c r="K292" s="63"/>
      <c r="L292" s="59"/>
      <c r="M292" s="59"/>
      <c r="N292" s="56"/>
      <c r="O292" s="59"/>
      <c r="P292" s="56"/>
      <c r="Q292" s="56"/>
      <c r="R292" s="55"/>
      <c r="S292" s="55"/>
      <c r="T292" s="56"/>
      <c r="U292" s="55"/>
      <c r="V292" s="55"/>
      <c r="W292" s="56"/>
      <c r="X292" s="56"/>
      <c r="Y292" s="56"/>
      <c r="Z292" s="60"/>
      <c r="AA292" s="56"/>
      <c r="AB292" s="56"/>
      <c r="AC292" s="55"/>
      <c r="AD292" s="55"/>
      <c r="AE292" s="56"/>
      <c r="AF292" s="55"/>
      <c r="AG292" s="55"/>
      <c r="AH292" s="56"/>
      <c r="AI292" s="56"/>
      <c r="AJ292" s="56"/>
      <c r="AK292" s="60"/>
      <c r="AL292" s="56"/>
      <c r="AM292" s="56"/>
      <c r="AN292" s="55"/>
      <c r="AO292" s="55"/>
      <c r="AP292" s="56"/>
      <c r="AQ292" s="55"/>
      <c r="AR292" s="55"/>
      <c r="AS292" s="56"/>
      <c r="AT292" s="56"/>
      <c r="AU292" s="56"/>
      <c r="AV292" s="60"/>
      <c r="AW292" s="56"/>
      <c r="AX292" s="56"/>
      <c r="AY292" s="55"/>
      <c r="AZ292" s="55"/>
      <c r="BA292" s="56"/>
      <c r="BB292" s="55"/>
      <c r="BC292" s="55"/>
      <c r="BD292" s="56"/>
      <c r="BE292" s="56"/>
      <c r="BF292" s="56"/>
      <c r="BG292" s="60"/>
      <c r="BL292" s="4"/>
      <c r="BM292" s="5"/>
      <c r="BN292" s="5"/>
    </row>
    <row r="293" spans="2:66">
      <c r="B293" s="62"/>
      <c r="C293" s="62"/>
      <c r="D293" s="62"/>
      <c r="E293" s="62"/>
      <c r="F293" s="62"/>
      <c r="G293" s="62"/>
      <c r="H293" s="59"/>
      <c r="I293" s="56"/>
      <c r="J293" s="59"/>
      <c r="K293" s="63"/>
      <c r="L293" s="59" t="s">
        <v>3677</v>
      </c>
      <c r="M293" s="59" t="s">
        <v>3678</v>
      </c>
      <c r="N293" s="56">
        <v>0.3</v>
      </c>
      <c r="O293" s="59" t="s">
        <v>87</v>
      </c>
      <c r="P293" s="56"/>
      <c r="Q293" s="56"/>
      <c r="R293" s="55">
        <v>0</v>
      </c>
      <c r="S293" s="55">
        <v>143</v>
      </c>
      <c r="T293" s="56">
        <v>0</v>
      </c>
      <c r="U293" s="55">
        <v>0</v>
      </c>
      <c r="V293" s="55">
        <v>143</v>
      </c>
      <c r="W293" s="56">
        <v>0</v>
      </c>
      <c r="X293" s="56">
        <v>0</v>
      </c>
      <c r="Y293" s="56">
        <v>0.3</v>
      </c>
      <c r="Z293" s="60"/>
      <c r="AA293" s="56"/>
      <c r="AB293" s="56"/>
      <c r="AC293" s="55">
        <v>1</v>
      </c>
      <c r="AD293" s="55">
        <v>143</v>
      </c>
      <c r="AE293" s="56">
        <v>7.0000000000000001E-3</v>
      </c>
      <c r="AF293" s="55">
        <v>1</v>
      </c>
      <c r="AG293" s="55">
        <v>143</v>
      </c>
      <c r="AH293" s="56">
        <v>7.0000000000000001E-3</v>
      </c>
      <c r="AI293" s="56">
        <v>2.3300000000000001E-2</v>
      </c>
      <c r="AJ293" s="56">
        <v>0.29299999999999998</v>
      </c>
      <c r="AK293" s="60"/>
      <c r="AL293" s="56"/>
      <c r="AM293" s="56"/>
      <c r="AN293" s="55">
        <v>9</v>
      </c>
      <c r="AO293" s="55">
        <v>143</v>
      </c>
      <c r="AP293" s="56">
        <v>6.2899999999999998E-2</v>
      </c>
      <c r="AQ293" s="55">
        <v>10</v>
      </c>
      <c r="AR293" s="55">
        <v>143</v>
      </c>
      <c r="AS293" s="56">
        <v>6.9900000000000004E-2</v>
      </c>
      <c r="AT293" s="56">
        <v>0.23300000000000001</v>
      </c>
      <c r="AU293" s="56">
        <v>6.7000000000000004E-2</v>
      </c>
      <c r="AV293" s="60"/>
      <c r="AW293" s="56"/>
      <c r="AX293" s="56"/>
      <c r="AY293" s="55">
        <v>0</v>
      </c>
      <c r="AZ293" s="55">
        <v>0</v>
      </c>
      <c r="BA293" s="56">
        <v>0</v>
      </c>
      <c r="BB293" s="55">
        <v>0</v>
      </c>
      <c r="BC293" s="55">
        <v>0</v>
      </c>
      <c r="BD293" s="56">
        <v>0</v>
      </c>
      <c r="BE293" s="56">
        <v>0</v>
      </c>
      <c r="BF293" s="56">
        <v>0</v>
      </c>
      <c r="BG293" s="60"/>
      <c r="BL293" s="4"/>
      <c r="BM293" s="5"/>
      <c r="BN293" s="5"/>
    </row>
    <row r="294" spans="2:66">
      <c r="B294" s="62"/>
      <c r="C294" s="62"/>
      <c r="D294" s="62"/>
      <c r="E294" s="62"/>
      <c r="F294" s="62"/>
      <c r="G294" s="62"/>
      <c r="H294" s="59"/>
      <c r="I294" s="56"/>
      <c r="J294" s="59"/>
      <c r="K294" s="63"/>
      <c r="L294" s="59"/>
      <c r="M294" s="59"/>
      <c r="N294" s="56"/>
      <c r="O294" s="59"/>
      <c r="P294" s="56"/>
      <c r="Q294" s="56"/>
      <c r="R294" s="55"/>
      <c r="S294" s="55"/>
      <c r="T294" s="56"/>
      <c r="U294" s="55"/>
      <c r="V294" s="55"/>
      <c r="W294" s="56"/>
      <c r="X294" s="56"/>
      <c r="Y294" s="56"/>
      <c r="Z294" s="60"/>
      <c r="AA294" s="56"/>
      <c r="AB294" s="56"/>
      <c r="AC294" s="55"/>
      <c r="AD294" s="55"/>
      <c r="AE294" s="56"/>
      <c r="AF294" s="55"/>
      <c r="AG294" s="55"/>
      <c r="AH294" s="56"/>
      <c r="AI294" s="56"/>
      <c r="AJ294" s="56"/>
      <c r="AK294" s="60"/>
      <c r="AL294" s="56"/>
      <c r="AM294" s="56"/>
      <c r="AN294" s="55"/>
      <c r="AO294" s="55"/>
      <c r="AP294" s="56"/>
      <c r="AQ294" s="55"/>
      <c r="AR294" s="55"/>
      <c r="AS294" s="56"/>
      <c r="AT294" s="56"/>
      <c r="AU294" s="56"/>
      <c r="AV294" s="60"/>
      <c r="AW294" s="56"/>
      <c r="AX294" s="56"/>
      <c r="AY294" s="55"/>
      <c r="AZ294" s="55"/>
      <c r="BA294" s="56"/>
      <c r="BB294" s="55"/>
      <c r="BC294" s="55"/>
      <c r="BD294" s="56"/>
      <c r="BE294" s="56"/>
      <c r="BF294" s="56"/>
      <c r="BG294" s="60"/>
      <c r="BL294" s="4"/>
      <c r="BM294" s="5"/>
      <c r="BN294" s="5"/>
    </row>
    <row r="295" spans="2:66">
      <c r="B295" s="62"/>
      <c r="C295" s="62"/>
      <c r="D295" s="62"/>
      <c r="E295" s="62"/>
      <c r="F295" s="62"/>
      <c r="G295" s="62"/>
      <c r="H295" s="59"/>
      <c r="I295" s="56"/>
      <c r="J295" s="59"/>
      <c r="K295" s="63"/>
      <c r="L295" s="59"/>
      <c r="M295" s="59"/>
      <c r="N295" s="56"/>
      <c r="O295" s="59"/>
      <c r="P295" s="56"/>
      <c r="Q295" s="56"/>
      <c r="R295" s="55"/>
      <c r="S295" s="55"/>
      <c r="T295" s="56"/>
      <c r="U295" s="55"/>
      <c r="V295" s="55"/>
      <c r="W295" s="56"/>
      <c r="X295" s="56"/>
      <c r="Y295" s="56"/>
      <c r="Z295" s="60"/>
      <c r="AA295" s="56"/>
      <c r="AB295" s="56"/>
      <c r="AC295" s="55"/>
      <c r="AD295" s="55"/>
      <c r="AE295" s="56"/>
      <c r="AF295" s="55"/>
      <c r="AG295" s="55"/>
      <c r="AH295" s="56"/>
      <c r="AI295" s="56"/>
      <c r="AJ295" s="56"/>
      <c r="AK295" s="60"/>
      <c r="AL295" s="56"/>
      <c r="AM295" s="56"/>
      <c r="AN295" s="55"/>
      <c r="AO295" s="55"/>
      <c r="AP295" s="56"/>
      <c r="AQ295" s="55"/>
      <c r="AR295" s="55"/>
      <c r="AS295" s="56"/>
      <c r="AT295" s="56"/>
      <c r="AU295" s="56"/>
      <c r="AV295" s="60"/>
      <c r="AW295" s="56"/>
      <c r="AX295" s="56"/>
      <c r="AY295" s="55"/>
      <c r="AZ295" s="55"/>
      <c r="BA295" s="56"/>
      <c r="BB295" s="55"/>
      <c r="BC295" s="55"/>
      <c r="BD295" s="56"/>
      <c r="BE295" s="56"/>
      <c r="BF295" s="56"/>
      <c r="BG295" s="60"/>
      <c r="BL295" s="4"/>
      <c r="BM295" s="5"/>
      <c r="BN295" s="5"/>
    </row>
    <row r="296" spans="2:66">
      <c r="B296" s="62"/>
      <c r="C296" s="62"/>
      <c r="D296" s="62"/>
      <c r="E296" s="62"/>
      <c r="F296" s="62"/>
      <c r="G296" s="62"/>
      <c r="H296" s="59"/>
      <c r="I296" s="56"/>
      <c r="J296" s="59"/>
      <c r="K296" s="63"/>
      <c r="L296" s="59"/>
      <c r="M296" s="59"/>
      <c r="N296" s="56"/>
      <c r="O296" s="59"/>
      <c r="P296" s="56"/>
      <c r="Q296" s="56"/>
      <c r="R296" s="55"/>
      <c r="S296" s="55"/>
      <c r="T296" s="56"/>
      <c r="U296" s="55"/>
      <c r="V296" s="55"/>
      <c r="W296" s="56"/>
      <c r="X296" s="56"/>
      <c r="Y296" s="56"/>
      <c r="Z296" s="60"/>
      <c r="AA296" s="56"/>
      <c r="AB296" s="56"/>
      <c r="AC296" s="55"/>
      <c r="AD296" s="55"/>
      <c r="AE296" s="56"/>
      <c r="AF296" s="55"/>
      <c r="AG296" s="55"/>
      <c r="AH296" s="56"/>
      <c r="AI296" s="56"/>
      <c r="AJ296" s="56"/>
      <c r="AK296" s="60"/>
      <c r="AL296" s="56"/>
      <c r="AM296" s="56"/>
      <c r="AN296" s="55"/>
      <c r="AO296" s="55"/>
      <c r="AP296" s="56"/>
      <c r="AQ296" s="55"/>
      <c r="AR296" s="55"/>
      <c r="AS296" s="56"/>
      <c r="AT296" s="56"/>
      <c r="AU296" s="56"/>
      <c r="AV296" s="60"/>
      <c r="AW296" s="56"/>
      <c r="AX296" s="56"/>
      <c r="AY296" s="55"/>
      <c r="AZ296" s="55"/>
      <c r="BA296" s="56"/>
      <c r="BB296" s="55"/>
      <c r="BC296" s="55"/>
      <c r="BD296" s="56"/>
      <c r="BE296" s="56"/>
      <c r="BF296" s="56"/>
      <c r="BG296" s="60"/>
      <c r="BL296" s="4"/>
      <c r="BM296" s="5"/>
      <c r="BN296" s="5"/>
    </row>
    <row r="297" spans="2:66">
      <c r="B297" s="62"/>
      <c r="C297" s="62"/>
      <c r="D297" s="62"/>
      <c r="E297" s="62"/>
      <c r="F297" s="62"/>
      <c r="G297" s="62"/>
      <c r="H297" s="59"/>
      <c r="I297" s="56"/>
      <c r="J297" s="59"/>
      <c r="K297" s="63"/>
      <c r="L297" s="59"/>
      <c r="M297" s="59"/>
      <c r="N297" s="56"/>
      <c r="O297" s="59"/>
      <c r="P297" s="56"/>
      <c r="Q297" s="56"/>
      <c r="R297" s="55"/>
      <c r="S297" s="55"/>
      <c r="T297" s="56"/>
      <c r="U297" s="55"/>
      <c r="V297" s="55"/>
      <c r="W297" s="56"/>
      <c r="X297" s="56"/>
      <c r="Y297" s="56"/>
      <c r="Z297" s="60"/>
      <c r="AA297" s="56"/>
      <c r="AB297" s="56"/>
      <c r="AC297" s="55"/>
      <c r="AD297" s="55"/>
      <c r="AE297" s="56"/>
      <c r="AF297" s="55"/>
      <c r="AG297" s="55"/>
      <c r="AH297" s="56"/>
      <c r="AI297" s="56"/>
      <c r="AJ297" s="56"/>
      <c r="AK297" s="60"/>
      <c r="AL297" s="56"/>
      <c r="AM297" s="56"/>
      <c r="AN297" s="55"/>
      <c r="AO297" s="55"/>
      <c r="AP297" s="56"/>
      <c r="AQ297" s="55"/>
      <c r="AR297" s="55"/>
      <c r="AS297" s="56"/>
      <c r="AT297" s="56"/>
      <c r="AU297" s="56"/>
      <c r="AV297" s="60"/>
      <c r="AW297" s="56"/>
      <c r="AX297" s="56"/>
      <c r="AY297" s="55"/>
      <c r="AZ297" s="55"/>
      <c r="BA297" s="56"/>
      <c r="BB297" s="55"/>
      <c r="BC297" s="55"/>
      <c r="BD297" s="56"/>
      <c r="BE297" s="56"/>
      <c r="BF297" s="56"/>
      <c r="BG297" s="60"/>
      <c r="BL297" s="4"/>
      <c r="BM297" s="5"/>
      <c r="BN297" s="5"/>
    </row>
    <row r="298" spans="2:66">
      <c r="B298" s="62"/>
      <c r="C298" s="62"/>
      <c r="D298" s="62"/>
      <c r="E298" s="62"/>
      <c r="F298" s="62"/>
      <c r="G298" s="62"/>
      <c r="H298" s="59"/>
      <c r="I298" s="56"/>
      <c r="J298" s="59"/>
      <c r="K298" s="63"/>
      <c r="L298" s="59"/>
      <c r="M298" s="59"/>
      <c r="N298" s="56"/>
      <c r="O298" s="59"/>
      <c r="P298" s="56"/>
      <c r="Q298" s="56"/>
      <c r="R298" s="55"/>
      <c r="S298" s="55"/>
      <c r="T298" s="56"/>
      <c r="U298" s="55"/>
      <c r="V298" s="55"/>
      <c r="W298" s="56"/>
      <c r="X298" s="56"/>
      <c r="Y298" s="56"/>
      <c r="Z298" s="60"/>
      <c r="AA298" s="56"/>
      <c r="AB298" s="56"/>
      <c r="AC298" s="55"/>
      <c r="AD298" s="55"/>
      <c r="AE298" s="56"/>
      <c r="AF298" s="55"/>
      <c r="AG298" s="55"/>
      <c r="AH298" s="56"/>
      <c r="AI298" s="56"/>
      <c r="AJ298" s="56"/>
      <c r="AK298" s="60"/>
      <c r="AL298" s="56"/>
      <c r="AM298" s="56"/>
      <c r="AN298" s="55"/>
      <c r="AO298" s="55"/>
      <c r="AP298" s="56"/>
      <c r="AQ298" s="55"/>
      <c r="AR298" s="55"/>
      <c r="AS298" s="56"/>
      <c r="AT298" s="56"/>
      <c r="AU298" s="56"/>
      <c r="AV298" s="60"/>
      <c r="AW298" s="56"/>
      <c r="AX298" s="56"/>
      <c r="AY298" s="55"/>
      <c r="AZ298" s="55"/>
      <c r="BA298" s="56"/>
      <c r="BB298" s="55"/>
      <c r="BC298" s="55"/>
      <c r="BD298" s="56"/>
      <c r="BE298" s="56"/>
      <c r="BF298" s="56"/>
      <c r="BG298" s="60"/>
      <c r="BL298" s="4"/>
      <c r="BM298" s="5"/>
      <c r="BN298" s="5"/>
    </row>
    <row r="299" spans="2:66">
      <c r="B299" s="62"/>
      <c r="C299" s="62"/>
      <c r="D299" s="62"/>
      <c r="E299" s="62"/>
      <c r="F299" s="62"/>
      <c r="G299" s="62"/>
      <c r="H299" s="59"/>
      <c r="I299" s="56"/>
      <c r="J299" s="59"/>
      <c r="K299" s="63"/>
      <c r="L299" s="59" t="s">
        <v>3658</v>
      </c>
      <c r="M299" s="59" t="s">
        <v>3679</v>
      </c>
      <c r="N299" s="56">
        <v>0.9</v>
      </c>
      <c r="O299" s="59" t="s">
        <v>87</v>
      </c>
      <c r="P299" s="56"/>
      <c r="Q299" s="56"/>
      <c r="R299" s="55">
        <v>21</v>
      </c>
      <c r="S299" s="55">
        <v>131</v>
      </c>
      <c r="T299" s="56">
        <v>0.1603</v>
      </c>
      <c r="U299" s="55">
        <v>21</v>
      </c>
      <c r="V299" s="55">
        <v>131</v>
      </c>
      <c r="W299" s="56">
        <v>0.1603</v>
      </c>
      <c r="X299" s="56">
        <v>0.17810000000000001</v>
      </c>
      <c r="Y299" s="56">
        <v>0.73970000000000002</v>
      </c>
      <c r="Z299" s="60"/>
      <c r="AA299" s="56"/>
      <c r="AB299" s="56"/>
      <c r="AC299" s="55">
        <v>22</v>
      </c>
      <c r="AD299" s="55">
        <v>102</v>
      </c>
      <c r="AE299" s="56">
        <v>0.2157</v>
      </c>
      <c r="AF299" s="55">
        <v>43</v>
      </c>
      <c r="AG299" s="55">
        <v>102</v>
      </c>
      <c r="AH299" s="56">
        <v>0.42159999999999997</v>
      </c>
      <c r="AI299" s="56">
        <v>0.46839999999999998</v>
      </c>
      <c r="AJ299" s="56">
        <v>0.47839999999999999</v>
      </c>
      <c r="AK299" s="60"/>
      <c r="AL299" s="56"/>
      <c r="AM299" s="56"/>
      <c r="AN299" s="55">
        <v>3</v>
      </c>
      <c r="AO299" s="55">
        <v>99</v>
      </c>
      <c r="AP299" s="56">
        <v>3.0300000000000001E-2</v>
      </c>
      <c r="AQ299" s="55">
        <v>46</v>
      </c>
      <c r="AR299" s="55">
        <v>99</v>
      </c>
      <c r="AS299" s="56">
        <v>0.46460000000000001</v>
      </c>
      <c r="AT299" s="56">
        <v>0.51619999999999999</v>
      </c>
      <c r="AU299" s="56">
        <v>0.38379999999999997</v>
      </c>
      <c r="AV299" s="60"/>
      <c r="AW299" s="56"/>
      <c r="AX299" s="56"/>
      <c r="AY299" s="55">
        <v>0</v>
      </c>
      <c r="AZ299" s="55">
        <v>0</v>
      </c>
      <c r="BA299" s="56">
        <v>0</v>
      </c>
      <c r="BB299" s="55">
        <v>0</v>
      </c>
      <c r="BC299" s="55">
        <v>0</v>
      </c>
      <c r="BD299" s="56">
        <v>0</v>
      </c>
      <c r="BE299" s="56">
        <v>0</v>
      </c>
      <c r="BF299" s="56">
        <v>0</v>
      </c>
      <c r="BG299" s="60"/>
      <c r="BL299" s="4"/>
      <c r="BM299" s="5"/>
      <c r="BN299" s="5"/>
    </row>
    <row r="300" spans="2:66">
      <c r="B300" s="62"/>
      <c r="C300" s="62"/>
      <c r="D300" s="62"/>
      <c r="E300" s="62"/>
      <c r="F300" s="62"/>
      <c r="G300" s="62"/>
      <c r="H300" s="59"/>
      <c r="I300" s="56"/>
      <c r="J300" s="59"/>
      <c r="K300" s="63"/>
      <c r="L300" s="59"/>
      <c r="M300" s="59"/>
      <c r="N300" s="56"/>
      <c r="O300" s="59"/>
      <c r="P300" s="56"/>
      <c r="Q300" s="56"/>
      <c r="R300" s="55"/>
      <c r="S300" s="55"/>
      <c r="T300" s="56"/>
      <c r="U300" s="55"/>
      <c r="V300" s="55"/>
      <c r="W300" s="56"/>
      <c r="X300" s="56"/>
      <c r="Y300" s="56"/>
      <c r="Z300" s="60"/>
      <c r="AA300" s="56"/>
      <c r="AB300" s="56"/>
      <c r="AC300" s="55"/>
      <c r="AD300" s="55"/>
      <c r="AE300" s="56"/>
      <c r="AF300" s="55"/>
      <c r="AG300" s="55"/>
      <c r="AH300" s="56"/>
      <c r="AI300" s="56"/>
      <c r="AJ300" s="56"/>
      <c r="AK300" s="60"/>
      <c r="AL300" s="56"/>
      <c r="AM300" s="56"/>
      <c r="AN300" s="55"/>
      <c r="AO300" s="55"/>
      <c r="AP300" s="56"/>
      <c r="AQ300" s="55"/>
      <c r="AR300" s="55"/>
      <c r="AS300" s="56"/>
      <c r="AT300" s="56"/>
      <c r="AU300" s="56"/>
      <c r="AV300" s="60"/>
      <c r="AW300" s="56"/>
      <c r="AX300" s="56"/>
      <c r="AY300" s="55"/>
      <c r="AZ300" s="55"/>
      <c r="BA300" s="56"/>
      <c r="BB300" s="55"/>
      <c r="BC300" s="55"/>
      <c r="BD300" s="56"/>
      <c r="BE300" s="56"/>
      <c r="BF300" s="56"/>
      <c r="BG300" s="60"/>
      <c r="BL300" s="4"/>
      <c r="BM300" s="5"/>
      <c r="BN300" s="5"/>
    </row>
    <row r="301" spans="2:66">
      <c r="B301" s="62"/>
      <c r="C301" s="62"/>
      <c r="D301" s="62"/>
      <c r="E301" s="62"/>
      <c r="F301" s="62"/>
      <c r="G301" s="62"/>
      <c r="H301" s="59"/>
      <c r="I301" s="56"/>
      <c r="J301" s="59"/>
      <c r="K301" s="63"/>
      <c r="L301" s="59"/>
      <c r="M301" s="59"/>
      <c r="N301" s="56"/>
      <c r="O301" s="59"/>
      <c r="P301" s="56"/>
      <c r="Q301" s="56"/>
      <c r="R301" s="55"/>
      <c r="S301" s="55"/>
      <c r="T301" s="56"/>
      <c r="U301" s="55"/>
      <c r="V301" s="55"/>
      <c r="W301" s="56"/>
      <c r="X301" s="56"/>
      <c r="Y301" s="56"/>
      <c r="Z301" s="60"/>
      <c r="AA301" s="56"/>
      <c r="AB301" s="56"/>
      <c r="AC301" s="55"/>
      <c r="AD301" s="55"/>
      <c r="AE301" s="56"/>
      <c r="AF301" s="55"/>
      <c r="AG301" s="55"/>
      <c r="AH301" s="56"/>
      <c r="AI301" s="56"/>
      <c r="AJ301" s="56"/>
      <c r="AK301" s="60"/>
      <c r="AL301" s="56"/>
      <c r="AM301" s="56"/>
      <c r="AN301" s="55"/>
      <c r="AO301" s="55"/>
      <c r="AP301" s="56"/>
      <c r="AQ301" s="55"/>
      <c r="AR301" s="55"/>
      <c r="AS301" s="56"/>
      <c r="AT301" s="56"/>
      <c r="AU301" s="56"/>
      <c r="AV301" s="60"/>
      <c r="AW301" s="56"/>
      <c r="AX301" s="56"/>
      <c r="AY301" s="55"/>
      <c r="AZ301" s="55"/>
      <c r="BA301" s="56"/>
      <c r="BB301" s="55"/>
      <c r="BC301" s="55"/>
      <c r="BD301" s="56"/>
      <c r="BE301" s="56"/>
      <c r="BF301" s="56"/>
      <c r="BG301" s="60"/>
      <c r="BL301" s="4"/>
      <c r="BM301" s="5"/>
      <c r="BN301" s="5"/>
    </row>
    <row r="302" spans="2:66">
      <c r="B302" s="62"/>
      <c r="C302" s="62"/>
      <c r="D302" s="62"/>
      <c r="E302" s="62"/>
      <c r="F302" s="62"/>
      <c r="G302" s="62"/>
      <c r="H302" s="59"/>
      <c r="I302" s="56"/>
      <c r="J302" s="59"/>
      <c r="K302" s="63"/>
      <c r="L302" s="59"/>
      <c r="M302" s="59"/>
      <c r="N302" s="56"/>
      <c r="O302" s="59"/>
      <c r="P302" s="56"/>
      <c r="Q302" s="56"/>
      <c r="R302" s="55"/>
      <c r="S302" s="55"/>
      <c r="T302" s="56"/>
      <c r="U302" s="55"/>
      <c r="V302" s="55"/>
      <c r="W302" s="56"/>
      <c r="X302" s="56"/>
      <c r="Y302" s="56"/>
      <c r="Z302" s="60"/>
      <c r="AA302" s="56"/>
      <c r="AB302" s="56"/>
      <c r="AC302" s="55"/>
      <c r="AD302" s="55"/>
      <c r="AE302" s="56"/>
      <c r="AF302" s="55"/>
      <c r="AG302" s="55"/>
      <c r="AH302" s="56"/>
      <c r="AI302" s="56"/>
      <c r="AJ302" s="56"/>
      <c r="AK302" s="60"/>
      <c r="AL302" s="56"/>
      <c r="AM302" s="56"/>
      <c r="AN302" s="55"/>
      <c r="AO302" s="55"/>
      <c r="AP302" s="56"/>
      <c r="AQ302" s="55"/>
      <c r="AR302" s="55"/>
      <c r="AS302" s="56"/>
      <c r="AT302" s="56"/>
      <c r="AU302" s="56"/>
      <c r="AV302" s="60"/>
      <c r="AW302" s="56"/>
      <c r="AX302" s="56"/>
      <c r="AY302" s="55"/>
      <c r="AZ302" s="55"/>
      <c r="BA302" s="56"/>
      <c r="BB302" s="55"/>
      <c r="BC302" s="55"/>
      <c r="BD302" s="56"/>
      <c r="BE302" s="56"/>
      <c r="BF302" s="56"/>
      <c r="BG302" s="60"/>
      <c r="BL302" s="4"/>
      <c r="BM302" s="5"/>
      <c r="BN302" s="5"/>
    </row>
    <row r="303" spans="2:66">
      <c r="B303" s="62"/>
      <c r="C303" s="62"/>
      <c r="D303" s="62"/>
      <c r="E303" s="62"/>
      <c r="F303" s="62"/>
      <c r="G303" s="62"/>
      <c r="H303" s="59"/>
      <c r="I303" s="56"/>
      <c r="J303" s="59"/>
      <c r="K303" s="63"/>
      <c r="L303" s="59"/>
      <c r="M303" s="59"/>
      <c r="N303" s="56"/>
      <c r="O303" s="59"/>
      <c r="P303" s="56"/>
      <c r="Q303" s="56"/>
      <c r="R303" s="55"/>
      <c r="S303" s="55"/>
      <c r="T303" s="56"/>
      <c r="U303" s="55"/>
      <c r="V303" s="55"/>
      <c r="W303" s="56"/>
      <c r="X303" s="56"/>
      <c r="Y303" s="56"/>
      <c r="Z303" s="60"/>
      <c r="AA303" s="56"/>
      <c r="AB303" s="56"/>
      <c r="AC303" s="55"/>
      <c r="AD303" s="55"/>
      <c r="AE303" s="56"/>
      <c r="AF303" s="55"/>
      <c r="AG303" s="55"/>
      <c r="AH303" s="56"/>
      <c r="AI303" s="56"/>
      <c r="AJ303" s="56"/>
      <c r="AK303" s="60"/>
      <c r="AL303" s="56"/>
      <c r="AM303" s="56"/>
      <c r="AN303" s="55"/>
      <c r="AO303" s="55"/>
      <c r="AP303" s="56"/>
      <c r="AQ303" s="55"/>
      <c r="AR303" s="55"/>
      <c r="AS303" s="56"/>
      <c r="AT303" s="56"/>
      <c r="AU303" s="56"/>
      <c r="AV303" s="60"/>
      <c r="AW303" s="56"/>
      <c r="AX303" s="56"/>
      <c r="AY303" s="55"/>
      <c r="AZ303" s="55"/>
      <c r="BA303" s="56"/>
      <c r="BB303" s="55"/>
      <c r="BC303" s="55"/>
      <c r="BD303" s="56"/>
      <c r="BE303" s="56"/>
      <c r="BF303" s="56"/>
      <c r="BG303" s="60"/>
      <c r="BL303" s="4"/>
      <c r="BM303" s="5"/>
      <c r="BN303" s="5"/>
    </row>
    <row r="304" spans="2:66">
      <c r="B304" s="62"/>
      <c r="C304" s="62"/>
      <c r="D304" s="62"/>
      <c r="E304" s="62"/>
      <c r="F304" s="62"/>
      <c r="G304" s="62"/>
      <c r="H304" s="59"/>
      <c r="I304" s="56"/>
      <c r="J304" s="59"/>
      <c r="K304" s="63"/>
      <c r="L304" s="59"/>
      <c r="M304" s="59"/>
      <c r="N304" s="56"/>
      <c r="O304" s="59"/>
      <c r="P304" s="56"/>
      <c r="Q304" s="56"/>
      <c r="R304" s="55"/>
      <c r="S304" s="55"/>
      <c r="T304" s="56"/>
      <c r="U304" s="55"/>
      <c r="V304" s="55"/>
      <c r="W304" s="56"/>
      <c r="X304" s="56"/>
      <c r="Y304" s="56"/>
      <c r="Z304" s="60"/>
      <c r="AA304" s="56"/>
      <c r="AB304" s="56"/>
      <c r="AC304" s="55"/>
      <c r="AD304" s="55"/>
      <c r="AE304" s="56"/>
      <c r="AF304" s="55"/>
      <c r="AG304" s="55"/>
      <c r="AH304" s="56"/>
      <c r="AI304" s="56"/>
      <c r="AJ304" s="56"/>
      <c r="AK304" s="60"/>
      <c r="AL304" s="56"/>
      <c r="AM304" s="56"/>
      <c r="AN304" s="55"/>
      <c r="AO304" s="55"/>
      <c r="AP304" s="56"/>
      <c r="AQ304" s="55"/>
      <c r="AR304" s="55"/>
      <c r="AS304" s="56"/>
      <c r="AT304" s="56"/>
      <c r="AU304" s="56"/>
      <c r="AV304" s="60"/>
      <c r="AW304" s="56"/>
      <c r="AX304" s="56"/>
      <c r="AY304" s="55"/>
      <c r="AZ304" s="55"/>
      <c r="BA304" s="56"/>
      <c r="BB304" s="55"/>
      <c r="BC304" s="55"/>
      <c r="BD304" s="56"/>
      <c r="BE304" s="56"/>
      <c r="BF304" s="56"/>
      <c r="BG304" s="60"/>
      <c r="BL304" s="4"/>
      <c r="BM304" s="5"/>
      <c r="BN304" s="5"/>
    </row>
    <row r="305" spans="2:66" ht="135" customHeight="1">
      <c r="B305" s="62" t="s">
        <v>280</v>
      </c>
      <c r="C305" s="59" t="s">
        <v>1120</v>
      </c>
      <c r="D305" s="59" t="s">
        <v>81</v>
      </c>
      <c r="E305" s="59" t="s">
        <v>138</v>
      </c>
      <c r="F305" s="59" t="s">
        <v>995</v>
      </c>
      <c r="G305" s="63" t="s">
        <v>2510</v>
      </c>
      <c r="H305" s="59">
        <v>27</v>
      </c>
      <c r="I305" s="56">
        <v>0.03</v>
      </c>
      <c r="J305" s="59" t="s">
        <v>83</v>
      </c>
      <c r="K305" s="63" t="s">
        <v>3680</v>
      </c>
      <c r="L305" s="59" t="s">
        <v>3681</v>
      </c>
      <c r="M305" s="59" t="s">
        <v>3682</v>
      </c>
      <c r="N305" s="56">
        <v>0.9</v>
      </c>
      <c r="O305" s="59" t="s">
        <v>87</v>
      </c>
      <c r="P305" s="56" t="s">
        <v>3683</v>
      </c>
      <c r="Q305" s="56" t="s">
        <v>218</v>
      </c>
      <c r="R305" s="55">
        <v>13</v>
      </c>
      <c r="S305" s="55">
        <v>67</v>
      </c>
      <c r="T305" s="56">
        <v>0.19400000000000001</v>
      </c>
      <c r="U305" s="55">
        <v>13</v>
      </c>
      <c r="V305" s="55">
        <v>67</v>
      </c>
      <c r="W305" s="56">
        <v>0.19400000000000001</v>
      </c>
      <c r="X305" s="56">
        <v>0.21560000000000001</v>
      </c>
      <c r="Y305" s="56">
        <v>0.70599999999999996</v>
      </c>
      <c r="Z305" s="60">
        <v>0.107</v>
      </c>
      <c r="AA305" s="56" t="s">
        <v>3684</v>
      </c>
      <c r="AB305" s="56" t="s">
        <v>133</v>
      </c>
      <c r="AC305" s="55">
        <v>32</v>
      </c>
      <c r="AD305" s="55">
        <v>131</v>
      </c>
      <c r="AE305" s="56">
        <v>0.24429999999999999</v>
      </c>
      <c r="AF305" s="55">
        <v>45</v>
      </c>
      <c r="AG305" s="55">
        <v>131</v>
      </c>
      <c r="AH305" s="56">
        <v>0.34350000000000003</v>
      </c>
      <c r="AI305" s="56">
        <v>0.38169999999999998</v>
      </c>
      <c r="AJ305" s="56">
        <v>0.55649999999999999</v>
      </c>
      <c r="AK305" s="60">
        <v>0.19</v>
      </c>
      <c r="AL305" s="56" t="s">
        <v>3685</v>
      </c>
      <c r="AM305" s="56" t="s">
        <v>3686</v>
      </c>
      <c r="AN305" s="55">
        <v>0</v>
      </c>
      <c r="AO305" s="55">
        <v>131</v>
      </c>
      <c r="AP305" s="56">
        <v>0</v>
      </c>
      <c r="AQ305" s="55">
        <v>45</v>
      </c>
      <c r="AR305" s="55">
        <v>131</v>
      </c>
      <c r="AS305" s="56">
        <v>0.34350000000000003</v>
      </c>
      <c r="AT305" s="56">
        <v>0.38169999999999998</v>
      </c>
      <c r="AU305" s="56">
        <v>0.51829999999999998</v>
      </c>
      <c r="AV305" s="60">
        <v>0.19</v>
      </c>
      <c r="AW305" s="56" t="s">
        <v>94</v>
      </c>
      <c r="AX305" s="56" t="s">
        <v>94</v>
      </c>
      <c r="AY305" s="55">
        <v>0</v>
      </c>
      <c r="AZ305" s="55">
        <v>0</v>
      </c>
      <c r="BA305" s="56">
        <v>0</v>
      </c>
      <c r="BB305" s="55">
        <v>0</v>
      </c>
      <c r="BC305" s="55">
        <v>0</v>
      </c>
      <c r="BD305" s="56">
        <v>0</v>
      </c>
      <c r="BE305" s="56">
        <v>0</v>
      </c>
      <c r="BF305" s="56">
        <v>0</v>
      </c>
      <c r="BG305" s="60">
        <v>0</v>
      </c>
      <c r="BL305" s="4"/>
      <c r="BM305" s="5"/>
      <c r="BN305" s="5"/>
    </row>
    <row r="306" spans="2:66">
      <c r="B306" s="62"/>
      <c r="C306" s="59"/>
      <c r="D306" s="59"/>
      <c r="E306" s="59"/>
      <c r="F306" s="59"/>
      <c r="G306" s="63"/>
      <c r="H306" s="59"/>
      <c r="I306" s="56"/>
      <c r="J306" s="59"/>
      <c r="K306" s="63"/>
      <c r="L306" s="59"/>
      <c r="M306" s="59"/>
      <c r="N306" s="56"/>
      <c r="O306" s="59"/>
      <c r="P306" s="56"/>
      <c r="Q306" s="56"/>
      <c r="R306" s="55"/>
      <c r="S306" s="55"/>
      <c r="T306" s="56"/>
      <c r="U306" s="55"/>
      <c r="V306" s="55"/>
      <c r="W306" s="56"/>
      <c r="X306" s="56"/>
      <c r="Y306" s="56"/>
      <c r="Z306" s="60"/>
      <c r="AA306" s="56"/>
      <c r="AB306" s="56"/>
      <c r="AC306" s="55"/>
      <c r="AD306" s="55"/>
      <c r="AE306" s="56"/>
      <c r="AF306" s="55"/>
      <c r="AG306" s="55"/>
      <c r="AH306" s="56"/>
      <c r="AI306" s="56"/>
      <c r="AJ306" s="56"/>
      <c r="AK306" s="60"/>
      <c r="AL306" s="56"/>
      <c r="AM306" s="56"/>
      <c r="AN306" s="55"/>
      <c r="AO306" s="55"/>
      <c r="AP306" s="56"/>
      <c r="AQ306" s="55"/>
      <c r="AR306" s="55"/>
      <c r="AS306" s="56"/>
      <c r="AT306" s="56"/>
      <c r="AU306" s="56"/>
      <c r="AV306" s="60"/>
      <c r="AW306" s="56"/>
      <c r="AX306" s="56"/>
      <c r="AY306" s="55"/>
      <c r="AZ306" s="55"/>
      <c r="BA306" s="56"/>
      <c r="BB306" s="55"/>
      <c r="BC306" s="55"/>
      <c r="BD306" s="56"/>
      <c r="BE306" s="56"/>
      <c r="BF306" s="56"/>
      <c r="BG306" s="60"/>
      <c r="BL306" s="4"/>
      <c r="BM306" s="5"/>
      <c r="BN306" s="5"/>
    </row>
    <row r="307" spans="2:66">
      <c r="B307" s="62"/>
      <c r="C307" s="59"/>
      <c r="D307" s="59"/>
      <c r="E307" s="59"/>
      <c r="F307" s="59"/>
      <c r="G307" s="63"/>
      <c r="H307" s="59"/>
      <c r="I307" s="56"/>
      <c r="J307" s="59"/>
      <c r="K307" s="63"/>
      <c r="L307" s="59"/>
      <c r="M307" s="59"/>
      <c r="N307" s="56"/>
      <c r="O307" s="59"/>
      <c r="P307" s="56"/>
      <c r="Q307" s="56"/>
      <c r="R307" s="55"/>
      <c r="S307" s="55"/>
      <c r="T307" s="56"/>
      <c r="U307" s="55"/>
      <c r="V307" s="55"/>
      <c r="W307" s="56"/>
      <c r="X307" s="56"/>
      <c r="Y307" s="56"/>
      <c r="Z307" s="60"/>
      <c r="AA307" s="56"/>
      <c r="AB307" s="56"/>
      <c r="AC307" s="55"/>
      <c r="AD307" s="55"/>
      <c r="AE307" s="56"/>
      <c r="AF307" s="55"/>
      <c r="AG307" s="55"/>
      <c r="AH307" s="56"/>
      <c r="AI307" s="56"/>
      <c r="AJ307" s="56"/>
      <c r="AK307" s="60"/>
      <c r="AL307" s="56"/>
      <c r="AM307" s="56"/>
      <c r="AN307" s="55"/>
      <c r="AO307" s="55"/>
      <c r="AP307" s="56"/>
      <c r="AQ307" s="55"/>
      <c r="AR307" s="55"/>
      <c r="AS307" s="56"/>
      <c r="AT307" s="56"/>
      <c r="AU307" s="56"/>
      <c r="AV307" s="60"/>
      <c r="AW307" s="56"/>
      <c r="AX307" s="56"/>
      <c r="AY307" s="55"/>
      <c r="AZ307" s="55"/>
      <c r="BA307" s="56"/>
      <c r="BB307" s="55"/>
      <c r="BC307" s="55"/>
      <c r="BD307" s="56"/>
      <c r="BE307" s="56"/>
      <c r="BF307" s="56"/>
      <c r="BG307" s="60"/>
      <c r="BL307" s="4"/>
      <c r="BM307" s="5"/>
      <c r="BN307" s="5"/>
    </row>
    <row r="308" spans="2:66">
      <c r="B308" s="62"/>
      <c r="C308" s="59"/>
      <c r="D308" s="59"/>
      <c r="E308" s="59"/>
      <c r="F308" s="59"/>
      <c r="G308" s="63" t="s">
        <v>2435</v>
      </c>
      <c r="H308" s="59"/>
      <c r="I308" s="56"/>
      <c r="J308" s="59"/>
      <c r="K308" s="63"/>
      <c r="L308" s="59"/>
      <c r="M308" s="59"/>
      <c r="N308" s="56"/>
      <c r="O308" s="59"/>
      <c r="P308" s="56"/>
      <c r="Q308" s="56"/>
      <c r="R308" s="55"/>
      <c r="S308" s="55"/>
      <c r="T308" s="56"/>
      <c r="U308" s="55"/>
      <c r="V308" s="55"/>
      <c r="W308" s="56"/>
      <c r="X308" s="56"/>
      <c r="Y308" s="56"/>
      <c r="Z308" s="60"/>
      <c r="AA308" s="56"/>
      <c r="AB308" s="56"/>
      <c r="AC308" s="55"/>
      <c r="AD308" s="55"/>
      <c r="AE308" s="56"/>
      <c r="AF308" s="55"/>
      <c r="AG308" s="55"/>
      <c r="AH308" s="56"/>
      <c r="AI308" s="56"/>
      <c r="AJ308" s="56"/>
      <c r="AK308" s="60"/>
      <c r="AL308" s="56"/>
      <c r="AM308" s="56"/>
      <c r="AN308" s="55"/>
      <c r="AO308" s="55"/>
      <c r="AP308" s="56"/>
      <c r="AQ308" s="55"/>
      <c r="AR308" s="55"/>
      <c r="AS308" s="56"/>
      <c r="AT308" s="56"/>
      <c r="AU308" s="56"/>
      <c r="AV308" s="60"/>
      <c r="AW308" s="56"/>
      <c r="AX308" s="56"/>
      <c r="AY308" s="55"/>
      <c r="AZ308" s="55"/>
      <c r="BA308" s="56"/>
      <c r="BB308" s="55"/>
      <c r="BC308" s="55"/>
      <c r="BD308" s="56"/>
      <c r="BE308" s="56"/>
      <c r="BF308" s="56"/>
      <c r="BG308" s="60"/>
      <c r="BL308" s="4"/>
      <c r="BM308" s="5"/>
      <c r="BN308" s="5"/>
    </row>
    <row r="309" spans="2:66">
      <c r="B309" s="62"/>
      <c r="C309" s="59"/>
      <c r="D309" s="59"/>
      <c r="E309" s="59"/>
      <c r="F309" s="59"/>
      <c r="G309" s="63"/>
      <c r="H309" s="59"/>
      <c r="I309" s="56"/>
      <c r="J309" s="59"/>
      <c r="K309" s="63"/>
      <c r="L309" s="59"/>
      <c r="M309" s="59"/>
      <c r="N309" s="56"/>
      <c r="O309" s="59"/>
      <c r="P309" s="56"/>
      <c r="Q309" s="56"/>
      <c r="R309" s="55"/>
      <c r="S309" s="55"/>
      <c r="T309" s="56"/>
      <c r="U309" s="55"/>
      <c r="V309" s="55"/>
      <c r="W309" s="56"/>
      <c r="X309" s="56"/>
      <c r="Y309" s="56"/>
      <c r="Z309" s="60"/>
      <c r="AA309" s="56"/>
      <c r="AB309" s="56"/>
      <c r="AC309" s="55"/>
      <c r="AD309" s="55"/>
      <c r="AE309" s="56"/>
      <c r="AF309" s="55"/>
      <c r="AG309" s="55"/>
      <c r="AH309" s="56"/>
      <c r="AI309" s="56"/>
      <c r="AJ309" s="56"/>
      <c r="AK309" s="60"/>
      <c r="AL309" s="56"/>
      <c r="AM309" s="56"/>
      <c r="AN309" s="55"/>
      <c r="AO309" s="55"/>
      <c r="AP309" s="56"/>
      <c r="AQ309" s="55"/>
      <c r="AR309" s="55"/>
      <c r="AS309" s="56"/>
      <c r="AT309" s="56"/>
      <c r="AU309" s="56"/>
      <c r="AV309" s="60"/>
      <c r="AW309" s="56"/>
      <c r="AX309" s="56"/>
      <c r="AY309" s="55"/>
      <c r="AZ309" s="55"/>
      <c r="BA309" s="56"/>
      <c r="BB309" s="55"/>
      <c r="BC309" s="55"/>
      <c r="BD309" s="56"/>
      <c r="BE309" s="56"/>
      <c r="BF309" s="56"/>
      <c r="BG309" s="60"/>
      <c r="BL309" s="4"/>
      <c r="BM309" s="5"/>
      <c r="BN309" s="5"/>
    </row>
    <row r="310" spans="2:66">
      <c r="B310" s="62"/>
      <c r="C310" s="62"/>
      <c r="D310" s="62"/>
      <c r="E310" s="62"/>
      <c r="F310" s="62"/>
      <c r="G310" s="62"/>
      <c r="H310" s="59"/>
      <c r="I310" s="56"/>
      <c r="J310" s="59"/>
      <c r="K310" s="63"/>
      <c r="L310" s="59"/>
      <c r="M310" s="59"/>
      <c r="N310" s="56"/>
      <c r="O310" s="59"/>
      <c r="P310" s="56"/>
      <c r="Q310" s="56"/>
      <c r="R310" s="55"/>
      <c r="S310" s="55"/>
      <c r="T310" s="56"/>
      <c r="U310" s="55"/>
      <c r="V310" s="55"/>
      <c r="W310" s="56"/>
      <c r="X310" s="56"/>
      <c r="Y310" s="56"/>
      <c r="Z310" s="60"/>
      <c r="AA310" s="56"/>
      <c r="AB310" s="56"/>
      <c r="AC310" s="55"/>
      <c r="AD310" s="55"/>
      <c r="AE310" s="56"/>
      <c r="AF310" s="55"/>
      <c r="AG310" s="55"/>
      <c r="AH310" s="56"/>
      <c r="AI310" s="56"/>
      <c r="AJ310" s="56"/>
      <c r="AK310" s="60"/>
      <c r="AL310" s="56"/>
      <c r="AM310" s="56"/>
      <c r="AN310" s="55"/>
      <c r="AO310" s="55"/>
      <c r="AP310" s="56"/>
      <c r="AQ310" s="55"/>
      <c r="AR310" s="55"/>
      <c r="AS310" s="56"/>
      <c r="AT310" s="56"/>
      <c r="AU310" s="56"/>
      <c r="AV310" s="60"/>
      <c r="AW310" s="56"/>
      <c r="AX310" s="56"/>
      <c r="AY310" s="55"/>
      <c r="AZ310" s="55"/>
      <c r="BA310" s="56"/>
      <c r="BB310" s="55"/>
      <c r="BC310" s="55"/>
      <c r="BD310" s="56"/>
      <c r="BE310" s="56"/>
      <c r="BF310" s="56"/>
      <c r="BG310" s="60"/>
      <c r="BL310" s="4"/>
      <c r="BM310" s="5"/>
      <c r="BN310" s="5"/>
    </row>
    <row r="311" spans="2:66">
      <c r="B311" s="62"/>
      <c r="C311" s="62"/>
      <c r="D311" s="62"/>
      <c r="E311" s="62"/>
      <c r="F311" s="62"/>
      <c r="G311" s="62"/>
      <c r="H311" s="59"/>
      <c r="I311" s="56"/>
      <c r="J311" s="59"/>
      <c r="K311" s="63"/>
      <c r="L311" s="59" t="s">
        <v>3687</v>
      </c>
      <c r="M311" s="59" t="s">
        <v>3688</v>
      </c>
      <c r="N311" s="56">
        <v>1</v>
      </c>
      <c r="O311" s="59" t="s">
        <v>87</v>
      </c>
      <c r="P311" s="56"/>
      <c r="Q311" s="56"/>
      <c r="R311" s="55">
        <v>0</v>
      </c>
      <c r="S311" s="55">
        <v>9</v>
      </c>
      <c r="T311" s="56">
        <v>0</v>
      </c>
      <c r="U311" s="55">
        <v>0</v>
      </c>
      <c r="V311" s="55">
        <v>9</v>
      </c>
      <c r="W311" s="56">
        <v>0</v>
      </c>
      <c r="X311" s="56">
        <v>0</v>
      </c>
      <c r="Y311" s="56">
        <v>1</v>
      </c>
      <c r="Z311" s="60"/>
      <c r="AA311" s="56"/>
      <c r="AB311" s="56"/>
      <c r="AC311" s="55">
        <v>0</v>
      </c>
      <c r="AD311" s="55">
        <v>9</v>
      </c>
      <c r="AE311" s="56">
        <v>0</v>
      </c>
      <c r="AF311" s="55">
        <v>0</v>
      </c>
      <c r="AG311" s="55">
        <v>9</v>
      </c>
      <c r="AH311" s="56">
        <v>0</v>
      </c>
      <c r="AI311" s="56">
        <v>0</v>
      </c>
      <c r="AJ311" s="56">
        <v>1</v>
      </c>
      <c r="AK311" s="60"/>
      <c r="AL311" s="56"/>
      <c r="AM311" s="56"/>
      <c r="AN311" s="55">
        <v>0</v>
      </c>
      <c r="AO311" s="55">
        <v>9</v>
      </c>
      <c r="AP311" s="56">
        <v>0</v>
      </c>
      <c r="AQ311" s="55">
        <v>0</v>
      </c>
      <c r="AR311" s="55">
        <v>9</v>
      </c>
      <c r="AS311" s="56">
        <v>0</v>
      </c>
      <c r="AT311" s="56">
        <v>0</v>
      </c>
      <c r="AU311" s="56">
        <v>1</v>
      </c>
      <c r="AV311" s="60"/>
      <c r="AW311" s="56"/>
      <c r="AX311" s="56"/>
      <c r="AY311" s="55">
        <v>0</v>
      </c>
      <c r="AZ311" s="55">
        <v>0</v>
      </c>
      <c r="BA311" s="56">
        <v>0</v>
      </c>
      <c r="BB311" s="55">
        <v>0</v>
      </c>
      <c r="BC311" s="55">
        <v>0</v>
      </c>
      <c r="BD311" s="56">
        <v>0</v>
      </c>
      <c r="BE311" s="56">
        <v>0</v>
      </c>
      <c r="BF311" s="56">
        <v>0</v>
      </c>
      <c r="BG311" s="60"/>
      <c r="BL311" s="4"/>
      <c r="BM311" s="5"/>
      <c r="BN311" s="5"/>
    </row>
    <row r="312" spans="2:66">
      <c r="B312" s="62"/>
      <c r="C312" s="62"/>
      <c r="D312" s="62"/>
      <c r="E312" s="62"/>
      <c r="F312" s="62"/>
      <c r="G312" s="62"/>
      <c r="H312" s="59"/>
      <c r="I312" s="56"/>
      <c r="J312" s="59"/>
      <c r="K312" s="63"/>
      <c r="L312" s="59"/>
      <c r="M312" s="59"/>
      <c r="N312" s="56"/>
      <c r="O312" s="59"/>
      <c r="P312" s="56"/>
      <c r="Q312" s="56"/>
      <c r="R312" s="55"/>
      <c r="S312" s="55"/>
      <c r="T312" s="56"/>
      <c r="U312" s="55"/>
      <c r="V312" s="55"/>
      <c r="W312" s="56"/>
      <c r="X312" s="56"/>
      <c r="Y312" s="56"/>
      <c r="Z312" s="60"/>
      <c r="AA312" s="56"/>
      <c r="AB312" s="56"/>
      <c r="AC312" s="55"/>
      <c r="AD312" s="55"/>
      <c r="AE312" s="56"/>
      <c r="AF312" s="55"/>
      <c r="AG312" s="55"/>
      <c r="AH312" s="56"/>
      <c r="AI312" s="56"/>
      <c r="AJ312" s="56"/>
      <c r="AK312" s="60"/>
      <c r="AL312" s="56"/>
      <c r="AM312" s="56"/>
      <c r="AN312" s="55"/>
      <c r="AO312" s="55"/>
      <c r="AP312" s="56"/>
      <c r="AQ312" s="55"/>
      <c r="AR312" s="55"/>
      <c r="AS312" s="56"/>
      <c r="AT312" s="56"/>
      <c r="AU312" s="56"/>
      <c r="AV312" s="60"/>
      <c r="AW312" s="56"/>
      <c r="AX312" s="56"/>
      <c r="AY312" s="55"/>
      <c r="AZ312" s="55"/>
      <c r="BA312" s="56"/>
      <c r="BB312" s="55"/>
      <c r="BC312" s="55"/>
      <c r="BD312" s="56"/>
      <c r="BE312" s="56"/>
      <c r="BF312" s="56"/>
      <c r="BG312" s="60"/>
      <c r="BL312" s="4"/>
      <c r="BM312" s="5"/>
      <c r="BN312" s="5"/>
    </row>
    <row r="313" spans="2:66">
      <c r="B313" s="62"/>
      <c r="C313" s="62"/>
      <c r="D313" s="62"/>
      <c r="E313" s="62"/>
      <c r="F313" s="62"/>
      <c r="G313" s="62"/>
      <c r="H313" s="59"/>
      <c r="I313" s="56"/>
      <c r="J313" s="59"/>
      <c r="K313" s="63"/>
      <c r="L313" s="59"/>
      <c r="M313" s="59"/>
      <c r="N313" s="56"/>
      <c r="O313" s="59"/>
      <c r="P313" s="56"/>
      <c r="Q313" s="56"/>
      <c r="R313" s="55"/>
      <c r="S313" s="55"/>
      <c r="T313" s="56"/>
      <c r="U313" s="55"/>
      <c r="V313" s="55"/>
      <c r="W313" s="56"/>
      <c r="X313" s="56"/>
      <c r="Y313" s="56"/>
      <c r="Z313" s="60"/>
      <c r="AA313" s="56"/>
      <c r="AB313" s="56"/>
      <c r="AC313" s="55"/>
      <c r="AD313" s="55"/>
      <c r="AE313" s="56"/>
      <c r="AF313" s="55"/>
      <c r="AG313" s="55"/>
      <c r="AH313" s="56"/>
      <c r="AI313" s="56"/>
      <c r="AJ313" s="56"/>
      <c r="AK313" s="60"/>
      <c r="AL313" s="56"/>
      <c r="AM313" s="56"/>
      <c r="AN313" s="55"/>
      <c r="AO313" s="55"/>
      <c r="AP313" s="56"/>
      <c r="AQ313" s="55"/>
      <c r="AR313" s="55"/>
      <c r="AS313" s="56"/>
      <c r="AT313" s="56"/>
      <c r="AU313" s="56"/>
      <c r="AV313" s="60"/>
      <c r="AW313" s="56"/>
      <c r="AX313" s="56"/>
      <c r="AY313" s="55"/>
      <c r="AZ313" s="55"/>
      <c r="BA313" s="56"/>
      <c r="BB313" s="55"/>
      <c r="BC313" s="55"/>
      <c r="BD313" s="56"/>
      <c r="BE313" s="56"/>
      <c r="BF313" s="56"/>
      <c r="BG313" s="60"/>
      <c r="BL313" s="4"/>
      <c r="BM313" s="5"/>
      <c r="BN313" s="5"/>
    </row>
    <row r="314" spans="2:66">
      <c r="B314" s="62"/>
      <c r="C314" s="62"/>
      <c r="D314" s="62"/>
      <c r="E314" s="62"/>
      <c r="F314" s="62"/>
      <c r="G314" s="62"/>
      <c r="H314" s="59"/>
      <c r="I314" s="56"/>
      <c r="J314" s="59"/>
      <c r="K314" s="63"/>
      <c r="L314" s="59"/>
      <c r="M314" s="59"/>
      <c r="N314" s="56"/>
      <c r="O314" s="59"/>
      <c r="P314" s="56"/>
      <c r="Q314" s="56"/>
      <c r="R314" s="55"/>
      <c r="S314" s="55"/>
      <c r="T314" s="56"/>
      <c r="U314" s="55"/>
      <c r="V314" s="55"/>
      <c r="W314" s="56"/>
      <c r="X314" s="56"/>
      <c r="Y314" s="56"/>
      <c r="Z314" s="60"/>
      <c r="AA314" s="56"/>
      <c r="AB314" s="56"/>
      <c r="AC314" s="55"/>
      <c r="AD314" s="55"/>
      <c r="AE314" s="56"/>
      <c r="AF314" s="55"/>
      <c r="AG314" s="55"/>
      <c r="AH314" s="56"/>
      <c r="AI314" s="56"/>
      <c r="AJ314" s="56"/>
      <c r="AK314" s="60"/>
      <c r="AL314" s="56"/>
      <c r="AM314" s="56"/>
      <c r="AN314" s="55"/>
      <c r="AO314" s="55"/>
      <c r="AP314" s="56"/>
      <c r="AQ314" s="55"/>
      <c r="AR314" s="55"/>
      <c r="AS314" s="56"/>
      <c r="AT314" s="56"/>
      <c r="AU314" s="56"/>
      <c r="AV314" s="60"/>
      <c r="AW314" s="56"/>
      <c r="AX314" s="56"/>
      <c r="AY314" s="55"/>
      <c r="AZ314" s="55"/>
      <c r="BA314" s="56"/>
      <c r="BB314" s="55"/>
      <c r="BC314" s="55"/>
      <c r="BD314" s="56"/>
      <c r="BE314" s="56"/>
      <c r="BF314" s="56"/>
      <c r="BG314" s="60"/>
      <c r="BL314" s="4"/>
      <c r="BM314" s="5"/>
      <c r="BN314" s="5"/>
    </row>
    <row r="315" spans="2:66">
      <c r="B315" s="62"/>
      <c r="C315" s="62"/>
      <c r="D315" s="62"/>
      <c r="E315" s="62"/>
      <c r="F315" s="62"/>
      <c r="G315" s="62"/>
      <c r="H315" s="59"/>
      <c r="I315" s="56"/>
      <c r="J315" s="59"/>
      <c r="K315" s="63"/>
      <c r="L315" s="59"/>
      <c r="M315" s="59"/>
      <c r="N315" s="56"/>
      <c r="O315" s="59"/>
      <c r="P315" s="56"/>
      <c r="Q315" s="56"/>
      <c r="R315" s="55"/>
      <c r="S315" s="55"/>
      <c r="T315" s="56"/>
      <c r="U315" s="55"/>
      <c r="V315" s="55"/>
      <c r="W315" s="56"/>
      <c r="X315" s="56"/>
      <c r="Y315" s="56"/>
      <c r="Z315" s="60"/>
      <c r="AA315" s="56"/>
      <c r="AB315" s="56"/>
      <c r="AC315" s="55"/>
      <c r="AD315" s="55"/>
      <c r="AE315" s="56"/>
      <c r="AF315" s="55"/>
      <c r="AG315" s="55"/>
      <c r="AH315" s="56"/>
      <c r="AI315" s="56"/>
      <c r="AJ315" s="56"/>
      <c r="AK315" s="60"/>
      <c r="AL315" s="56"/>
      <c r="AM315" s="56"/>
      <c r="AN315" s="55"/>
      <c r="AO315" s="55"/>
      <c r="AP315" s="56"/>
      <c r="AQ315" s="55"/>
      <c r="AR315" s="55"/>
      <c r="AS315" s="56"/>
      <c r="AT315" s="56"/>
      <c r="AU315" s="56"/>
      <c r="AV315" s="60"/>
      <c r="AW315" s="56"/>
      <c r="AX315" s="56"/>
      <c r="AY315" s="55"/>
      <c r="AZ315" s="55"/>
      <c r="BA315" s="56"/>
      <c r="BB315" s="55"/>
      <c r="BC315" s="55"/>
      <c r="BD315" s="56"/>
      <c r="BE315" s="56"/>
      <c r="BF315" s="56"/>
      <c r="BG315" s="60"/>
      <c r="BL315" s="4"/>
      <c r="BM315" s="5"/>
      <c r="BN315" s="5"/>
    </row>
    <row r="316" spans="2:66">
      <c r="B316" s="62"/>
      <c r="C316" s="62"/>
      <c r="D316" s="62"/>
      <c r="E316" s="62"/>
      <c r="F316" s="62"/>
      <c r="G316" s="62"/>
      <c r="H316" s="59"/>
      <c r="I316" s="56"/>
      <c r="J316" s="59"/>
      <c r="K316" s="63"/>
      <c r="L316" s="59"/>
      <c r="M316" s="59"/>
      <c r="N316" s="56"/>
      <c r="O316" s="59"/>
      <c r="P316" s="56"/>
      <c r="Q316" s="56"/>
      <c r="R316" s="55"/>
      <c r="S316" s="55"/>
      <c r="T316" s="56"/>
      <c r="U316" s="55"/>
      <c r="V316" s="55"/>
      <c r="W316" s="56"/>
      <c r="X316" s="56"/>
      <c r="Y316" s="56"/>
      <c r="Z316" s="60"/>
      <c r="AA316" s="56"/>
      <c r="AB316" s="56"/>
      <c r="AC316" s="55"/>
      <c r="AD316" s="55"/>
      <c r="AE316" s="56"/>
      <c r="AF316" s="55"/>
      <c r="AG316" s="55"/>
      <c r="AH316" s="56"/>
      <c r="AI316" s="56"/>
      <c r="AJ316" s="56"/>
      <c r="AK316" s="60"/>
      <c r="AL316" s="56"/>
      <c r="AM316" s="56"/>
      <c r="AN316" s="55"/>
      <c r="AO316" s="55"/>
      <c r="AP316" s="56"/>
      <c r="AQ316" s="55"/>
      <c r="AR316" s="55"/>
      <c r="AS316" s="56"/>
      <c r="AT316" s="56"/>
      <c r="AU316" s="56"/>
      <c r="AV316" s="60"/>
      <c r="AW316" s="56"/>
      <c r="AX316" s="56"/>
      <c r="AY316" s="55"/>
      <c r="AZ316" s="55"/>
      <c r="BA316" s="56"/>
      <c r="BB316" s="55"/>
      <c r="BC316" s="55"/>
      <c r="BD316" s="56"/>
      <c r="BE316" s="56"/>
      <c r="BF316" s="56"/>
      <c r="BG316" s="60"/>
      <c r="BL316" s="4"/>
      <c r="BM316" s="5"/>
      <c r="BN316" s="5"/>
    </row>
    <row r="317" spans="2:66" ht="135" customHeight="1">
      <c r="B317" s="64" t="s">
        <v>280</v>
      </c>
      <c r="C317" s="65" t="s">
        <v>1120</v>
      </c>
      <c r="D317" s="65" t="s">
        <v>81</v>
      </c>
      <c r="E317" s="65" t="s">
        <v>138</v>
      </c>
      <c r="F317" s="65" t="s">
        <v>995</v>
      </c>
      <c r="G317" s="122" t="s">
        <v>2510</v>
      </c>
      <c r="H317" s="59">
        <v>28</v>
      </c>
      <c r="I317" s="56">
        <v>0.03</v>
      </c>
      <c r="J317" s="59" t="s">
        <v>83</v>
      </c>
      <c r="K317" s="63" t="s">
        <v>3689</v>
      </c>
      <c r="L317" s="59" t="s">
        <v>3690</v>
      </c>
      <c r="M317" s="59" t="s">
        <v>3691</v>
      </c>
      <c r="N317" s="56">
        <v>1</v>
      </c>
      <c r="O317" s="59" t="s">
        <v>87</v>
      </c>
      <c r="P317" s="56" t="s">
        <v>3692</v>
      </c>
      <c r="Q317" s="56" t="s">
        <v>3693</v>
      </c>
      <c r="R317" s="55">
        <v>2</v>
      </c>
      <c r="S317" s="55">
        <v>19</v>
      </c>
      <c r="T317" s="56">
        <v>0.1053</v>
      </c>
      <c r="U317" s="55">
        <v>2</v>
      </c>
      <c r="V317" s="55">
        <v>19</v>
      </c>
      <c r="W317" s="56">
        <v>0.1053</v>
      </c>
      <c r="X317" s="56">
        <v>0.1053</v>
      </c>
      <c r="Y317" s="56">
        <v>0.89470000000000005</v>
      </c>
      <c r="Z317" s="60">
        <v>0.23699999999999999</v>
      </c>
      <c r="AA317" s="56" t="s">
        <v>3694</v>
      </c>
      <c r="AB317" s="56" t="s">
        <v>133</v>
      </c>
      <c r="AC317" s="55">
        <v>18</v>
      </c>
      <c r="AD317" s="55">
        <v>61</v>
      </c>
      <c r="AE317" s="56">
        <v>0.29509999999999997</v>
      </c>
      <c r="AF317" s="55">
        <v>20</v>
      </c>
      <c r="AG317" s="55">
        <v>61</v>
      </c>
      <c r="AH317" s="56">
        <v>0.32790000000000002</v>
      </c>
      <c r="AI317" s="56">
        <v>0.32790000000000002</v>
      </c>
      <c r="AJ317" s="56">
        <v>0.67210000000000003</v>
      </c>
      <c r="AK317" s="60">
        <v>0.377</v>
      </c>
      <c r="AL317" s="56" t="s">
        <v>3695</v>
      </c>
      <c r="AM317" s="56" t="s">
        <v>133</v>
      </c>
      <c r="AN317" s="55">
        <v>19</v>
      </c>
      <c r="AO317" s="55">
        <v>48</v>
      </c>
      <c r="AP317" s="56">
        <v>0.39579999999999999</v>
      </c>
      <c r="AQ317" s="55">
        <v>39</v>
      </c>
      <c r="AR317" s="55">
        <v>48</v>
      </c>
      <c r="AS317" s="56">
        <v>0.8125</v>
      </c>
      <c r="AT317" s="56">
        <v>0.8125</v>
      </c>
      <c r="AU317" s="56">
        <v>0.1875</v>
      </c>
      <c r="AV317" s="60">
        <v>0.61899999999999999</v>
      </c>
      <c r="AW317" s="56" t="s">
        <v>94</v>
      </c>
      <c r="AX317" s="56" t="s">
        <v>94</v>
      </c>
      <c r="AY317" s="55">
        <v>0</v>
      </c>
      <c r="AZ317" s="55">
        <v>0</v>
      </c>
      <c r="BA317" s="56">
        <v>0</v>
      </c>
      <c r="BB317" s="55">
        <v>0</v>
      </c>
      <c r="BC317" s="55">
        <v>0</v>
      </c>
      <c r="BD317" s="56">
        <v>0</v>
      </c>
      <c r="BE317" s="56">
        <v>0</v>
      </c>
      <c r="BF317" s="56">
        <v>0</v>
      </c>
      <c r="BG317" s="60">
        <v>0</v>
      </c>
      <c r="BL317" s="4"/>
      <c r="BM317" s="5"/>
      <c r="BN317" s="5"/>
    </row>
    <row r="318" spans="2:66">
      <c r="B318" s="64"/>
      <c r="C318" s="65"/>
      <c r="D318" s="65"/>
      <c r="E318" s="65"/>
      <c r="F318" s="65"/>
      <c r="G318" s="122"/>
      <c r="H318" s="59"/>
      <c r="I318" s="56"/>
      <c r="J318" s="59"/>
      <c r="K318" s="63"/>
      <c r="L318" s="59"/>
      <c r="M318" s="59"/>
      <c r="N318" s="56"/>
      <c r="O318" s="59"/>
      <c r="P318" s="56"/>
      <c r="Q318" s="56"/>
      <c r="R318" s="55"/>
      <c r="S318" s="55"/>
      <c r="T318" s="56"/>
      <c r="U318" s="55"/>
      <c r="V318" s="55"/>
      <c r="W318" s="56"/>
      <c r="X318" s="56"/>
      <c r="Y318" s="56"/>
      <c r="Z318" s="60"/>
      <c r="AA318" s="56"/>
      <c r="AB318" s="56"/>
      <c r="AC318" s="55"/>
      <c r="AD318" s="55"/>
      <c r="AE318" s="56"/>
      <c r="AF318" s="55"/>
      <c r="AG318" s="55"/>
      <c r="AH318" s="56"/>
      <c r="AI318" s="56"/>
      <c r="AJ318" s="56"/>
      <c r="AK318" s="60"/>
      <c r="AL318" s="56"/>
      <c r="AM318" s="56"/>
      <c r="AN318" s="55"/>
      <c r="AO318" s="55"/>
      <c r="AP318" s="56"/>
      <c r="AQ318" s="55"/>
      <c r="AR318" s="55"/>
      <c r="AS318" s="56"/>
      <c r="AT318" s="56"/>
      <c r="AU318" s="56"/>
      <c r="AV318" s="60"/>
      <c r="AW318" s="56"/>
      <c r="AX318" s="56"/>
      <c r="AY318" s="55"/>
      <c r="AZ318" s="55"/>
      <c r="BA318" s="56"/>
      <c r="BB318" s="55"/>
      <c r="BC318" s="55"/>
      <c r="BD318" s="56"/>
      <c r="BE318" s="56"/>
      <c r="BF318" s="56"/>
      <c r="BG318" s="60"/>
      <c r="BL318" s="4"/>
      <c r="BM318" s="5"/>
      <c r="BN318" s="5"/>
    </row>
    <row r="319" spans="2:66">
      <c r="B319" s="64"/>
      <c r="C319" s="65"/>
      <c r="D319" s="65"/>
      <c r="E319" s="65"/>
      <c r="F319" s="65"/>
      <c r="G319" s="122"/>
      <c r="H319" s="59"/>
      <c r="I319" s="56"/>
      <c r="J319" s="59"/>
      <c r="K319" s="63"/>
      <c r="L319" s="59"/>
      <c r="M319" s="59"/>
      <c r="N319" s="56"/>
      <c r="O319" s="59"/>
      <c r="P319" s="56"/>
      <c r="Q319" s="56"/>
      <c r="R319" s="55"/>
      <c r="S319" s="55"/>
      <c r="T319" s="56"/>
      <c r="U319" s="55"/>
      <c r="V319" s="55"/>
      <c r="W319" s="56"/>
      <c r="X319" s="56"/>
      <c r="Y319" s="56"/>
      <c r="Z319" s="60"/>
      <c r="AA319" s="56"/>
      <c r="AB319" s="56"/>
      <c r="AC319" s="55"/>
      <c r="AD319" s="55"/>
      <c r="AE319" s="56"/>
      <c r="AF319" s="55"/>
      <c r="AG319" s="55"/>
      <c r="AH319" s="56"/>
      <c r="AI319" s="56"/>
      <c r="AJ319" s="56"/>
      <c r="AK319" s="60"/>
      <c r="AL319" s="56"/>
      <c r="AM319" s="56"/>
      <c r="AN319" s="55"/>
      <c r="AO319" s="55"/>
      <c r="AP319" s="56"/>
      <c r="AQ319" s="55"/>
      <c r="AR319" s="55"/>
      <c r="AS319" s="56"/>
      <c r="AT319" s="56"/>
      <c r="AU319" s="56"/>
      <c r="AV319" s="60"/>
      <c r="AW319" s="56"/>
      <c r="AX319" s="56"/>
      <c r="AY319" s="55"/>
      <c r="AZ319" s="55"/>
      <c r="BA319" s="56"/>
      <c r="BB319" s="55"/>
      <c r="BC319" s="55"/>
      <c r="BD319" s="56"/>
      <c r="BE319" s="56"/>
      <c r="BF319" s="56"/>
      <c r="BG319" s="60"/>
      <c r="BL319" s="4"/>
      <c r="BM319" s="5"/>
      <c r="BN319" s="5"/>
    </row>
    <row r="320" spans="2:66">
      <c r="B320" s="64"/>
      <c r="C320" s="65"/>
      <c r="D320" s="65"/>
      <c r="E320" s="65"/>
      <c r="F320" s="65"/>
      <c r="G320" s="122" t="s">
        <v>2435</v>
      </c>
      <c r="H320" s="59"/>
      <c r="I320" s="56"/>
      <c r="J320" s="59"/>
      <c r="K320" s="63"/>
      <c r="L320" s="59"/>
      <c r="M320" s="59"/>
      <c r="N320" s="56"/>
      <c r="O320" s="59"/>
      <c r="P320" s="56"/>
      <c r="Q320" s="56"/>
      <c r="R320" s="55"/>
      <c r="S320" s="55"/>
      <c r="T320" s="56"/>
      <c r="U320" s="55"/>
      <c r="V320" s="55"/>
      <c r="W320" s="56"/>
      <c r="X320" s="56"/>
      <c r="Y320" s="56"/>
      <c r="Z320" s="60"/>
      <c r="AA320" s="56"/>
      <c r="AB320" s="56"/>
      <c r="AC320" s="55"/>
      <c r="AD320" s="55"/>
      <c r="AE320" s="56"/>
      <c r="AF320" s="55"/>
      <c r="AG320" s="55"/>
      <c r="AH320" s="56"/>
      <c r="AI320" s="56"/>
      <c r="AJ320" s="56"/>
      <c r="AK320" s="60"/>
      <c r="AL320" s="56"/>
      <c r="AM320" s="56"/>
      <c r="AN320" s="55"/>
      <c r="AO320" s="55"/>
      <c r="AP320" s="56"/>
      <c r="AQ320" s="55"/>
      <c r="AR320" s="55"/>
      <c r="AS320" s="56"/>
      <c r="AT320" s="56"/>
      <c r="AU320" s="56"/>
      <c r="AV320" s="60"/>
      <c r="AW320" s="56"/>
      <c r="AX320" s="56"/>
      <c r="AY320" s="55"/>
      <c r="AZ320" s="55"/>
      <c r="BA320" s="56"/>
      <c r="BB320" s="55"/>
      <c r="BC320" s="55"/>
      <c r="BD320" s="56"/>
      <c r="BE320" s="56"/>
      <c r="BF320" s="56"/>
      <c r="BG320" s="60"/>
      <c r="BL320" s="4"/>
      <c r="BM320" s="5"/>
      <c r="BN320" s="5"/>
    </row>
    <row r="321" spans="2:66">
      <c r="B321" s="64"/>
      <c r="C321" s="65"/>
      <c r="D321" s="65"/>
      <c r="E321" s="65"/>
      <c r="F321" s="65"/>
      <c r="G321" s="122"/>
      <c r="H321" s="59"/>
      <c r="I321" s="56"/>
      <c r="J321" s="59"/>
      <c r="K321" s="63"/>
      <c r="L321" s="59"/>
      <c r="M321" s="59"/>
      <c r="N321" s="56"/>
      <c r="O321" s="59"/>
      <c r="P321" s="56"/>
      <c r="Q321" s="56"/>
      <c r="R321" s="55"/>
      <c r="S321" s="55"/>
      <c r="T321" s="56"/>
      <c r="U321" s="55"/>
      <c r="V321" s="55"/>
      <c r="W321" s="56"/>
      <c r="X321" s="56"/>
      <c r="Y321" s="56"/>
      <c r="Z321" s="60"/>
      <c r="AA321" s="56"/>
      <c r="AB321" s="56"/>
      <c r="AC321" s="55"/>
      <c r="AD321" s="55"/>
      <c r="AE321" s="56"/>
      <c r="AF321" s="55"/>
      <c r="AG321" s="55"/>
      <c r="AH321" s="56"/>
      <c r="AI321" s="56"/>
      <c r="AJ321" s="56"/>
      <c r="AK321" s="60"/>
      <c r="AL321" s="56"/>
      <c r="AM321" s="56"/>
      <c r="AN321" s="55"/>
      <c r="AO321" s="55"/>
      <c r="AP321" s="56"/>
      <c r="AQ321" s="55"/>
      <c r="AR321" s="55"/>
      <c r="AS321" s="56"/>
      <c r="AT321" s="56"/>
      <c r="AU321" s="56"/>
      <c r="AV321" s="60"/>
      <c r="AW321" s="56"/>
      <c r="AX321" s="56"/>
      <c r="AY321" s="55"/>
      <c r="AZ321" s="55"/>
      <c r="BA321" s="56"/>
      <c r="BB321" s="55"/>
      <c r="BC321" s="55"/>
      <c r="BD321" s="56"/>
      <c r="BE321" s="56"/>
      <c r="BF321" s="56"/>
      <c r="BG321" s="60"/>
      <c r="BL321" s="4"/>
      <c r="BM321" s="5"/>
      <c r="BN321" s="5"/>
    </row>
    <row r="322" spans="2:66">
      <c r="B322" s="62"/>
      <c r="C322" s="62"/>
      <c r="D322" s="62"/>
      <c r="E322" s="62"/>
      <c r="F322" s="62"/>
      <c r="G322" s="62"/>
      <c r="H322" s="59"/>
      <c r="I322" s="56"/>
      <c r="J322" s="59"/>
      <c r="K322" s="63"/>
      <c r="L322" s="59"/>
      <c r="M322" s="59"/>
      <c r="N322" s="56"/>
      <c r="O322" s="59"/>
      <c r="P322" s="56"/>
      <c r="Q322" s="56"/>
      <c r="R322" s="55"/>
      <c r="S322" s="55"/>
      <c r="T322" s="56"/>
      <c r="U322" s="55"/>
      <c r="V322" s="55"/>
      <c r="W322" s="56"/>
      <c r="X322" s="56"/>
      <c r="Y322" s="56"/>
      <c r="Z322" s="60"/>
      <c r="AA322" s="56"/>
      <c r="AB322" s="56"/>
      <c r="AC322" s="55"/>
      <c r="AD322" s="55"/>
      <c r="AE322" s="56"/>
      <c r="AF322" s="55"/>
      <c r="AG322" s="55"/>
      <c r="AH322" s="56"/>
      <c r="AI322" s="56"/>
      <c r="AJ322" s="56"/>
      <c r="AK322" s="60"/>
      <c r="AL322" s="56"/>
      <c r="AM322" s="56"/>
      <c r="AN322" s="55"/>
      <c r="AO322" s="55"/>
      <c r="AP322" s="56"/>
      <c r="AQ322" s="55"/>
      <c r="AR322" s="55"/>
      <c r="AS322" s="56"/>
      <c r="AT322" s="56"/>
      <c r="AU322" s="56"/>
      <c r="AV322" s="60"/>
      <c r="AW322" s="56"/>
      <c r="AX322" s="56"/>
      <c r="AY322" s="55"/>
      <c r="AZ322" s="55"/>
      <c r="BA322" s="56"/>
      <c r="BB322" s="55"/>
      <c r="BC322" s="55"/>
      <c r="BD322" s="56"/>
      <c r="BE322" s="56"/>
      <c r="BF322" s="56"/>
      <c r="BG322" s="60"/>
      <c r="BL322" s="4"/>
      <c r="BM322" s="5"/>
      <c r="BN322" s="5"/>
    </row>
    <row r="323" spans="2:66">
      <c r="B323" s="62"/>
      <c r="C323" s="62"/>
      <c r="D323" s="62"/>
      <c r="E323" s="62"/>
      <c r="F323" s="62"/>
      <c r="G323" s="62"/>
      <c r="H323" s="59"/>
      <c r="I323" s="56"/>
      <c r="J323" s="59"/>
      <c r="K323" s="63"/>
      <c r="L323" s="59" t="s">
        <v>3696</v>
      </c>
      <c r="M323" s="59" t="s">
        <v>3697</v>
      </c>
      <c r="N323" s="56">
        <v>0.1</v>
      </c>
      <c r="O323" s="59" t="s">
        <v>87</v>
      </c>
      <c r="P323" s="56"/>
      <c r="Q323" s="56"/>
      <c r="R323" s="55">
        <v>111</v>
      </c>
      <c r="S323" s="55">
        <v>3000</v>
      </c>
      <c r="T323" s="56">
        <v>3.6999999999999998E-2</v>
      </c>
      <c r="U323" s="55">
        <v>111</v>
      </c>
      <c r="V323" s="55">
        <v>3000</v>
      </c>
      <c r="W323" s="56">
        <v>3.6999999999999998E-2</v>
      </c>
      <c r="X323" s="56">
        <v>0.37</v>
      </c>
      <c r="Y323" s="56">
        <v>6.3E-2</v>
      </c>
      <c r="Z323" s="60"/>
      <c r="AA323" s="56"/>
      <c r="AB323" s="56"/>
      <c r="AC323" s="55">
        <v>17</v>
      </c>
      <c r="AD323" s="55">
        <v>3000</v>
      </c>
      <c r="AE323" s="56">
        <v>5.7000000000000002E-3</v>
      </c>
      <c r="AF323" s="55">
        <v>128</v>
      </c>
      <c r="AG323" s="55">
        <v>3000</v>
      </c>
      <c r="AH323" s="56">
        <v>4.2700000000000002E-2</v>
      </c>
      <c r="AI323" s="56">
        <v>0.42699999999999999</v>
      </c>
      <c r="AJ323" s="56">
        <v>5.7299999999999997E-2</v>
      </c>
      <c r="AK323" s="60"/>
      <c r="AL323" s="56"/>
      <c r="AM323" s="56"/>
      <c r="AN323" s="55">
        <v>0</v>
      </c>
      <c r="AO323" s="55">
        <v>3000</v>
      </c>
      <c r="AP323" s="56">
        <v>0</v>
      </c>
      <c r="AQ323" s="55">
        <v>128</v>
      </c>
      <c r="AR323" s="55">
        <v>3000</v>
      </c>
      <c r="AS323" s="56">
        <v>4.2700000000000002E-2</v>
      </c>
      <c r="AT323" s="56">
        <v>0.42699999999999999</v>
      </c>
      <c r="AU323" s="56">
        <v>-0.32700000000000001</v>
      </c>
      <c r="AV323" s="60"/>
      <c r="AW323" s="56"/>
      <c r="AX323" s="56"/>
      <c r="AY323" s="55">
        <v>0</v>
      </c>
      <c r="AZ323" s="55">
        <v>0</v>
      </c>
      <c r="BA323" s="56">
        <v>0</v>
      </c>
      <c r="BB323" s="55">
        <v>0</v>
      </c>
      <c r="BC323" s="55">
        <v>0</v>
      </c>
      <c r="BD323" s="56">
        <v>0</v>
      </c>
      <c r="BE323" s="56">
        <v>0</v>
      </c>
      <c r="BF323" s="56">
        <v>0</v>
      </c>
      <c r="BG323" s="60"/>
      <c r="BL323" s="4"/>
      <c r="BM323" s="5"/>
      <c r="BN323" s="5"/>
    </row>
    <row r="324" spans="2:66">
      <c r="B324" s="62"/>
      <c r="C324" s="62"/>
      <c r="D324" s="62"/>
      <c r="E324" s="62"/>
      <c r="F324" s="62"/>
      <c r="G324" s="62"/>
      <c r="H324" s="59"/>
      <c r="I324" s="56"/>
      <c r="J324" s="59"/>
      <c r="K324" s="63"/>
      <c r="L324" s="59"/>
      <c r="M324" s="59"/>
      <c r="N324" s="56"/>
      <c r="O324" s="59"/>
      <c r="P324" s="56"/>
      <c r="Q324" s="56"/>
      <c r="R324" s="55"/>
      <c r="S324" s="55"/>
      <c r="T324" s="56"/>
      <c r="U324" s="55"/>
      <c r="V324" s="55"/>
      <c r="W324" s="56"/>
      <c r="X324" s="56"/>
      <c r="Y324" s="56"/>
      <c r="Z324" s="60"/>
      <c r="AA324" s="56"/>
      <c r="AB324" s="56"/>
      <c r="AC324" s="55"/>
      <c r="AD324" s="55"/>
      <c r="AE324" s="56"/>
      <c r="AF324" s="55"/>
      <c r="AG324" s="55"/>
      <c r="AH324" s="56"/>
      <c r="AI324" s="56"/>
      <c r="AJ324" s="56"/>
      <c r="AK324" s="60"/>
      <c r="AL324" s="56"/>
      <c r="AM324" s="56"/>
      <c r="AN324" s="55"/>
      <c r="AO324" s="55"/>
      <c r="AP324" s="56"/>
      <c r="AQ324" s="55"/>
      <c r="AR324" s="55"/>
      <c r="AS324" s="56"/>
      <c r="AT324" s="56"/>
      <c r="AU324" s="56"/>
      <c r="AV324" s="60"/>
      <c r="AW324" s="56"/>
      <c r="AX324" s="56"/>
      <c r="AY324" s="55"/>
      <c r="AZ324" s="55"/>
      <c r="BA324" s="56"/>
      <c r="BB324" s="55"/>
      <c r="BC324" s="55"/>
      <c r="BD324" s="56"/>
      <c r="BE324" s="56"/>
      <c r="BF324" s="56"/>
      <c r="BG324" s="60"/>
      <c r="BL324" s="4"/>
      <c r="BM324" s="5"/>
      <c r="BN324" s="5"/>
    </row>
    <row r="325" spans="2:66">
      <c r="B325" s="62"/>
      <c r="C325" s="62"/>
      <c r="D325" s="62"/>
      <c r="E325" s="62"/>
      <c r="F325" s="62"/>
      <c r="G325" s="62"/>
      <c r="H325" s="59"/>
      <c r="I325" s="56"/>
      <c r="J325" s="59"/>
      <c r="K325" s="63"/>
      <c r="L325" s="59"/>
      <c r="M325" s="59"/>
      <c r="N325" s="56"/>
      <c r="O325" s="59"/>
      <c r="P325" s="56"/>
      <c r="Q325" s="56"/>
      <c r="R325" s="55"/>
      <c r="S325" s="55"/>
      <c r="T325" s="56"/>
      <c r="U325" s="55"/>
      <c r="V325" s="55"/>
      <c r="W325" s="56"/>
      <c r="X325" s="56"/>
      <c r="Y325" s="56"/>
      <c r="Z325" s="60"/>
      <c r="AA325" s="56"/>
      <c r="AB325" s="56"/>
      <c r="AC325" s="55"/>
      <c r="AD325" s="55"/>
      <c r="AE325" s="56"/>
      <c r="AF325" s="55"/>
      <c r="AG325" s="55"/>
      <c r="AH325" s="56"/>
      <c r="AI325" s="56"/>
      <c r="AJ325" s="56"/>
      <c r="AK325" s="60"/>
      <c r="AL325" s="56"/>
      <c r="AM325" s="56"/>
      <c r="AN325" s="55"/>
      <c r="AO325" s="55"/>
      <c r="AP325" s="56"/>
      <c r="AQ325" s="55"/>
      <c r="AR325" s="55"/>
      <c r="AS325" s="56"/>
      <c r="AT325" s="56"/>
      <c r="AU325" s="56"/>
      <c r="AV325" s="60"/>
      <c r="AW325" s="56"/>
      <c r="AX325" s="56"/>
      <c r="AY325" s="55"/>
      <c r="AZ325" s="55"/>
      <c r="BA325" s="56"/>
      <c r="BB325" s="55"/>
      <c r="BC325" s="55"/>
      <c r="BD325" s="56"/>
      <c r="BE325" s="56"/>
      <c r="BF325" s="56"/>
      <c r="BG325" s="60"/>
      <c r="BL325" s="4"/>
      <c r="BM325" s="5"/>
      <c r="BN325" s="5"/>
    </row>
    <row r="326" spans="2:66">
      <c r="B326" s="62"/>
      <c r="C326" s="62"/>
      <c r="D326" s="62"/>
      <c r="E326" s="62"/>
      <c r="F326" s="62"/>
      <c r="G326" s="62"/>
      <c r="H326" s="59"/>
      <c r="I326" s="56"/>
      <c r="J326" s="59"/>
      <c r="K326" s="63"/>
      <c r="L326" s="59"/>
      <c r="M326" s="59"/>
      <c r="N326" s="56"/>
      <c r="O326" s="59"/>
      <c r="P326" s="56"/>
      <c r="Q326" s="56"/>
      <c r="R326" s="55"/>
      <c r="S326" s="55"/>
      <c r="T326" s="56"/>
      <c r="U326" s="55"/>
      <c r="V326" s="55"/>
      <c r="W326" s="56"/>
      <c r="X326" s="56"/>
      <c r="Y326" s="56"/>
      <c r="Z326" s="60"/>
      <c r="AA326" s="56"/>
      <c r="AB326" s="56"/>
      <c r="AC326" s="55"/>
      <c r="AD326" s="55"/>
      <c r="AE326" s="56"/>
      <c r="AF326" s="55"/>
      <c r="AG326" s="55"/>
      <c r="AH326" s="56"/>
      <c r="AI326" s="56"/>
      <c r="AJ326" s="56"/>
      <c r="AK326" s="60"/>
      <c r="AL326" s="56"/>
      <c r="AM326" s="56"/>
      <c r="AN326" s="55"/>
      <c r="AO326" s="55"/>
      <c r="AP326" s="56"/>
      <c r="AQ326" s="55"/>
      <c r="AR326" s="55"/>
      <c r="AS326" s="56"/>
      <c r="AT326" s="56"/>
      <c r="AU326" s="56"/>
      <c r="AV326" s="60"/>
      <c r="AW326" s="56"/>
      <c r="AX326" s="56"/>
      <c r="AY326" s="55"/>
      <c r="AZ326" s="55"/>
      <c r="BA326" s="56"/>
      <c r="BB326" s="55"/>
      <c r="BC326" s="55"/>
      <c r="BD326" s="56"/>
      <c r="BE326" s="56"/>
      <c r="BF326" s="56"/>
      <c r="BG326" s="60"/>
      <c r="BL326" s="4"/>
      <c r="BM326" s="5"/>
      <c r="BN326" s="5"/>
    </row>
    <row r="327" spans="2:66">
      <c r="B327" s="62"/>
      <c r="C327" s="62"/>
      <c r="D327" s="62"/>
      <c r="E327" s="62"/>
      <c r="F327" s="62"/>
      <c r="G327" s="62"/>
      <c r="H327" s="59"/>
      <c r="I327" s="56"/>
      <c r="J327" s="59"/>
      <c r="K327" s="63"/>
      <c r="L327" s="59"/>
      <c r="M327" s="59"/>
      <c r="N327" s="56"/>
      <c r="O327" s="59"/>
      <c r="P327" s="56"/>
      <c r="Q327" s="56"/>
      <c r="R327" s="55"/>
      <c r="S327" s="55"/>
      <c r="T327" s="56"/>
      <c r="U327" s="55"/>
      <c r="V327" s="55"/>
      <c r="W327" s="56"/>
      <c r="X327" s="56"/>
      <c r="Y327" s="56"/>
      <c r="Z327" s="60"/>
      <c r="AA327" s="56"/>
      <c r="AB327" s="56"/>
      <c r="AC327" s="55"/>
      <c r="AD327" s="55"/>
      <c r="AE327" s="56"/>
      <c r="AF327" s="55"/>
      <c r="AG327" s="55"/>
      <c r="AH327" s="56"/>
      <c r="AI327" s="56"/>
      <c r="AJ327" s="56"/>
      <c r="AK327" s="60"/>
      <c r="AL327" s="56"/>
      <c r="AM327" s="56"/>
      <c r="AN327" s="55"/>
      <c r="AO327" s="55"/>
      <c r="AP327" s="56"/>
      <c r="AQ327" s="55"/>
      <c r="AR327" s="55"/>
      <c r="AS327" s="56"/>
      <c r="AT327" s="56"/>
      <c r="AU327" s="56"/>
      <c r="AV327" s="60"/>
      <c r="AW327" s="56"/>
      <c r="AX327" s="56"/>
      <c r="AY327" s="55"/>
      <c r="AZ327" s="55"/>
      <c r="BA327" s="56"/>
      <c r="BB327" s="55"/>
      <c r="BC327" s="55"/>
      <c r="BD327" s="56"/>
      <c r="BE327" s="56"/>
      <c r="BF327" s="56"/>
      <c r="BG327" s="60"/>
      <c r="BL327" s="4"/>
      <c r="BM327" s="5"/>
      <c r="BN327" s="5"/>
    </row>
    <row r="328" spans="2:66">
      <c r="B328" s="62"/>
      <c r="C328" s="62"/>
      <c r="D328" s="62"/>
      <c r="E328" s="62"/>
      <c r="F328" s="62"/>
      <c r="G328" s="62"/>
      <c r="H328" s="59"/>
      <c r="I328" s="56"/>
      <c r="J328" s="59"/>
      <c r="K328" s="63"/>
      <c r="L328" s="59"/>
      <c r="M328" s="59"/>
      <c r="N328" s="56"/>
      <c r="O328" s="59"/>
      <c r="P328" s="56"/>
      <c r="Q328" s="56"/>
      <c r="R328" s="55"/>
      <c r="S328" s="55"/>
      <c r="T328" s="56"/>
      <c r="U328" s="55"/>
      <c r="V328" s="55"/>
      <c r="W328" s="56"/>
      <c r="X328" s="56"/>
      <c r="Y328" s="56"/>
      <c r="Z328" s="60"/>
      <c r="AA328" s="56"/>
      <c r="AB328" s="56"/>
      <c r="AC328" s="55"/>
      <c r="AD328" s="55"/>
      <c r="AE328" s="56"/>
      <c r="AF328" s="55"/>
      <c r="AG328" s="55"/>
      <c r="AH328" s="56"/>
      <c r="AI328" s="56"/>
      <c r="AJ328" s="56"/>
      <c r="AK328" s="60"/>
      <c r="AL328" s="56"/>
      <c r="AM328" s="56"/>
      <c r="AN328" s="55"/>
      <c r="AO328" s="55"/>
      <c r="AP328" s="56"/>
      <c r="AQ328" s="55"/>
      <c r="AR328" s="55"/>
      <c r="AS328" s="56"/>
      <c r="AT328" s="56"/>
      <c r="AU328" s="56"/>
      <c r="AV328" s="60"/>
      <c r="AW328" s="56"/>
      <c r="AX328" s="56"/>
      <c r="AY328" s="55"/>
      <c r="AZ328" s="55"/>
      <c r="BA328" s="56"/>
      <c r="BB328" s="55"/>
      <c r="BC328" s="55"/>
      <c r="BD328" s="56"/>
      <c r="BE328" s="56"/>
      <c r="BF328" s="56"/>
      <c r="BG328" s="60"/>
      <c r="BL328" s="4"/>
      <c r="BM328" s="5"/>
      <c r="BN328" s="5"/>
    </row>
    <row r="329" spans="2:66" ht="135" customHeight="1">
      <c r="B329" s="62" t="s">
        <v>280</v>
      </c>
      <c r="C329" s="59" t="s">
        <v>1120</v>
      </c>
      <c r="D329" s="59" t="s">
        <v>81</v>
      </c>
      <c r="E329" s="59" t="s">
        <v>138</v>
      </c>
      <c r="F329" s="59" t="s">
        <v>995</v>
      </c>
      <c r="G329" s="63" t="s">
        <v>2510</v>
      </c>
      <c r="H329" s="59">
        <v>29</v>
      </c>
      <c r="I329" s="56">
        <v>0.01</v>
      </c>
      <c r="J329" s="59" t="s">
        <v>658</v>
      </c>
      <c r="K329" s="63" t="s">
        <v>3698</v>
      </c>
      <c r="L329" s="59" t="s">
        <v>3699</v>
      </c>
      <c r="M329" s="59" t="s">
        <v>3700</v>
      </c>
      <c r="N329" s="56">
        <v>0.6</v>
      </c>
      <c r="O329" s="59" t="s">
        <v>87</v>
      </c>
      <c r="P329" s="56" t="s">
        <v>3701</v>
      </c>
      <c r="Q329" s="56" t="s">
        <v>3702</v>
      </c>
      <c r="R329" s="55">
        <v>73</v>
      </c>
      <c r="S329" s="55">
        <v>73</v>
      </c>
      <c r="T329" s="56">
        <v>1</v>
      </c>
      <c r="U329" s="55">
        <v>73</v>
      </c>
      <c r="V329" s="55">
        <v>73</v>
      </c>
      <c r="W329" s="56">
        <v>1</v>
      </c>
      <c r="X329" s="56">
        <v>1.6667000000000001</v>
      </c>
      <c r="Y329" s="56">
        <v>0</v>
      </c>
      <c r="Z329" s="60">
        <v>1</v>
      </c>
      <c r="AA329" s="56" t="s">
        <v>3703</v>
      </c>
      <c r="AB329" s="56" t="s">
        <v>133</v>
      </c>
      <c r="AC329" s="55">
        <v>0</v>
      </c>
      <c r="AD329" s="55">
        <v>98</v>
      </c>
      <c r="AE329" s="56">
        <v>0</v>
      </c>
      <c r="AF329" s="55">
        <v>73</v>
      </c>
      <c r="AG329" s="55">
        <v>98</v>
      </c>
      <c r="AH329" s="56">
        <v>0.74490000000000001</v>
      </c>
      <c r="AI329" s="56">
        <v>1.2415</v>
      </c>
      <c r="AJ329" s="56">
        <v>0</v>
      </c>
      <c r="AK329" s="60">
        <v>1</v>
      </c>
      <c r="AL329" s="56" t="s">
        <v>3704</v>
      </c>
      <c r="AM329" s="56" t="s">
        <v>133</v>
      </c>
      <c r="AN329" s="55" t="s">
        <v>136</v>
      </c>
      <c r="AO329" s="55" t="s">
        <v>136</v>
      </c>
      <c r="AP329" s="56">
        <v>0</v>
      </c>
      <c r="AQ329" s="55">
        <v>73</v>
      </c>
      <c r="AR329" s="55">
        <v>98</v>
      </c>
      <c r="AS329" s="56">
        <v>0.74490000000000001</v>
      </c>
      <c r="AT329" s="56">
        <v>1.2415</v>
      </c>
      <c r="AU329" s="56">
        <v>0</v>
      </c>
      <c r="AV329" s="60">
        <v>1</v>
      </c>
      <c r="AW329" s="56" t="s">
        <v>94</v>
      </c>
      <c r="AX329" s="56" t="s">
        <v>94</v>
      </c>
      <c r="AY329" s="55">
        <v>0</v>
      </c>
      <c r="AZ329" s="55">
        <v>0</v>
      </c>
      <c r="BA329" s="56">
        <v>0</v>
      </c>
      <c r="BB329" s="55">
        <v>0</v>
      </c>
      <c r="BC329" s="55">
        <v>0</v>
      </c>
      <c r="BD329" s="56">
        <v>0</v>
      </c>
      <c r="BE329" s="56">
        <v>0</v>
      </c>
      <c r="BF329" s="56">
        <v>0</v>
      </c>
      <c r="BG329" s="60">
        <v>0</v>
      </c>
      <c r="BL329" s="4"/>
      <c r="BM329" s="5"/>
      <c r="BN329" s="5"/>
    </row>
    <row r="330" spans="2:66">
      <c r="B330" s="62"/>
      <c r="C330" s="59"/>
      <c r="D330" s="59"/>
      <c r="E330" s="59"/>
      <c r="F330" s="59"/>
      <c r="G330" s="63"/>
      <c r="H330" s="59"/>
      <c r="I330" s="56"/>
      <c r="J330" s="59"/>
      <c r="K330" s="63"/>
      <c r="L330" s="59"/>
      <c r="M330" s="59"/>
      <c r="N330" s="56"/>
      <c r="O330" s="59"/>
      <c r="P330" s="56"/>
      <c r="Q330" s="56"/>
      <c r="R330" s="55"/>
      <c r="S330" s="55"/>
      <c r="T330" s="56"/>
      <c r="U330" s="55"/>
      <c r="V330" s="55"/>
      <c r="W330" s="56"/>
      <c r="X330" s="56"/>
      <c r="Y330" s="56"/>
      <c r="Z330" s="60"/>
      <c r="AA330" s="56"/>
      <c r="AB330" s="56"/>
      <c r="AC330" s="55"/>
      <c r="AD330" s="55"/>
      <c r="AE330" s="56"/>
      <c r="AF330" s="55"/>
      <c r="AG330" s="55"/>
      <c r="AH330" s="56"/>
      <c r="AI330" s="56"/>
      <c r="AJ330" s="56"/>
      <c r="AK330" s="60"/>
      <c r="AL330" s="56"/>
      <c r="AM330" s="56"/>
      <c r="AN330" s="55"/>
      <c r="AO330" s="55"/>
      <c r="AP330" s="56"/>
      <c r="AQ330" s="55"/>
      <c r="AR330" s="55"/>
      <c r="AS330" s="56"/>
      <c r="AT330" s="56"/>
      <c r="AU330" s="56"/>
      <c r="AV330" s="60"/>
      <c r="AW330" s="56"/>
      <c r="AX330" s="56"/>
      <c r="AY330" s="55"/>
      <c r="AZ330" s="55"/>
      <c r="BA330" s="56"/>
      <c r="BB330" s="55"/>
      <c r="BC330" s="55"/>
      <c r="BD330" s="56"/>
      <c r="BE330" s="56"/>
      <c r="BF330" s="56"/>
      <c r="BG330" s="60"/>
      <c r="BL330" s="4"/>
      <c r="BM330" s="5"/>
      <c r="BN330" s="5"/>
    </row>
    <row r="331" spans="2:66">
      <c r="B331" s="62"/>
      <c r="C331" s="59"/>
      <c r="D331" s="59"/>
      <c r="E331" s="59"/>
      <c r="F331" s="59"/>
      <c r="G331" s="63"/>
      <c r="H331" s="59"/>
      <c r="I331" s="56"/>
      <c r="J331" s="59"/>
      <c r="K331" s="63"/>
      <c r="L331" s="59"/>
      <c r="M331" s="59"/>
      <c r="N331" s="56"/>
      <c r="O331" s="59"/>
      <c r="P331" s="56"/>
      <c r="Q331" s="56"/>
      <c r="R331" s="55"/>
      <c r="S331" s="55"/>
      <c r="T331" s="56"/>
      <c r="U331" s="55"/>
      <c r="V331" s="55"/>
      <c r="W331" s="56"/>
      <c r="X331" s="56"/>
      <c r="Y331" s="56"/>
      <c r="Z331" s="60"/>
      <c r="AA331" s="56"/>
      <c r="AB331" s="56"/>
      <c r="AC331" s="55"/>
      <c r="AD331" s="55"/>
      <c r="AE331" s="56"/>
      <c r="AF331" s="55"/>
      <c r="AG331" s="55"/>
      <c r="AH331" s="56"/>
      <c r="AI331" s="56"/>
      <c r="AJ331" s="56"/>
      <c r="AK331" s="60"/>
      <c r="AL331" s="56"/>
      <c r="AM331" s="56"/>
      <c r="AN331" s="55"/>
      <c r="AO331" s="55"/>
      <c r="AP331" s="56"/>
      <c r="AQ331" s="55"/>
      <c r="AR331" s="55"/>
      <c r="AS331" s="56"/>
      <c r="AT331" s="56"/>
      <c r="AU331" s="56"/>
      <c r="AV331" s="60"/>
      <c r="AW331" s="56"/>
      <c r="AX331" s="56"/>
      <c r="AY331" s="55"/>
      <c r="AZ331" s="55"/>
      <c r="BA331" s="56"/>
      <c r="BB331" s="55"/>
      <c r="BC331" s="55"/>
      <c r="BD331" s="56"/>
      <c r="BE331" s="56"/>
      <c r="BF331" s="56"/>
      <c r="BG331" s="60"/>
      <c r="BL331" s="4"/>
      <c r="BM331" s="5"/>
      <c r="BN331" s="5"/>
    </row>
    <row r="332" spans="2:66">
      <c r="B332" s="62"/>
      <c r="C332" s="59"/>
      <c r="D332" s="59"/>
      <c r="E332" s="59"/>
      <c r="F332" s="59"/>
      <c r="G332" s="63" t="s">
        <v>2435</v>
      </c>
      <c r="H332" s="59"/>
      <c r="I332" s="56"/>
      <c r="J332" s="59"/>
      <c r="K332" s="63"/>
      <c r="L332" s="59"/>
      <c r="M332" s="59"/>
      <c r="N332" s="56"/>
      <c r="O332" s="59"/>
      <c r="P332" s="56"/>
      <c r="Q332" s="56"/>
      <c r="R332" s="55"/>
      <c r="S332" s="55"/>
      <c r="T332" s="56"/>
      <c r="U332" s="55"/>
      <c r="V332" s="55"/>
      <c r="W332" s="56"/>
      <c r="X332" s="56"/>
      <c r="Y332" s="56"/>
      <c r="Z332" s="60"/>
      <c r="AA332" s="56"/>
      <c r="AB332" s="56"/>
      <c r="AC332" s="55"/>
      <c r="AD332" s="55"/>
      <c r="AE332" s="56"/>
      <c r="AF332" s="55"/>
      <c r="AG332" s="55"/>
      <c r="AH332" s="56"/>
      <c r="AI332" s="56"/>
      <c r="AJ332" s="56"/>
      <c r="AK332" s="60"/>
      <c r="AL332" s="56"/>
      <c r="AM332" s="56"/>
      <c r="AN332" s="55"/>
      <c r="AO332" s="55"/>
      <c r="AP332" s="56"/>
      <c r="AQ332" s="55"/>
      <c r="AR332" s="55"/>
      <c r="AS332" s="56"/>
      <c r="AT332" s="56"/>
      <c r="AU332" s="56"/>
      <c r="AV332" s="60"/>
      <c r="AW332" s="56"/>
      <c r="AX332" s="56"/>
      <c r="AY332" s="55"/>
      <c r="AZ332" s="55"/>
      <c r="BA332" s="56"/>
      <c r="BB332" s="55"/>
      <c r="BC332" s="55"/>
      <c r="BD332" s="56"/>
      <c r="BE332" s="56"/>
      <c r="BF332" s="56"/>
      <c r="BG332" s="60"/>
      <c r="BL332" s="4"/>
      <c r="BM332" s="5"/>
      <c r="BN332" s="5"/>
    </row>
    <row r="333" spans="2:66">
      <c r="B333" s="62"/>
      <c r="C333" s="59"/>
      <c r="D333" s="59"/>
      <c r="E333" s="59"/>
      <c r="F333" s="59"/>
      <c r="G333" s="63"/>
      <c r="H333" s="59"/>
      <c r="I333" s="56"/>
      <c r="J333" s="59"/>
      <c r="K333" s="63"/>
      <c r="L333" s="59"/>
      <c r="M333" s="59"/>
      <c r="N333" s="56"/>
      <c r="O333" s="59"/>
      <c r="P333" s="56"/>
      <c r="Q333" s="56"/>
      <c r="R333" s="55"/>
      <c r="S333" s="55"/>
      <c r="T333" s="56"/>
      <c r="U333" s="55"/>
      <c r="V333" s="55"/>
      <c r="W333" s="56"/>
      <c r="X333" s="56"/>
      <c r="Y333" s="56"/>
      <c r="Z333" s="60"/>
      <c r="AA333" s="56"/>
      <c r="AB333" s="56"/>
      <c r="AC333" s="55"/>
      <c r="AD333" s="55"/>
      <c r="AE333" s="56"/>
      <c r="AF333" s="55"/>
      <c r="AG333" s="55"/>
      <c r="AH333" s="56"/>
      <c r="AI333" s="56"/>
      <c r="AJ333" s="56"/>
      <c r="AK333" s="60"/>
      <c r="AL333" s="56"/>
      <c r="AM333" s="56"/>
      <c r="AN333" s="55"/>
      <c r="AO333" s="55"/>
      <c r="AP333" s="56"/>
      <c r="AQ333" s="55"/>
      <c r="AR333" s="55"/>
      <c r="AS333" s="56"/>
      <c r="AT333" s="56"/>
      <c r="AU333" s="56"/>
      <c r="AV333" s="60"/>
      <c r="AW333" s="56"/>
      <c r="AX333" s="56"/>
      <c r="AY333" s="55"/>
      <c r="AZ333" s="55"/>
      <c r="BA333" s="56"/>
      <c r="BB333" s="55"/>
      <c r="BC333" s="55"/>
      <c r="BD333" s="56"/>
      <c r="BE333" s="56"/>
      <c r="BF333" s="56"/>
      <c r="BG333" s="60"/>
      <c r="BL333" s="4"/>
      <c r="BM333" s="5"/>
      <c r="BN333" s="5"/>
    </row>
    <row r="334" spans="2:66">
      <c r="B334" s="62"/>
      <c r="C334" s="59"/>
      <c r="D334" s="59"/>
      <c r="E334" s="59"/>
      <c r="F334" s="59"/>
      <c r="G334" s="63"/>
      <c r="H334" s="59"/>
      <c r="I334" s="56"/>
      <c r="J334" s="59"/>
      <c r="K334" s="63"/>
      <c r="L334" s="59"/>
      <c r="M334" s="59"/>
      <c r="N334" s="56"/>
      <c r="O334" s="59"/>
      <c r="P334" s="56"/>
      <c r="Q334" s="56"/>
      <c r="R334" s="55"/>
      <c r="S334" s="55"/>
      <c r="T334" s="56"/>
      <c r="U334" s="55"/>
      <c r="V334" s="55"/>
      <c r="W334" s="56"/>
      <c r="X334" s="56"/>
      <c r="Y334" s="56"/>
      <c r="Z334" s="60"/>
      <c r="AA334" s="56"/>
      <c r="AB334" s="56"/>
      <c r="AC334" s="55"/>
      <c r="AD334" s="55"/>
      <c r="AE334" s="56"/>
      <c r="AF334" s="55"/>
      <c r="AG334" s="55"/>
      <c r="AH334" s="56"/>
      <c r="AI334" s="56"/>
      <c r="AJ334" s="56"/>
      <c r="AK334" s="60"/>
      <c r="AL334" s="56"/>
      <c r="AM334" s="56"/>
      <c r="AN334" s="55"/>
      <c r="AO334" s="55"/>
      <c r="AP334" s="56"/>
      <c r="AQ334" s="55"/>
      <c r="AR334" s="55"/>
      <c r="AS334" s="56"/>
      <c r="AT334" s="56"/>
      <c r="AU334" s="56"/>
      <c r="AV334" s="60"/>
      <c r="AW334" s="56"/>
      <c r="AX334" s="56"/>
      <c r="AY334" s="55"/>
      <c r="AZ334" s="55"/>
      <c r="BA334" s="56"/>
      <c r="BB334" s="55"/>
      <c r="BC334" s="55"/>
      <c r="BD334" s="56"/>
      <c r="BE334" s="56"/>
      <c r="BF334" s="56"/>
      <c r="BG334" s="60"/>
      <c r="BL334" s="4"/>
      <c r="BM334" s="5"/>
      <c r="BN334" s="5"/>
    </row>
    <row r="335" spans="2:66" ht="135" customHeight="1">
      <c r="B335" s="64" t="s">
        <v>280</v>
      </c>
      <c r="C335" s="65" t="s">
        <v>1120</v>
      </c>
      <c r="D335" s="65" t="s">
        <v>81</v>
      </c>
      <c r="E335" s="65" t="s">
        <v>138</v>
      </c>
      <c r="F335" s="65" t="s">
        <v>995</v>
      </c>
      <c r="G335" s="122" t="s">
        <v>2510</v>
      </c>
      <c r="H335" s="59">
        <v>30</v>
      </c>
      <c r="I335" s="56">
        <v>0.05</v>
      </c>
      <c r="J335" s="59" t="s">
        <v>83</v>
      </c>
      <c r="K335" s="63" t="s">
        <v>3705</v>
      </c>
      <c r="L335" s="59" t="s">
        <v>3706</v>
      </c>
      <c r="M335" s="59" t="s">
        <v>3707</v>
      </c>
      <c r="N335" s="56">
        <v>0.9</v>
      </c>
      <c r="O335" s="59" t="s">
        <v>87</v>
      </c>
      <c r="P335" s="56" t="s">
        <v>3708</v>
      </c>
      <c r="Q335" s="56" t="s">
        <v>133</v>
      </c>
      <c r="R335" s="55">
        <v>127</v>
      </c>
      <c r="S335" s="55">
        <v>621</v>
      </c>
      <c r="T335" s="56">
        <v>0.20449999999999999</v>
      </c>
      <c r="U335" s="55">
        <v>127</v>
      </c>
      <c r="V335" s="55">
        <v>621</v>
      </c>
      <c r="W335" s="56">
        <v>0.20449999999999999</v>
      </c>
      <c r="X335" s="56">
        <v>0.22720000000000001</v>
      </c>
      <c r="Y335" s="56">
        <v>0.69550000000000001</v>
      </c>
      <c r="Z335" s="60">
        <v>0.14499999999999999</v>
      </c>
      <c r="AA335" s="56" t="s">
        <v>3709</v>
      </c>
      <c r="AB335" s="56" t="s">
        <v>133</v>
      </c>
      <c r="AC335" s="55">
        <v>222</v>
      </c>
      <c r="AD335" s="55">
        <v>884</v>
      </c>
      <c r="AE335" s="56">
        <v>0.25109999999999999</v>
      </c>
      <c r="AF335" s="55">
        <v>349</v>
      </c>
      <c r="AG335" s="55">
        <v>884</v>
      </c>
      <c r="AH335" s="56">
        <v>0.39479999999999998</v>
      </c>
      <c r="AI335" s="56">
        <v>0.43869999999999998</v>
      </c>
      <c r="AJ335" s="56">
        <v>0.50519999999999998</v>
      </c>
      <c r="AK335" s="60">
        <v>0.33500000000000002</v>
      </c>
      <c r="AL335" s="56" t="s">
        <v>3710</v>
      </c>
      <c r="AM335" s="56" t="s">
        <v>1075</v>
      </c>
      <c r="AN335" s="55">
        <v>210</v>
      </c>
      <c r="AO335" s="55">
        <v>884</v>
      </c>
      <c r="AP335" s="56">
        <v>0.23760000000000001</v>
      </c>
      <c r="AQ335" s="55">
        <v>559</v>
      </c>
      <c r="AR335" s="55">
        <v>884</v>
      </c>
      <c r="AS335" s="56">
        <v>0.63239999999999996</v>
      </c>
      <c r="AT335" s="56">
        <v>0.70269999999999999</v>
      </c>
      <c r="AU335" s="56">
        <v>0.1973</v>
      </c>
      <c r="AV335" s="60">
        <v>0.80500000000000005</v>
      </c>
      <c r="AW335" s="56" t="s">
        <v>94</v>
      </c>
      <c r="AX335" s="56" t="s">
        <v>94</v>
      </c>
      <c r="AY335" s="55">
        <v>0</v>
      </c>
      <c r="AZ335" s="55">
        <v>0</v>
      </c>
      <c r="BA335" s="56">
        <v>0</v>
      </c>
      <c r="BB335" s="55">
        <v>0</v>
      </c>
      <c r="BC335" s="55">
        <v>0</v>
      </c>
      <c r="BD335" s="56">
        <v>0</v>
      </c>
      <c r="BE335" s="56">
        <v>0</v>
      </c>
      <c r="BF335" s="56">
        <v>0</v>
      </c>
      <c r="BG335" s="60">
        <v>0</v>
      </c>
      <c r="BL335" s="4"/>
      <c r="BM335" s="5"/>
      <c r="BN335" s="5"/>
    </row>
    <row r="336" spans="2:66">
      <c r="B336" s="64"/>
      <c r="C336" s="65"/>
      <c r="D336" s="65"/>
      <c r="E336" s="65"/>
      <c r="F336" s="65"/>
      <c r="G336" s="122"/>
      <c r="H336" s="59"/>
      <c r="I336" s="56"/>
      <c r="J336" s="59"/>
      <c r="K336" s="63"/>
      <c r="L336" s="59"/>
      <c r="M336" s="59"/>
      <c r="N336" s="56"/>
      <c r="O336" s="59"/>
      <c r="P336" s="56"/>
      <c r="Q336" s="56"/>
      <c r="R336" s="55"/>
      <c r="S336" s="55"/>
      <c r="T336" s="56"/>
      <c r="U336" s="55"/>
      <c r="V336" s="55"/>
      <c r="W336" s="56"/>
      <c r="X336" s="56"/>
      <c r="Y336" s="56"/>
      <c r="Z336" s="60"/>
      <c r="AA336" s="56"/>
      <c r="AB336" s="56"/>
      <c r="AC336" s="55"/>
      <c r="AD336" s="55"/>
      <c r="AE336" s="56"/>
      <c r="AF336" s="55"/>
      <c r="AG336" s="55"/>
      <c r="AH336" s="56"/>
      <c r="AI336" s="56"/>
      <c r="AJ336" s="56"/>
      <c r="AK336" s="60"/>
      <c r="AL336" s="56"/>
      <c r="AM336" s="56"/>
      <c r="AN336" s="55"/>
      <c r="AO336" s="55"/>
      <c r="AP336" s="56"/>
      <c r="AQ336" s="55"/>
      <c r="AR336" s="55"/>
      <c r="AS336" s="56"/>
      <c r="AT336" s="56"/>
      <c r="AU336" s="56"/>
      <c r="AV336" s="60"/>
      <c r="AW336" s="56"/>
      <c r="AX336" s="56"/>
      <c r="AY336" s="55"/>
      <c r="AZ336" s="55"/>
      <c r="BA336" s="56"/>
      <c r="BB336" s="55"/>
      <c r="BC336" s="55"/>
      <c r="BD336" s="56"/>
      <c r="BE336" s="56"/>
      <c r="BF336" s="56"/>
      <c r="BG336" s="60"/>
      <c r="BL336" s="4"/>
      <c r="BM336" s="5"/>
      <c r="BN336" s="5"/>
    </row>
    <row r="337" spans="2:66">
      <c r="B337" s="64"/>
      <c r="C337" s="65"/>
      <c r="D337" s="65"/>
      <c r="E337" s="65"/>
      <c r="F337" s="65"/>
      <c r="G337" s="122"/>
      <c r="H337" s="59"/>
      <c r="I337" s="56"/>
      <c r="J337" s="59"/>
      <c r="K337" s="63"/>
      <c r="L337" s="59"/>
      <c r="M337" s="59"/>
      <c r="N337" s="56"/>
      <c r="O337" s="59"/>
      <c r="P337" s="56"/>
      <c r="Q337" s="56"/>
      <c r="R337" s="55"/>
      <c r="S337" s="55"/>
      <c r="T337" s="56"/>
      <c r="U337" s="55"/>
      <c r="V337" s="55"/>
      <c r="W337" s="56"/>
      <c r="X337" s="56"/>
      <c r="Y337" s="56"/>
      <c r="Z337" s="60"/>
      <c r="AA337" s="56"/>
      <c r="AB337" s="56"/>
      <c r="AC337" s="55"/>
      <c r="AD337" s="55"/>
      <c r="AE337" s="56"/>
      <c r="AF337" s="55"/>
      <c r="AG337" s="55"/>
      <c r="AH337" s="56"/>
      <c r="AI337" s="56"/>
      <c r="AJ337" s="56"/>
      <c r="AK337" s="60"/>
      <c r="AL337" s="56"/>
      <c r="AM337" s="56"/>
      <c r="AN337" s="55"/>
      <c r="AO337" s="55"/>
      <c r="AP337" s="56"/>
      <c r="AQ337" s="55"/>
      <c r="AR337" s="55"/>
      <c r="AS337" s="56"/>
      <c r="AT337" s="56"/>
      <c r="AU337" s="56"/>
      <c r="AV337" s="60"/>
      <c r="AW337" s="56"/>
      <c r="AX337" s="56"/>
      <c r="AY337" s="55"/>
      <c r="AZ337" s="55"/>
      <c r="BA337" s="56"/>
      <c r="BB337" s="55"/>
      <c r="BC337" s="55"/>
      <c r="BD337" s="56"/>
      <c r="BE337" s="56"/>
      <c r="BF337" s="56"/>
      <c r="BG337" s="60"/>
      <c r="BL337" s="4"/>
      <c r="BM337" s="5"/>
      <c r="BN337" s="5"/>
    </row>
    <row r="338" spans="2:66">
      <c r="B338" s="64"/>
      <c r="C338" s="65"/>
      <c r="D338" s="65"/>
      <c r="E338" s="65"/>
      <c r="F338" s="65"/>
      <c r="G338" s="122" t="s">
        <v>2435</v>
      </c>
      <c r="H338" s="59"/>
      <c r="I338" s="56"/>
      <c r="J338" s="59"/>
      <c r="K338" s="63"/>
      <c r="L338" s="59"/>
      <c r="M338" s="59"/>
      <c r="N338" s="56"/>
      <c r="O338" s="59"/>
      <c r="P338" s="56"/>
      <c r="Q338" s="56"/>
      <c r="R338" s="55"/>
      <c r="S338" s="55"/>
      <c r="T338" s="56"/>
      <c r="U338" s="55"/>
      <c r="V338" s="55"/>
      <c r="W338" s="56"/>
      <c r="X338" s="56"/>
      <c r="Y338" s="56"/>
      <c r="Z338" s="60"/>
      <c r="AA338" s="56"/>
      <c r="AB338" s="56"/>
      <c r="AC338" s="55"/>
      <c r="AD338" s="55"/>
      <c r="AE338" s="56"/>
      <c r="AF338" s="55"/>
      <c r="AG338" s="55"/>
      <c r="AH338" s="56"/>
      <c r="AI338" s="56"/>
      <c r="AJ338" s="56"/>
      <c r="AK338" s="60"/>
      <c r="AL338" s="56"/>
      <c r="AM338" s="56"/>
      <c r="AN338" s="55"/>
      <c r="AO338" s="55"/>
      <c r="AP338" s="56"/>
      <c r="AQ338" s="55"/>
      <c r="AR338" s="55"/>
      <c r="AS338" s="56"/>
      <c r="AT338" s="56"/>
      <c r="AU338" s="56"/>
      <c r="AV338" s="60"/>
      <c r="AW338" s="56"/>
      <c r="AX338" s="56"/>
      <c r="AY338" s="55"/>
      <c r="AZ338" s="55"/>
      <c r="BA338" s="56"/>
      <c r="BB338" s="55"/>
      <c r="BC338" s="55"/>
      <c r="BD338" s="56"/>
      <c r="BE338" s="56"/>
      <c r="BF338" s="56"/>
      <c r="BG338" s="60"/>
      <c r="BL338" s="4"/>
      <c r="BM338" s="5"/>
      <c r="BN338" s="5"/>
    </row>
    <row r="339" spans="2:66">
      <c r="B339" s="64"/>
      <c r="C339" s="65"/>
      <c r="D339" s="65"/>
      <c r="E339" s="65"/>
      <c r="F339" s="65"/>
      <c r="G339" s="122"/>
      <c r="H339" s="59"/>
      <c r="I339" s="56"/>
      <c r="J339" s="59"/>
      <c r="K339" s="63"/>
      <c r="L339" s="59"/>
      <c r="M339" s="59"/>
      <c r="N339" s="56"/>
      <c r="O339" s="59"/>
      <c r="P339" s="56"/>
      <c r="Q339" s="56"/>
      <c r="R339" s="55"/>
      <c r="S339" s="55"/>
      <c r="T339" s="56"/>
      <c r="U339" s="55"/>
      <c r="V339" s="55"/>
      <c r="W339" s="56"/>
      <c r="X339" s="56"/>
      <c r="Y339" s="56"/>
      <c r="Z339" s="60"/>
      <c r="AA339" s="56"/>
      <c r="AB339" s="56"/>
      <c r="AC339" s="55"/>
      <c r="AD339" s="55"/>
      <c r="AE339" s="56"/>
      <c r="AF339" s="55"/>
      <c r="AG339" s="55"/>
      <c r="AH339" s="56"/>
      <c r="AI339" s="56"/>
      <c r="AJ339" s="56"/>
      <c r="AK339" s="60"/>
      <c r="AL339" s="56"/>
      <c r="AM339" s="56"/>
      <c r="AN339" s="55"/>
      <c r="AO339" s="55"/>
      <c r="AP339" s="56"/>
      <c r="AQ339" s="55"/>
      <c r="AR339" s="55"/>
      <c r="AS339" s="56"/>
      <c r="AT339" s="56"/>
      <c r="AU339" s="56"/>
      <c r="AV339" s="60"/>
      <c r="AW339" s="56"/>
      <c r="AX339" s="56"/>
      <c r="AY339" s="55"/>
      <c r="AZ339" s="55"/>
      <c r="BA339" s="56"/>
      <c r="BB339" s="55"/>
      <c r="BC339" s="55"/>
      <c r="BD339" s="56"/>
      <c r="BE339" s="56"/>
      <c r="BF339" s="56"/>
      <c r="BG339" s="60"/>
      <c r="BL339" s="4"/>
      <c r="BM339" s="5"/>
      <c r="BN339" s="5"/>
    </row>
    <row r="340" spans="2:66">
      <c r="B340" s="62"/>
      <c r="C340" s="62"/>
      <c r="D340" s="62"/>
      <c r="E340" s="62"/>
      <c r="F340" s="62"/>
      <c r="G340" s="62"/>
      <c r="H340" s="59"/>
      <c r="I340" s="56"/>
      <c r="J340" s="59"/>
      <c r="K340" s="63"/>
      <c r="L340" s="59"/>
      <c r="M340" s="59"/>
      <c r="N340" s="56"/>
      <c r="O340" s="59"/>
      <c r="P340" s="56"/>
      <c r="Q340" s="56"/>
      <c r="R340" s="55"/>
      <c r="S340" s="55"/>
      <c r="T340" s="56"/>
      <c r="U340" s="55"/>
      <c r="V340" s="55"/>
      <c r="W340" s="56"/>
      <c r="X340" s="56"/>
      <c r="Y340" s="56"/>
      <c r="Z340" s="60"/>
      <c r="AA340" s="56"/>
      <c r="AB340" s="56"/>
      <c r="AC340" s="55"/>
      <c r="AD340" s="55"/>
      <c r="AE340" s="56"/>
      <c r="AF340" s="55"/>
      <c r="AG340" s="55"/>
      <c r="AH340" s="56"/>
      <c r="AI340" s="56"/>
      <c r="AJ340" s="56"/>
      <c r="AK340" s="60"/>
      <c r="AL340" s="56"/>
      <c r="AM340" s="56"/>
      <c r="AN340" s="55"/>
      <c r="AO340" s="55"/>
      <c r="AP340" s="56"/>
      <c r="AQ340" s="55"/>
      <c r="AR340" s="55"/>
      <c r="AS340" s="56"/>
      <c r="AT340" s="56"/>
      <c r="AU340" s="56"/>
      <c r="AV340" s="60"/>
      <c r="AW340" s="56"/>
      <c r="AX340" s="56"/>
      <c r="AY340" s="55"/>
      <c r="AZ340" s="55"/>
      <c r="BA340" s="56"/>
      <c r="BB340" s="55"/>
      <c r="BC340" s="55"/>
      <c r="BD340" s="56"/>
      <c r="BE340" s="56"/>
      <c r="BF340" s="56"/>
      <c r="BG340" s="60"/>
      <c r="BL340" s="4"/>
      <c r="BM340" s="5"/>
      <c r="BN340" s="5"/>
    </row>
    <row r="341" spans="2:66">
      <c r="B341" s="62"/>
      <c r="C341" s="62"/>
      <c r="D341" s="62"/>
      <c r="E341" s="62"/>
      <c r="F341" s="62"/>
      <c r="G341" s="62"/>
      <c r="H341" s="59"/>
      <c r="I341" s="56"/>
      <c r="J341" s="59"/>
      <c r="K341" s="63"/>
      <c r="L341" s="59" t="s">
        <v>3711</v>
      </c>
      <c r="M341" s="59" t="s">
        <v>3712</v>
      </c>
      <c r="N341" s="56">
        <v>0.9</v>
      </c>
      <c r="O341" s="59" t="s">
        <v>87</v>
      </c>
      <c r="P341" s="56"/>
      <c r="Q341" s="56"/>
      <c r="R341" s="55">
        <v>0</v>
      </c>
      <c r="S341" s="55">
        <v>1</v>
      </c>
      <c r="T341" s="56">
        <v>0</v>
      </c>
      <c r="U341" s="55">
        <v>0</v>
      </c>
      <c r="V341" s="55">
        <v>1</v>
      </c>
      <c r="W341" s="56">
        <v>0</v>
      </c>
      <c r="X341" s="56">
        <v>0</v>
      </c>
      <c r="Y341" s="56">
        <v>0.9</v>
      </c>
      <c r="Z341" s="60"/>
      <c r="AA341" s="56"/>
      <c r="AB341" s="56"/>
      <c r="AC341" s="55">
        <v>0</v>
      </c>
      <c r="AD341" s="55">
        <v>2</v>
      </c>
      <c r="AE341" s="56">
        <v>0</v>
      </c>
      <c r="AF341" s="55">
        <v>0</v>
      </c>
      <c r="AG341" s="55">
        <v>2</v>
      </c>
      <c r="AH341" s="56">
        <v>0</v>
      </c>
      <c r="AI341" s="56">
        <v>0</v>
      </c>
      <c r="AJ341" s="56">
        <v>0.9</v>
      </c>
      <c r="AK341" s="60"/>
      <c r="AL341" s="56"/>
      <c r="AM341" s="56"/>
      <c r="AN341" s="55">
        <v>16</v>
      </c>
      <c r="AO341" s="55">
        <v>16</v>
      </c>
      <c r="AP341" s="56">
        <v>1</v>
      </c>
      <c r="AQ341" s="55">
        <v>16</v>
      </c>
      <c r="AR341" s="55">
        <v>16</v>
      </c>
      <c r="AS341" s="56">
        <v>1</v>
      </c>
      <c r="AT341" s="56">
        <v>1.1111</v>
      </c>
      <c r="AU341" s="56">
        <v>0</v>
      </c>
      <c r="AV341" s="60"/>
      <c r="AW341" s="56"/>
      <c r="AX341" s="56"/>
      <c r="AY341" s="55">
        <v>0</v>
      </c>
      <c r="AZ341" s="55">
        <v>0</v>
      </c>
      <c r="BA341" s="56">
        <v>0</v>
      </c>
      <c r="BB341" s="55">
        <v>0</v>
      </c>
      <c r="BC341" s="55">
        <v>0</v>
      </c>
      <c r="BD341" s="56">
        <v>0</v>
      </c>
      <c r="BE341" s="56">
        <v>0</v>
      </c>
      <c r="BF341" s="56">
        <v>0</v>
      </c>
      <c r="BG341" s="60"/>
      <c r="BL341" s="4"/>
      <c r="BM341" s="5"/>
      <c r="BN341" s="5"/>
    </row>
    <row r="342" spans="2:66">
      <c r="B342" s="62"/>
      <c r="C342" s="62"/>
      <c r="D342" s="62"/>
      <c r="E342" s="62"/>
      <c r="F342" s="62"/>
      <c r="G342" s="62"/>
      <c r="H342" s="59"/>
      <c r="I342" s="56"/>
      <c r="J342" s="59"/>
      <c r="K342" s="63"/>
      <c r="L342" s="59"/>
      <c r="M342" s="59"/>
      <c r="N342" s="56"/>
      <c r="O342" s="59"/>
      <c r="P342" s="56"/>
      <c r="Q342" s="56"/>
      <c r="R342" s="55"/>
      <c r="S342" s="55"/>
      <c r="T342" s="56"/>
      <c r="U342" s="55"/>
      <c r="V342" s="55"/>
      <c r="W342" s="56"/>
      <c r="X342" s="56"/>
      <c r="Y342" s="56"/>
      <c r="Z342" s="60"/>
      <c r="AA342" s="56"/>
      <c r="AB342" s="56"/>
      <c r="AC342" s="55"/>
      <c r="AD342" s="55"/>
      <c r="AE342" s="56"/>
      <c r="AF342" s="55"/>
      <c r="AG342" s="55"/>
      <c r="AH342" s="56"/>
      <c r="AI342" s="56"/>
      <c r="AJ342" s="56"/>
      <c r="AK342" s="60"/>
      <c r="AL342" s="56"/>
      <c r="AM342" s="56"/>
      <c r="AN342" s="55"/>
      <c r="AO342" s="55"/>
      <c r="AP342" s="56"/>
      <c r="AQ342" s="55"/>
      <c r="AR342" s="55"/>
      <c r="AS342" s="56"/>
      <c r="AT342" s="56"/>
      <c r="AU342" s="56"/>
      <c r="AV342" s="60"/>
      <c r="AW342" s="56"/>
      <c r="AX342" s="56"/>
      <c r="AY342" s="55"/>
      <c r="AZ342" s="55"/>
      <c r="BA342" s="56"/>
      <c r="BB342" s="55"/>
      <c r="BC342" s="55"/>
      <c r="BD342" s="56"/>
      <c r="BE342" s="56"/>
      <c r="BF342" s="56"/>
      <c r="BG342" s="60"/>
      <c r="BL342" s="4"/>
      <c r="BM342" s="5"/>
      <c r="BN342" s="5"/>
    </row>
    <row r="343" spans="2:66">
      <c r="B343" s="62"/>
      <c r="C343" s="62"/>
      <c r="D343" s="62"/>
      <c r="E343" s="62"/>
      <c r="F343" s="62"/>
      <c r="G343" s="62"/>
      <c r="H343" s="59"/>
      <c r="I343" s="56"/>
      <c r="J343" s="59"/>
      <c r="K343" s="63"/>
      <c r="L343" s="59"/>
      <c r="M343" s="59"/>
      <c r="N343" s="56"/>
      <c r="O343" s="59"/>
      <c r="P343" s="56"/>
      <c r="Q343" s="56"/>
      <c r="R343" s="55"/>
      <c r="S343" s="55"/>
      <c r="T343" s="56"/>
      <c r="U343" s="55"/>
      <c r="V343" s="55"/>
      <c r="W343" s="56"/>
      <c r="X343" s="56"/>
      <c r="Y343" s="56"/>
      <c r="Z343" s="60"/>
      <c r="AA343" s="56"/>
      <c r="AB343" s="56"/>
      <c r="AC343" s="55"/>
      <c r="AD343" s="55"/>
      <c r="AE343" s="56"/>
      <c r="AF343" s="55"/>
      <c r="AG343" s="55"/>
      <c r="AH343" s="56"/>
      <c r="AI343" s="56"/>
      <c r="AJ343" s="56"/>
      <c r="AK343" s="60"/>
      <c r="AL343" s="56"/>
      <c r="AM343" s="56"/>
      <c r="AN343" s="55"/>
      <c r="AO343" s="55"/>
      <c r="AP343" s="56"/>
      <c r="AQ343" s="55"/>
      <c r="AR343" s="55"/>
      <c r="AS343" s="56"/>
      <c r="AT343" s="56"/>
      <c r="AU343" s="56"/>
      <c r="AV343" s="60"/>
      <c r="AW343" s="56"/>
      <c r="AX343" s="56"/>
      <c r="AY343" s="55"/>
      <c r="AZ343" s="55"/>
      <c r="BA343" s="56"/>
      <c r="BB343" s="55"/>
      <c r="BC343" s="55"/>
      <c r="BD343" s="56"/>
      <c r="BE343" s="56"/>
      <c r="BF343" s="56"/>
      <c r="BG343" s="60"/>
      <c r="BL343" s="4"/>
      <c r="BM343" s="5"/>
      <c r="BN343" s="5"/>
    </row>
    <row r="344" spans="2:66">
      <c r="B344" s="62"/>
      <c r="C344" s="62"/>
      <c r="D344" s="62"/>
      <c r="E344" s="62"/>
      <c r="F344" s="62"/>
      <c r="G344" s="62"/>
      <c r="H344" s="59"/>
      <c r="I344" s="56"/>
      <c r="J344" s="59"/>
      <c r="K344" s="63"/>
      <c r="L344" s="59"/>
      <c r="M344" s="59"/>
      <c r="N344" s="56"/>
      <c r="O344" s="59"/>
      <c r="P344" s="56"/>
      <c r="Q344" s="56"/>
      <c r="R344" s="55"/>
      <c r="S344" s="55"/>
      <c r="T344" s="56"/>
      <c r="U344" s="55"/>
      <c r="V344" s="55"/>
      <c r="W344" s="56"/>
      <c r="X344" s="56"/>
      <c r="Y344" s="56"/>
      <c r="Z344" s="60"/>
      <c r="AA344" s="56"/>
      <c r="AB344" s="56"/>
      <c r="AC344" s="55"/>
      <c r="AD344" s="55"/>
      <c r="AE344" s="56"/>
      <c r="AF344" s="55"/>
      <c r="AG344" s="55"/>
      <c r="AH344" s="56"/>
      <c r="AI344" s="56"/>
      <c r="AJ344" s="56"/>
      <c r="AK344" s="60"/>
      <c r="AL344" s="56"/>
      <c r="AM344" s="56"/>
      <c r="AN344" s="55"/>
      <c r="AO344" s="55"/>
      <c r="AP344" s="56"/>
      <c r="AQ344" s="55"/>
      <c r="AR344" s="55"/>
      <c r="AS344" s="56"/>
      <c r="AT344" s="56"/>
      <c r="AU344" s="56"/>
      <c r="AV344" s="60"/>
      <c r="AW344" s="56"/>
      <c r="AX344" s="56"/>
      <c r="AY344" s="55"/>
      <c r="AZ344" s="55"/>
      <c r="BA344" s="56"/>
      <c r="BB344" s="55"/>
      <c r="BC344" s="55"/>
      <c r="BD344" s="56"/>
      <c r="BE344" s="56"/>
      <c r="BF344" s="56"/>
      <c r="BG344" s="60"/>
      <c r="BL344" s="4"/>
      <c r="BM344" s="5"/>
      <c r="BN344" s="5"/>
    </row>
    <row r="345" spans="2:66">
      <c r="B345" s="62"/>
      <c r="C345" s="62"/>
      <c r="D345" s="62"/>
      <c r="E345" s="62"/>
      <c r="F345" s="62"/>
      <c r="G345" s="62"/>
      <c r="H345" s="59"/>
      <c r="I345" s="56"/>
      <c r="J345" s="59"/>
      <c r="K345" s="63"/>
      <c r="L345" s="59"/>
      <c r="M345" s="59"/>
      <c r="N345" s="56"/>
      <c r="O345" s="59"/>
      <c r="P345" s="56"/>
      <c r="Q345" s="56"/>
      <c r="R345" s="55"/>
      <c r="S345" s="55"/>
      <c r="T345" s="56"/>
      <c r="U345" s="55"/>
      <c r="V345" s="55"/>
      <c r="W345" s="56"/>
      <c r="X345" s="56"/>
      <c r="Y345" s="56"/>
      <c r="Z345" s="60"/>
      <c r="AA345" s="56"/>
      <c r="AB345" s="56"/>
      <c r="AC345" s="55"/>
      <c r="AD345" s="55"/>
      <c r="AE345" s="56"/>
      <c r="AF345" s="55"/>
      <c r="AG345" s="55"/>
      <c r="AH345" s="56"/>
      <c r="AI345" s="56"/>
      <c r="AJ345" s="56"/>
      <c r="AK345" s="60"/>
      <c r="AL345" s="56"/>
      <c r="AM345" s="56"/>
      <c r="AN345" s="55"/>
      <c r="AO345" s="55"/>
      <c r="AP345" s="56"/>
      <c r="AQ345" s="55"/>
      <c r="AR345" s="55"/>
      <c r="AS345" s="56"/>
      <c r="AT345" s="56"/>
      <c r="AU345" s="56"/>
      <c r="AV345" s="60"/>
      <c r="AW345" s="56"/>
      <c r="AX345" s="56"/>
      <c r="AY345" s="55"/>
      <c r="AZ345" s="55"/>
      <c r="BA345" s="56"/>
      <c r="BB345" s="55"/>
      <c r="BC345" s="55"/>
      <c r="BD345" s="56"/>
      <c r="BE345" s="56"/>
      <c r="BF345" s="56"/>
      <c r="BG345" s="60"/>
      <c r="BL345" s="4"/>
      <c r="BM345" s="5"/>
      <c r="BN345" s="5"/>
    </row>
    <row r="346" spans="2:66">
      <c r="B346" s="62"/>
      <c r="C346" s="62"/>
      <c r="D346" s="62"/>
      <c r="E346" s="62"/>
      <c r="F346" s="62"/>
      <c r="G346" s="62"/>
      <c r="H346" s="59"/>
      <c r="I346" s="56"/>
      <c r="J346" s="59"/>
      <c r="K346" s="63"/>
      <c r="L346" s="59"/>
      <c r="M346" s="59"/>
      <c r="N346" s="56"/>
      <c r="O346" s="59"/>
      <c r="P346" s="56"/>
      <c r="Q346" s="56"/>
      <c r="R346" s="55"/>
      <c r="S346" s="55"/>
      <c r="T346" s="56"/>
      <c r="U346" s="55"/>
      <c r="V346" s="55"/>
      <c r="W346" s="56"/>
      <c r="X346" s="56"/>
      <c r="Y346" s="56"/>
      <c r="Z346" s="60"/>
      <c r="AA346" s="56"/>
      <c r="AB346" s="56"/>
      <c r="AC346" s="55"/>
      <c r="AD346" s="55"/>
      <c r="AE346" s="56"/>
      <c r="AF346" s="55"/>
      <c r="AG346" s="55"/>
      <c r="AH346" s="56"/>
      <c r="AI346" s="56"/>
      <c r="AJ346" s="56"/>
      <c r="AK346" s="60"/>
      <c r="AL346" s="56"/>
      <c r="AM346" s="56"/>
      <c r="AN346" s="55"/>
      <c r="AO346" s="55"/>
      <c r="AP346" s="56"/>
      <c r="AQ346" s="55"/>
      <c r="AR346" s="55"/>
      <c r="AS346" s="56"/>
      <c r="AT346" s="56"/>
      <c r="AU346" s="56"/>
      <c r="AV346" s="60"/>
      <c r="AW346" s="56"/>
      <c r="AX346" s="56"/>
      <c r="AY346" s="55"/>
      <c r="AZ346" s="55"/>
      <c r="BA346" s="56"/>
      <c r="BB346" s="55"/>
      <c r="BC346" s="55"/>
      <c r="BD346" s="56"/>
      <c r="BE346" s="56"/>
      <c r="BF346" s="56"/>
      <c r="BG346" s="60"/>
      <c r="BL346" s="4"/>
      <c r="BM346" s="5"/>
      <c r="BN346" s="5"/>
    </row>
    <row r="347" spans="2:66">
      <c r="B347" s="62"/>
      <c r="C347" s="62"/>
      <c r="D347" s="62"/>
      <c r="E347" s="62"/>
      <c r="F347" s="62"/>
      <c r="G347" s="62"/>
      <c r="H347" s="59"/>
      <c r="I347" s="56"/>
      <c r="J347" s="59"/>
      <c r="K347" s="63"/>
      <c r="L347" s="59" t="s">
        <v>3713</v>
      </c>
      <c r="M347" s="59" t="s">
        <v>3714</v>
      </c>
      <c r="N347" s="56">
        <v>0.8</v>
      </c>
      <c r="O347" s="59" t="s">
        <v>87</v>
      </c>
      <c r="P347" s="56"/>
      <c r="Q347" s="56"/>
      <c r="R347" s="55">
        <v>7</v>
      </c>
      <c r="S347" s="55">
        <v>42</v>
      </c>
      <c r="T347" s="56">
        <v>0.16669999999999999</v>
      </c>
      <c r="U347" s="55">
        <v>7</v>
      </c>
      <c r="V347" s="55">
        <v>42</v>
      </c>
      <c r="W347" s="56">
        <v>0.16669999999999999</v>
      </c>
      <c r="X347" s="56">
        <v>0.2084</v>
      </c>
      <c r="Y347" s="56">
        <v>0.63329999999999997</v>
      </c>
      <c r="Z347" s="60"/>
      <c r="AA347" s="56"/>
      <c r="AB347" s="56"/>
      <c r="AC347" s="55">
        <v>57</v>
      </c>
      <c r="AD347" s="55">
        <v>141</v>
      </c>
      <c r="AE347" s="56">
        <v>0.40429999999999999</v>
      </c>
      <c r="AF347" s="55">
        <v>64</v>
      </c>
      <c r="AG347" s="55">
        <v>141</v>
      </c>
      <c r="AH347" s="56">
        <v>0.45390000000000003</v>
      </c>
      <c r="AI347" s="56">
        <v>0.56740000000000002</v>
      </c>
      <c r="AJ347" s="56">
        <v>0.34610000000000002</v>
      </c>
      <c r="AK347" s="60"/>
      <c r="AL347" s="56"/>
      <c r="AM347" s="56"/>
      <c r="AN347" s="55">
        <v>17</v>
      </c>
      <c r="AO347" s="55">
        <v>142</v>
      </c>
      <c r="AP347" s="56">
        <v>0.1197</v>
      </c>
      <c r="AQ347" s="55">
        <v>81</v>
      </c>
      <c r="AR347" s="55">
        <v>142</v>
      </c>
      <c r="AS347" s="56">
        <v>0.57040000000000002</v>
      </c>
      <c r="AT347" s="56">
        <v>0.71299999999999997</v>
      </c>
      <c r="AU347" s="56">
        <v>8.6999999999999994E-2</v>
      </c>
      <c r="AV347" s="60"/>
      <c r="AW347" s="56"/>
      <c r="AX347" s="56"/>
      <c r="AY347" s="55">
        <v>0</v>
      </c>
      <c r="AZ347" s="55">
        <v>0</v>
      </c>
      <c r="BA347" s="56">
        <v>0</v>
      </c>
      <c r="BB347" s="55">
        <v>0</v>
      </c>
      <c r="BC347" s="55">
        <v>0</v>
      </c>
      <c r="BD347" s="56">
        <v>0</v>
      </c>
      <c r="BE347" s="56">
        <v>0</v>
      </c>
      <c r="BF347" s="56">
        <v>0</v>
      </c>
      <c r="BG347" s="60"/>
      <c r="BL347" s="4"/>
      <c r="BM347" s="5"/>
      <c r="BN347" s="5"/>
    </row>
    <row r="348" spans="2:66">
      <c r="B348" s="62"/>
      <c r="C348" s="62"/>
      <c r="D348" s="62"/>
      <c r="E348" s="62"/>
      <c r="F348" s="62"/>
      <c r="G348" s="62"/>
      <c r="H348" s="59"/>
      <c r="I348" s="56"/>
      <c r="J348" s="59"/>
      <c r="K348" s="63"/>
      <c r="L348" s="59"/>
      <c r="M348" s="59"/>
      <c r="N348" s="56"/>
      <c r="O348" s="59"/>
      <c r="P348" s="56"/>
      <c r="Q348" s="56"/>
      <c r="R348" s="55"/>
      <c r="S348" s="55"/>
      <c r="T348" s="56"/>
      <c r="U348" s="55"/>
      <c r="V348" s="55"/>
      <c r="W348" s="56"/>
      <c r="X348" s="56"/>
      <c r="Y348" s="56"/>
      <c r="Z348" s="60"/>
      <c r="AA348" s="56"/>
      <c r="AB348" s="56"/>
      <c r="AC348" s="55"/>
      <c r="AD348" s="55"/>
      <c r="AE348" s="56"/>
      <c r="AF348" s="55"/>
      <c r="AG348" s="55"/>
      <c r="AH348" s="56"/>
      <c r="AI348" s="56"/>
      <c r="AJ348" s="56"/>
      <c r="AK348" s="60"/>
      <c r="AL348" s="56"/>
      <c r="AM348" s="56"/>
      <c r="AN348" s="55"/>
      <c r="AO348" s="55"/>
      <c r="AP348" s="56"/>
      <c r="AQ348" s="55"/>
      <c r="AR348" s="55"/>
      <c r="AS348" s="56"/>
      <c r="AT348" s="56"/>
      <c r="AU348" s="56"/>
      <c r="AV348" s="60"/>
      <c r="AW348" s="56"/>
      <c r="AX348" s="56"/>
      <c r="AY348" s="55"/>
      <c r="AZ348" s="55"/>
      <c r="BA348" s="56"/>
      <c r="BB348" s="55"/>
      <c r="BC348" s="55"/>
      <c r="BD348" s="56"/>
      <c r="BE348" s="56"/>
      <c r="BF348" s="56"/>
      <c r="BG348" s="60"/>
      <c r="BL348" s="4"/>
      <c r="BM348" s="5"/>
      <c r="BN348" s="5"/>
    </row>
    <row r="349" spans="2:66">
      <c r="B349" s="62"/>
      <c r="C349" s="62"/>
      <c r="D349" s="62"/>
      <c r="E349" s="62"/>
      <c r="F349" s="62"/>
      <c r="G349" s="62"/>
      <c r="H349" s="59"/>
      <c r="I349" s="56"/>
      <c r="J349" s="59"/>
      <c r="K349" s="63"/>
      <c r="L349" s="59"/>
      <c r="M349" s="59"/>
      <c r="N349" s="56"/>
      <c r="O349" s="59"/>
      <c r="P349" s="56"/>
      <c r="Q349" s="56"/>
      <c r="R349" s="55"/>
      <c r="S349" s="55"/>
      <c r="T349" s="56"/>
      <c r="U349" s="55"/>
      <c r="V349" s="55"/>
      <c r="W349" s="56"/>
      <c r="X349" s="56"/>
      <c r="Y349" s="56"/>
      <c r="Z349" s="60"/>
      <c r="AA349" s="56"/>
      <c r="AB349" s="56"/>
      <c r="AC349" s="55"/>
      <c r="AD349" s="55"/>
      <c r="AE349" s="56"/>
      <c r="AF349" s="55"/>
      <c r="AG349" s="55"/>
      <c r="AH349" s="56"/>
      <c r="AI349" s="56"/>
      <c r="AJ349" s="56"/>
      <c r="AK349" s="60"/>
      <c r="AL349" s="56"/>
      <c r="AM349" s="56"/>
      <c r="AN349" s="55"/>
      <c r="AO349" s="55"/>
      <c r="AP349" s="56"/>
      <c r="AQ349" s="55"/>
      <c r="AR349" s="55"/>
      <c r="AS349" s="56"/>
      <c r="AT349" s="56"/>
      <c r="AU349" s="56"/>
      <c r="AV349" s="60"/>
      <c r="AW349" s="56"/>
      <c r="AX349" s="56"/>
      <c r="AY349" s="55"/>
      <c r="AZ349" s="55"/>
      <c r="BA349" s="56"/>
      <c r="BB349" s="55"/>
      <c r="BC349" s="55"/>
      <c r="BD349" s="56"/>
      <c r="BE349" s="56"/>
      <c r="BF349" s="56"/>
      <c r="BG349" s="60"/>
      <c r="BL349" s="4"/>
      <c r="BM349" s="5"/>
      <c r="BN349" s="5"/>
    </row>
    <row r="350" spans="2:66">
      <c r="B350" s="62"/>
      <c r="C350" s="62"/>
      <c r="D350" s="62"/>
      <c r="E350" s="62"/>
      <c r="F350" s="62"/>
      <c r="G350" s="62"/>
      <c r="H350" s="59"/>
      <c r="I350" s="56"/>
      <c r="J350" s="59"/>
      <c r="K350" s="63"/>
      <c r="L350" s="59"/>
      <c r="M350" s="59"/>
      <c r="N350" s="56"/>
      <c r="O350" s="59"/>
      <c r="P350" s="56"/>
      <c r="Q350" s="56"/>
      <c r="R350" s="55"/>
      <c r="S350" s="55"/>
      <c r="T350" s="56"/>
      <c r="U350" s="55"/>
      <c r="V350" s="55"/>
      <c r="W350" s="56"/>
      <c r="X350" s="56"/>
      <c r="Y350" s="56"/>
      <c r="Z350" s="60"/>
      <c r="AA350" s="56"/>
      <c r="AB350" s="56"/>
      <c r="AC350" s="55"/>
      <c r="AD350" s="55"/>
      <c r="AE350" s="56"/>
      <c r="AF350" s="55"/>
      <c r="AG350" s="55"/>
      <c r="AH350" s="56"/>
      <c r="AI350" s="56"/>
      <c r="AJ350" s="56"/>
      <c r="AK350" s="60"/>
      <c r="AL350" s="56"/>
      <c r="AM350" s="56"/>
      <c r="AN350" s="55"/>
      <c r="AO350" s="55"/>
      <c r="AP350" s="56"/>
      <c r="AQ350" s="55"/>
      <c r="AR350" s="55"/>
      <c r="AS350" s="56"/>
      <c r="AT350" s="56"/>
      <c r="AU350" s="56"/>
      <c r="AV350" s="60"/>
      <c r="AW350" s="56"/>
      <c r="AX350" s="56"/>
      <c r="AY350" s="55"/>
      <c r="AZ350" s="55"/>
      <c r="BA350" s="56"/>
      <c r="BB350" s="55"/>
      <c r="BC350" s="55"/>
      <c r="BD350" s="56"/>
      <c r="BE350" s="56"/>
      <c r="BF350" s="56"/>
      <c r="BG350" s="60"/>
      <c r="BL350" s="4"/>
      <c r="BM350" s="5"/>
      <c r="BN350" s="5"/>
    </row>
    <row r="351" spans="2:66">
      <c r="B351" s="62"/>
      <c r="C351" s="62"/>
      <c r="D351" s="62"/>
      <c r="E351" s="62"/>
      <c r="F351" s="62"/>
      <c r="G351" s="62"/>
      <c r="H351" s="59"/>
      <c r="I351" s="56"/>
      <c r="J351" s="59"/>
      <c r="K351" s="63"/>
      <c r="L351" s="59"/>
      <c r="M351" s="59"/>
      <c r="N351" s="56"/>
      <c r="O351" s="59"/>
      <c r="P351" s="56"/>
      <c r="Q351" s="56"/>
      <c r="R351" s="55"/>
      <c r="S351" s="55"/>
      <c r="T351" s="56"/>
      <c r="U351" s="55"/>
      <c r="V351" s="55"/>
      <c r="W351" s="56"/>
      <c r="X351" s="56"/>
      <c r="Y351" s="56"/>
      <c r="Z351" s="60"/>
      <c r="AA351" s="56"/>
      <c r="AB351" s="56"/>
      <c r="AC351" s="55"/>
      <c r="AD351" s="55"/>
      <c r="AE351" s="56"/>
      <c r="AF351" s="55"/>
      <c r="AG351" s="55"/>
      <c r="AH351" s="56"/>
      <c r="AI351" s="56"/>
      <c r="AJ351" s="56"/>
      <c r="AK351" s="60"/>
      <c r="AL351" s="56"/>
      <c r="AM351" s="56"/>
      <c r="AN351" s="55"/>
      <c r="AO351" s="55"/>
      <c r="AP351" s="56"/>
      <c r="AQ351" s="55"/>
      <c r="AR351" s="55"/>
      <c r="AS351" s="56"/>
      <c r="AT351" s="56"/>
      <c r="AU351" s="56"/>
      <c r="AV351" s="60"/>
      <c r="AW351" s="56"/>
      <c r="AX351" s="56"/>
      <c r="AY351" s="55"/>
      <c r="AZ351" s="55"/>
      <c r="BA351" s="56"/>
      <c r="BB351" s="55"/>
      <c r="BC351" s="55"/>
      <c r="BD351" s="56"/>
      <c r="BE351" s="56"/>
      <c r="BF351" s="56"/>
      <c r="BG351" s="60"/>
      <c r="BL351" s="4"/>
      <c r="BM351" s="5"/>
      <c r="BN351" s="5"/>
    </row>
    <row r="352" spans="2:66">
      <c r="B352" s="62"/>
      <c r="C352" s="62"/>
      <c r="D352" s="62"/>
      <c r="E352" s="62"/>
      <c r="F352" s="62"/>
      <c r="G352" s="62"/>
      <c r="H352" s="59"/>
      <c r="I352" s="56"/>
      <c r="J352" s="59"/>
      <c r="K352" s="63"/>
      <c r="L352" s="59"/>
      <c r="M352" s="59"/>
      <c r="N352" s="56"/>
      <c r="O352" s="59"/>
      <c r="P352" s="56"/>
      <c r="Q352" s="56"/>
      <c r="R352" s="55"/>
      <c r="S352" s="55"/>
      <c r="T352" s="56"/>
      <c r="U352" s="55"/>
      <c r="V352" s="55"/>
      <c r="W352" s="56"/>
      <c r="X352" s="56"/>
      <c r="Y352" s="56"/>
      <c r="Z352" s="60"/>
      <c r="AA352" s="56"/>
      <c r="AB352" s="56"/>
      <c r="AC352" s="55"/>
      <c r="AD352" s="55"/>
      <c r="AE352" s="56"/>
      <c r="AF352" s="55"/>
      <c r="AG352" s="55"/>
      <c r="AH352" s="56"/>
      <c r="AI352" s="56"/>
      <c r="AJ352" s="56"/>
      <c r="AK352" s="60"/>
      <c r="AL352" s="56"/>
      <c r="AM352" s="56"/>
      <c r="AN352" s="55"/>
      <c r="AO352" s="55"/>
      <c r="AP352" s="56"/>
      <c r="AQ352" s="55"/>
      <c r="AR352" s="55"/>
      <c r="AS352" s="56"/>
      <c r="AT352" s="56"/>
      <c r="AU352" s="56"/>
      <c r="AV352" s="60"/>
      <c r="AW352" s="56"/>
      <c r="AX352" s="56"/>
      <c r="AY352" s="55"/>
      <c r="AZ352" s="55"/>
      <c r="BA352" s="56"/>
      <c r="BB352" s="55"/>
      <c r="BC352" s="55"/>
      <c r="BD352" s="56"/>
      <c r="BE352" s="56"/>
      <c r="BF352" s="56"/>
      <c r="BG352" s="60"/>
      <c r="BL352" s="4"/>
      <c r="BM352" s="5"/>
      <c r="BN352" s="5"/>
    </row>
    <row r="353" spans="2:66" ht="135" customHeight="1">
      <c r="B353" s="62" t="s">
        <v>114</v>
      </c>
      <c r="C353" s="59" t="s">
        <v>178</v>
      </c>
      <c r="D353" s="59" t="s">
        <v>81</v>
      </c>
      <c r="E353" s="59" t="s">
        <v>97</v>
      </c>
      <c r="F353" s="59" t="s">
        <v>81</v>
      </c>
      <c r="G353" s="59" t="s">
        <v>81</v>
      </c>
      <c r="H353" s="59">
        <v>31</v>
      </c>
      <c r="I353" s="56">
        <v>0.01</v>
      </c>
      <c r="J353" s="59" t="s">
        <v>83</v>
      </c>
      <c r="K353" s="63" t="s">
        <v>212</v>
      </c>
      <c r="L353" s="59" t="s">
        <v>375</v>
      </c>
      <c r="M353" s="59" t="s">
        <v>376</v>
      </c>
      <c r="N353" s="56">
        <v>1</v>
      </c>
      <c r="O353" s="59" t="s">
        <v>87</v>
      </c>
      <c r="P353" s="56" t="s">
        <v>3715</v>
      </c>
      <c r="Q353" s="56" t="s">
        <v>133</v>
      </c>
      <c r="R353" s="55" t="s">
        <v>136</v>
      </c>
      <c r="S353" s="55" t="s">
        <v>136</v>
      </c>
      <c r="T353" s="56">
        <v>0</v>
      </c>
      <c r="U353" s="55">
        <v>0</v>
      </c>
      <c r="V353" s="55">
        <v>0</v>
      </c>
      <c r="W353" s="56">
        <v>0</v>
      </c>
      <c r="X353" s="56">
        <v>0</v>
      </c>
      <c r="Y353" s="56">
        <v>0</v>
      </c>
      <c r="Z353" s="60">
        <v>0</v>
      </c>
      <c r="AA353" s="56" t="s">
        <v>3715</v>
      </c>
      <c r="AB353" s="56" t="s">
        <v>133</v>
      </c>
      <c r="AC353" s="55" t="s">
        <v>136</v>
      </c>
      <c r="AD353" s="55" t="s">
        <v>136</v>
      </c>
      <c r="AE353" s="56">
        <v>0</v>
      </c>
      <c r="AF353" s="55">
        <v>0</v>
      </c>
      <c r="AG353" s="55">
        <v>0</v>
      </c>
      <c r="AH353" s="56">
        <v>0</v>
      </c>
      <c r="AI353" s="56">
        <v>0</v>
      </c>
      <c r="AJ353" s="56">
        <v>0</v>
      </c>
      <c r="AK353" s="60">
        <v>0</v>
      </c>
      <c r="AL353" s="56" t="s">
        <v>3715</v>
      </c>
      <c r="AM353" s="56" t="s">
        <v>186</v>
      </c>
      <c r="AN353" s="55" t="s">
        <v>136</v>
      </c>
      <c r="AO353" s="55" t="s">
        <v>136</v>
      </c>
      <c r="AP353" s="56">
        <v>0</v>
      </c>
      <c r="AQ353" s="55">
        <v>0</v>
      </c>
      <c r="AR353" s="55">
        <v>0</v>
      </c>
      <c r="AS353" s="56">
        <v>0</v>
      </c>
      <c r="AT353" s="56">
        <v>0</v>
      </c>
      <c r="AU353" s="56">
        <v>0</v>
      </c>
      <c r="AV353" s="60">
        <v>0</v>
      </c>
      <c r="AW353" s="56" t="s">
        <v>94</v>
      </c>
      <c r="AX353" s="56" t="s">
        <v>94</v>
      </c>
      <c r="AY353" s="55">
        <v>0</v>
      </c>
      <c r="AZ353" s="55">
        <v>0</v>
      </c>
      <c r="BA353" s="56">
        <v>0</v>
      </c>
      <c r="BB353" s="55">
        <v>0</v>
      </c>
      <c r="BC353" s="55">
        <v>0</v>
      </c>
      <c r="BD353" s="56">
        <v>0</v>
      </c>
      <c r="BE353" s="56">
        <v>0</v>
      </c>
      <c r="BF353" s="56">
        <v>0</v>
      </c>
      <c r="BG353" s="60">
        <v>0</v>
      </c>
      <c r="BL353" s="4"/>
      <c r="BM353" s="5"/>
      <c r="BN353" s="5"/>
    </row>
    <row r="354" spans="2:66">
      <c r="B354" s="62"/>
      <c r="C354" s="59"/>
      <c r="D354" s="59"/>
      <c r="E354" s="59"/>
      <c r="F354" s="59"/>
      <c r="G354" s="59"/>
      <c r="H354" s="59"/>
      <c r="I354" s="56"/>
      <c r="J354" s="59"/>
      <c r="K354" s="63"/>
      <c r="L354" s="59"/>
      <c r="M354" s="59"/>
      <c r="N354" s="56"/>
      <c r="O354" s="59"/>
      <c r="P354" s="56"/>
      <c r="Q354" s="56"/>
      <c r="R354" s="55"/>
      <c r="S354" s="55"/>
      <c r="T354" s="56"/>
      <c r="U354" s="55"/>
      <c r="V354" s="55"/>
      <c r="W354" s="56"/>
      <c r="X354" s="56"/>
      <c r="Y354" s="56"/>
      <c r="Z354" s="60"/>
      <c r="AA354" s="56"/>
      <c r="AB354" s="56"/>
      <c r="AC354" s="55"/>
      <c r="AD354" s="55"/>
      <c r="AE354" s="56"/>
      <c r="AF354" s="55"/>
      <c r="AG354" s="55"/>
      <c r="AH354" s="56"/>
      <c r="AI354" s="56"/>
      <c r="AJ354" s="56"/>
      <c r="AK354" s="60"/>
      <c r="AL354" s="56"/>
      <c r="AM354" s="56"/>
      <c r="AN354" s="55"/>
      <c r="AO354" s="55"/>
      <c r="AP354" s="56"/>
      <c r="AQ354" s="55"/>
      <c r="AR354" s="55"/>
      <c r="AS354" s="56"/>
      <c r="AT354" s="56"/>
      <c r="AU354" s="56"/>
      <c r="AV354" s="60"/>
      <c r="AW354" s="56"/>
      <c r="AX354" s="56"/>
      <c r="AY354" s="55"/>
      <c r="AZ354" s="55"/>
      <c r="BA354" s="56"/>
      <c r="BB354" s="55"/>
      <c r="BC354" s="55"/>
      <c r="BD354" s="56"/>
      <c r="BE354" s="56"/>
      <c r="BF354" s="56"/>
      <c r="BG354" s="60"/>
      <c r="BL354" s="4"/>
      <c r="BM354" s="5"/>
      <c r="BN354" s="5"/>
    </row>
    <row r="355" spans="2:66">
      <c r="B355" s="62"/>
      <c r="C355" s="59"/>
      <c r="D355" s="59"/>
      <c r="E355" s="59"/>
      <c r="F355" s="59"/>
      <c r="G355" s="59"/>
      <c r="H355" s="59"/>
      <c r="I355" s="56"/>
      <c r="J355" s="59"/>
      <c r="K355" s="63"/>
      <c r="L355" s="59"/>
      <c r="M355" s="59"/>
      <c r="N355" s="56"/>
      <c r="O355" s="59"/>
      <c r="P355" s="56"/>
      <c r="Q355" s="56"/>
      <c r="R355" s="55"/>
      <c r="S355" s="55"/>
      <c r="T355" s="56"/>
      <c r="U355" s="55"/>
      <c r="V355" s="55"/>
      <c r="W355" s="56"/>
      <c r="X355" s="56"/>
      <c r="Y355" s="56"/>
      <c r="Z355" s="60"/>
      <c r="AA355" s="56"/>
      <c r="AB355" s="56"/>
      <c r="AC355" s="55"/>
      <c r="AD355" s="55"/>
      <c r="AE355" s="56"/>
      <c r="AF355" s="55"/>
      <c r="AG355" s="55"/>
      <c r="AH355" s="56"/>
      <c r="AI355" s="56"/>
      <c r="AJ355" s="56"/>
      <c r="AK355" s="60"/>
      <c r="AL355" s="56"/>
      <c r="AM355" s="56"/>
      <c r="AN355" s="55"/>
      <c r="AO355" s="55"/>
      <c r="AP355" s="56"/>
      <c r="AQ355" s="55"/>
      <c r="AR355" s="55"/>
      <c r="AS355" s="56"/>
      <c r="AT355" s="56"/>
      <c r="AU355" s="56"/>
      <c r="AV355" s="60"/>
      <c r="AW355" s="56"/>
      <c r="AX355" s="56"/>
      <c r="AY355" s="55"/>
      <c r="AZ355" s="55"/>
      <c r="BA355" s="56"/>
      <c r="BB355" s="55"/>
      <c r="BC355" s="55"/>
      <c r="BD355" s="56"/>
      <c r="BE355" s="56"/>
      <c r="BF355" s="56"/>
      <c r="BG355" s="60"/>
      <c r="BL355" s="4"/>
      <c r="BM355" s="5"/>
      <c r="BN355" s="5"/>
    </row>
    <row r="356" spans="2:66">
      <c r="H356" s="50" t="s">
        <v>222</v>
      </c>
      <c r="I356" s="50"/>
      <c r="J356" s="50"/>
      <c r="K356" s="50"/>
      <c r="L356" s="50"/>
      <c r="M356" s="50"/>
      <c r="N356" s="50"/>
      <c r="O356" s="50"/>
      <c r="P356" s="3" t="s">
        <v>136</v>
      </c>
      <c r="Q356" s="3" t="s">
        <v>136</v>
      </c>
      <c r="R356" s="3" t="s">
        <v>136</v>
      </c>
      <c r="S356" s="3" t="s">
        <v>136</v>
      </c>
      <c r="T356" s="3" t="s">
        <v>136</v>
      </c>
      <c r="U356" s="3" t="s">
        <v>136</v>
      </c>
      <c r="V356" s="3" t="s">
        <v>136</v>
      </c>
      <c r="W356" s="3" t="s">
        <v>136</v>
      </c>
      <c r="X356" s="3" t="s">
        <v>136</v>
      </c>
      <c r="Y356" s="3" t="s">
        <v>136</v>
      </c>
      <c r="Z356" s="6">
        <f>SUMPRODUCT(I23:I355,Z23:Z355)</f>
        <v>0.22928999999999997</v>
      </c>
      <c r="AA356" s="3" t="s">
        <v>136</v>
      </c>
      <c r="AB356" s="3" t="s">
        <v>136</v>
      </c>
      <c r="AC356" s="3" t="s">
        <v>136</v>
      </c>
      <c r="AD356" s="3" t="s">
        <v>136</v>
      </c>
      <c r="AE356" s="3" t="s">
        <v>136</v>
      </c>
      <c r="AF356" s="3" t="s">
        <v>136</v>
      </c>
      <c r="AG356" s="3" t="s">
        <v>136</v>
      </c>
      <c r="AH356" s="3" t="s">
        <v>136</v>
      </c>
      <c r="AI356" s="3" t="s">
        <v>136</v>
      </c>
      <c r="AJ356" s="3" t="s">
        <v>136</v>
      </c>
      <c r="AK356" s="6">
        <f>SUMPRODUCT(I23:I355,AK23:AK355)</f>
        <v>0.35769999999999996</v>
      </c>
      <c r="AL356" s="3" t="s">
        <v>136</v>
      </c>
      <c r="AM356" s="3" t="s">
        <v>136</v>
      </c>
      <c r="AN356" s="3" t="s">
        <v>136</v>
      </c>
      <c r="AO356" s="3" t="s">
        <v>136</v>
      </c>
      <c r="AP356" s="3" t="s">
        <v>136</v>
      </c>
      <c r="AQ356" s="3" t="s">
        <v>136</v>
      </c>
      <c r="AR356" s="3" t="s">
        <v>136</v>
      </c>
      <c r="AS356" s="3" t="s">
        <v>136</v>
      </c>
      <c r="AT356" s="3" t="s">
        <v>136</v>
      </c>
      <c r="AU356" s="3" t="s">
        <v>136</v>
      </c>
      <c r="AV356" s="6">
        <f>SUMPRODUCT(I23:I355,AV23:AV355)</f>
        <v>0.46891999999999995</v>
      </c>
      <c r="AW356" s="3" t="s">
        <v>136</v>
      </c>
      <c r="AX356" s="3" t="s">
        <v>136</v>
      </c>
      <c r="AY356" s="3" t="s">
        <v>136</v>
      </c>
      <c r="AZ356" s="3" t="s">
        <v>136</v>
      </c>
      <c r="BA356" s="3" t="s">
        <v>136</v>
      </c>
      <c r="BB356" s="3" t="s">
        <v>136</v>
      </c>
      <c r="BC356" s="3" t="s">
        <v>136</v>
      </c>
      <c r="BD356" s="3" t="s">
        <v>136</v>
      </c>
      <c r="BE356" s="3" t="s">
        <v>136</v>
      </c>
      <c r="BF356" s="3" t="s">
        <v>136</v>
      </c>
      <c r="BG356" s="6">
        <f>SUMPRODUCT(I23:I355,BG23:BG355)</f>
        <v>0</v>
      </c>
      <c r="BL356" s="4" t="s">
        <v>223</v>
      </c>
      <c r="BM356" s="5">
        <f>IF(E4="Trimestre I",Z356,IF(E4="Trimestre II",AK356,IF(E4="Trimestre III",AV356,IF(E4="Trimestre IV",BG356))))</f>
        <v>0.46891999999999995</v>
      </c>
      <c r="BN356" s="5">
        <f>100%-BM356</f>
        <v>0.53108</v>
      </c>
    </row>
    <row r="357" spans="2:66">
      <c r="BL357" s="4"/>
      <c r="BM357" s="5" t="s">
        <v>6</v>
      </c>
      <c r="BN357" s="5" t="s">
        <v>7</v>
      </c>
    </row>
  </sheetData>
  <sheetProtection algorithmName="SHA-512" hashValue="yUqPGfgWzcxvKzGnIauiVV1gCi0DrTAGTYHyXck1vdLDKpguQufwdwippJDh4hRVd7nVhKHh4eZIicRn8Mr85w==" saltValue="G0vRhfRKF1Qn+JMBVNvrXQ==" spinCount="100000" sheet="1" objects="1" scenarios="1"/>
  <mergeCells count="3478">
    <mergeCell ref="BL19:BM19"/>
    <mergeCell ref="BL21:BL22"/>
    <mergeCell ref="BM21:BM22"/>
    <mergeCell ref="P21:Z21"/>
    <mergeCell ref="AA21:AK21"/>
    <mergeCell ref="AL21:AV21"/>
    <mergeCell ref="AW21:BG21"/>
    <mergeCell ref="I21:I22"/>
    <mergeCell ref="J21:J22"/>
    <mergeCell ref="K21:K22"/>
    <mergeCell ref="L21:L22"/>
    <mergeCell ref="M21:M22"/>
    <mergeCell ref="N21:N22"/>
    <mergeCell ref="AC23:AC25"/>
    <mergeCell ref="AD23:AD25"/>
    <mergeCell ref="AE23:AE25"/>
    <mergeCell ref="AF23:AF25"/>
    <mergeCell ref="AG23:AG25"/>
    <mergeCell ref="AY23:AY25"/>
    <mergeCell ref="AZ23:AZ25"/>
    <mergeCell ref="BA23:BA25"/>
    <mergeCell ref="BB23:BB25"/>
    <mergeCell ref="BC23:BC25"/>
    <mergeCell ref="BD23:BD25"/>
    <mergeCell ref="AP23:AP25"/>
    <mergeCell ref="AQ23:AQ25"/>
    <mergeCell ref="AR23:AR25"/>
    <mergeCell ref="AS23:AS25"/>
    <mergeCell ref="AT23:AT25"/>
    <mergeCell ref="AU23:AU25"/>
    <mergeCell ref="BE23:BE25"/>
    <mergeCell ref="AK23:AK28"/>
    <mergeCell ref="B4:D4"/>
    <mergeCell ref="B19:E19"/>
    <mergeCell ref="B21:D21"/>
    <mergeCell ref="E21:G21"/>
    <mergeCell ref="H21:H22"/>
    <mergeCell ref="T23:T25"/>
    <mergeCell ref="U23:U25"/>
    <mergeCell ref="V23:V25"/>
    <mergeCell ref="W23:W25"/>
    <mergeCell ref="X23:X25"/>
    <mergeCell ref="Y23:Y25"/>
    <mergeCell ref="L23:L25"/>
    <mergeCell ref="M23:M25"/>
    <mergeCell ref="N23:N25"/>
    <mergeCell ref="O23:O25"/>
    <mergeCell ref="R23:R25"/>
    <mergeCell ref="S23:S25"/>
    <mergeCell ref="B23:B28"/>
    <mergeCell ref="C23:C28"/>
    <mergeCell ref="D23:D28"/>
    <mergeCell ref="E23:E28"/>
    <mergeCell ref="F23:F28"/>
    <mergeCell ref="G23:G28"/>
    <mergeCell ref="O21:O22"/>
    <mergeCell ref="H23:H28"/>
    <mergeCell ref="I23:I28"/>
    <mergeCell ref="J23:J28"/>
    <mergeCell ref="K23:K28"/>
    <mergeCell ref="V26:V28"/>
    <mergeCell ref="W26:W28"/>
    <mergeCell ref="P23:P28"/>
    <mergeCell ref="Q23:Q28"/>
    <mergeCell ref="AA23:AA28"/>
    <mergeCell ref="AB23:AB28"/>
    <mergeCell ref="AL23:AL28"/>
    <mergeCell ref="AM23:AM28"/>
    <mergeCell ref="AS26:AS28"/>
    <mergeCell ref="AT26:AT28"/>
    <mergeCell ref="AU26:AU28"/>
    <mergeCell ref="AY26:AY28"/>
    <mergeCell ref="AZ26:AZ28"/>
    <mergeCell ref="AH23:AH25"/>
    <mergeCell ref="AI23:AI25"/>
    <mergeCell ref="AJ23:AJ25"/>
    <mergeCell ref="AN23:AN25"/>
    <mergeCell ref="AO23:AO25"/>
    <mergeCell ref="AJ26:AJ28"/>
    <mergeCell ref="AN26:AN28"/>
    <mergeCell ref="AV23:AV28"/>
    <mergeCell ref="AC26:AC28"/>
    <mergeCell ref="AI26:AI28"/>
    <mergeCell ref="AX23:AX28"/>
    <mergeCell ref="Z23:Z28"/>
    <mergeCell ref="AB29:AB31"/>
    <mergeCell ref="Q29:Q31"/>
    <mergeCell ref="R29:R31"/>
    <mergeCell ref="S29:S31"/>
    <mergeCell ref="T29:T31"/>
    <mergeCell ref="U29:U31"/>
    <mergeCell ref="V29:V31"/>
    <mergeCell ref="BF23:BF25"/>
    <mergeCell ref="L26:L28"/>
    <mergeCell ref="M26:M28"/>
    <mergeCell ref="N26:N28"/>
    <mergeCell ref="O26:O28"/>
    <mergeCell ref="R26:R28"/>
    <mergeCell ref="S26:S28"/>
    <mergeCell ref="T26:T28"/>
    <mergeCell ref="U26:U28"/>
    <mergeCell ref="AO26:AO28"/>
    <mergeCell ref="AP26:AP28"/>
    <mergeCell ref="AQ26:AQ28"/>
    <mergeCell ref="AR26:AR28"/>
    <mergeCell ref="AD26:AD28"/>
    <mergeCell ref="AE26:AE28"/>
    <mergeCell ref="AF26:AF28"/>
    <mergeCell ref="AG26:AG28"/>
    <mergeCell ref="AH26:AH28"/>
    <mergeCell ref="BD29:BD31"/>
    <mergeCell ref="X26:X28"/>
    <mergeCell ref="Y26:Y28"/>
    <mergeCell ref="BC26:BC28"/>
    <mergeCell ref="BD26:BD28"/>
    <mergeCell ref="BE26:BE28"/>
    <mergeCell ref="BF26:BF28"/>
    <mergeCell ref="BG23:BG28"/>
    <mergeCell ref="B29:B31"/>
    <mergeCell ref="C29:C31"/>
    <mergeCell ref="D29:D31"/>
    <mergeCell ref="E29:E31"/>
    <mergeCell ref="F29:F31"/>
    <mergeCell ref="G29:G31"/>
    <mergeCell ref="H29:H31"/>
    <mergeCell ref="I29:I31"/>
    <mergeCell ref="J29:J31"/>
    <mergeCell ref="AR29:AR31"/>
    <mergeCell ref="AS29:AS31"/>
    <mergeCell ref="AT29:AT31"/>
    <mergeCell ref="AU29:AU31"/>
    <mergeCell ref="AV29:AV31"/>
    <mergeCell ref="AW29:AW31"/>
    <mergeCell ref="AL29:AL31"/>
    <mergeCell ref="AM29:AM31"/>
    <mergeCell ref="AN29:AN31"/>
    <mergeCell ref="AO29:AO31"/>
    <mergeCell ref="AP29:AP31"/>
    <mergeCell ref="AQ29:AQ31"/>
    <mergeCell ref="BF29:BF31"/>
    <mergeCell ref="BG29:BG31"/>
    <mergeCell ref="AC29:AC31"/>
    <mergeCell ref="AD29:AD31"/>
    <mergeCell ref="AE29:AE31"/>
    <mergeCell ref="AF29:AF31"/>
    <mergeCell ref="BA26:BA28"/>
    <mergeCell ref="BB26:BB28"/>
    <mergeCell ref="AW23:AW28"/>
    <mergeCell ref="AK29:AK31"/>
    <mergeCell ref="U32:U34"/>
    <mergeCell ref="V32:V34"/>
    <mergeCell ref="W32:W34"/>
    <mergeCell ref="X32:X34"/>
    <mergeCell ref="Y32:Y34"/>
    <mergeCell ref="AC32:AC34"/>
    <mergeCell ref="BE29:BE31"/>
    <mergeCell ref="BE32:BE34"/>
    <mergeCell ref="K29:K31"/>
    <mergeCell ref="L29:L31"/>
    <mergeCell ref="M29:M31"/>
    <mergeCell ref="N29:N31"/>
    <mergeCell ref="O29:O31"/>
    <mergeCell ref="P29:P31"/>
    <mergeCell ref="L32:L34"/>
    <mergeCell ref="M32:M34"/>
    <mergeCell ref="N32:N34"/>
    <mergeCell ref="O32:O34"/>
    <mergeCell ref="R32:R34"/>
    <mergeCell ref="S32:S34"/>
    <mergeCell ref="T32:T34"/>
    <mergeCell ref="AY29:AY31"/>
    <mergeCell ref="AZ29:AZ31"/>
    <mergeCell ref="BA29:BA31"/>
    <mergeCell ref="BB29:BB31"/>
    <mergeCell ref="BC29:BC31"/>
    <mergeCell ref="W29:W31"/>
    <mergeCell ref="X29:X31"/>
    <mergeCell ref="Y29:Y31"/>
    <mergeCell ref="Z29:Z31"/>
    <mergeCell ref="AA29:AA31"/>
    <mergeCell ref="AX29:AX31"/>
    <mergeCell ref="AD32:AD34"/>
    <mergeCell ref="AE32:AE34"/>
    <mergeCell ref="AF32:AF34"/>
    <mergeCell ref="AG32:AG34"/>
    <mergeCell ref="U35:U37"/>
    <mergeCell ref="V35:V37"/>
    <mergeCell ref="W35:W37"/>
    <mergeCell ref="X35:X37"/>
    <mergeCell ref="Y35:Y37"/>
    <mergeCell ref="AC35:AC37"/>
    <mergeCell ref="BD32:BD34"/>
    <mergeCell ref="AN35:AN37"/>
    <mergeCell ref="AO35:AO37"/>
    <mergeCell ref="AV32:AV40"/>
    <mergeCell ref="W38:W40"/>
    <mergeCell ref="X38:X40"/>
    <mergeCell ref="Y38:Y40"/>
    <mergeCell ref="AC38:AC40"/>
    <mergeCell ref="AM32:AM40"/>
    <mergeCell ref="AW32:AW40"/>
    <mergeCell ref="AX32:AX40"/>
    <mergeCell ref="AP35:AP37"/>
    <mergeCell ref="AQ35:AQ37"/>
    <mergeCell ref="AS38:AS40"/>
    <mergeCell ref="AT38:AT40"/>
    <mergeCell ref="AU38:AU40"/>
    <mergeCell ref="AO32:AO34"/>
    <mergeCell ref="AG29:AG31"/>
    <mergeCell ref="AH29:AH31"/>
    <mergeCell ref="AI29:AI31"/>
    <mergeCell ref="AJ29:AJ31"/>
    <mergeCell ref="BF32:BF34"/>
    <mergeCell ref="L35:L37"/>
    <mergeCell ref="M35:M37"/>
    <mergeCell ref="N35:N37"/>
    <mergeCell ref="O35:O37"/>
    <mergeCell ref="R35:R37"/>
    <mergeCell ref="S35:S37"/>
    <mergeCell ref="T35:T37"/>
    <mergeCell ref="AU32:AU34"/>
    <mergeCell ref="AY32:AY34"/>
    <mergeCell ref="AZ32:AZ34"/>
    <mergeCell ref="BA32:BA34"/>
    <mergeCell ref="BB32:BB34"/>
    <mergeCell ref="BC32:BC34"/>
    <mergeCell ref="BA35:BA37"/>
    <mergeCell ref="BB35:BB37"/>
    <mergeCell ref="BC35:BC37"/>
    <mergeCell ref="BD35:BD37"/>
    <mergeCell ref="BE35:BE37"/>
    <mergeCell ref="AP32:AP34"/>
    <mergeCell ref="AQ32:AQ34"/>
    <mergeCell ref="AR32:AR34"/>
    <mergeCell ref="AS32:AS34"/>
    <mergeCell ref="AT32:AT34"/>
    <mergeCell ref="AR35:AR37"/>
    <mergeCell ref="AS35:AS37"/>
    <mergeCell ref="AT35:AT37"/>
    <mergeCell ref="AU35:AU37"/>
    <mergeCell ref="AY35:AY37"/>
    <mergeCell ref="AZ35:AZ37"/>
    <mergeCell ref="AI35:AI37"/>
    <mergeCell ref="AJ35:AJ37"/>
    <mergeCell ref="AY38:AY40"/>
    <mergeCell ref="AZ38:AZ40"/>
    <mergeCell ref="BA38:BA40"/>
    <mergeCell ref="AJ38:AJ40"/>
    <mergeCell ref="AN38:AN40"/>
    <mergeCell ref="AO38:AO40"/>
    <mergeCell ref="AP38:AP40"/>
    <mergeCell ref="AQ38:AQ40"/>
    <mergeCell ref="AR38:AR40"/>
    <mergeCell ref="AD38:AD40"/>
    <mergeCell ref="AE38:AE40"/>
    <mergeCell ref="AF38:AF40"/>
    <mergeCell ref="AG38:AG40"/>
    <mergeCell ref="AH38:AH40"/>
    <mergeCell ref="AI38:AI40"/>
    <mergeCell ref="AH32:AH34"/>
    <mergeCell ref="AI32:AI34"/>
    <mergeCell ref="AJ32:AJ34"/>
    <mergeCell ref="AN32:AN34"/>
    <mergeCell ref="AD35:AD37"/>
    <mergeCell ref="AE35:AE37"/>
    <mergeCell ref="AF35:AF37"/>
    <mergeCell ref="AG35:AG37"/>
    <mergeCell ref="AH35:AH37"/>
    <mergeCell ref="B32:B40"/>
    <mergeCell ref="C32:C40"/>
    <mergeCell ref="D32:D40"/>
    <mergeCell ref="E32:E40"/>
    <mergeCell ref="F32:F40"/>
    <mergeCell ref="G32:G40"/>
    <mergeCell ref="H32:H40"/>
    <mergeCell ref="BB38:BB40"/>
    <mergeCell ref="BC38:BC40"/>
    <mergeCell ref="BD38:BD40"/>
    <mergeCell ref="BE38:BE40"/>
    <mergeCell ref="BF38:BF40"/>
    <mergeCell ref="P32:P40"/>
    <mergeCell ref="Q32:Q40"/>
    <mergeCell ref="AA32:AA40"/>
    <mergeCell ref="AB32:AB40"/>
    <mergeCell ref="AL32:AL40"/>
    <mergeCell ref="BF35:BF37"/>
    <mergeCell ref="L38:L40"/>
    <mergeCell ref="M38:M40"/>
    <mergeCell ref="N38:N40"/>
    <mergeCell ref="O38:O40"/>
    <mergeCell ref="R38:R40"/>
    <mergeCell ref="S38:S40"/>
    <mergeCell ref="T38:T40"/>
    <mergeCell ref="U38:U40"/>
    <mergeCell ref="V38:V40"/>
    <mergeCell ref="I32:I40"/>
    <mergeCell ref="J32:J40"/>
    <mergeCell ref="K32:K40"/>
    <mergeCell ref="Z32:Z40"/>
    <mergeCell ref="AK32:AK40"/>
    <mergeCell ref="BG41:BG43"/>
    <mergeCell ref="AA41:AA43"/>
    <mergeCell ref="AB41:AB43"/>
    <mergeCell ref="AC41:AC43"/>
    <mergeCell ref="AD41:AD43"/>
    <mergeCell ref="AE41:AE43"/>
    <mergeCell ref="AF41:AF43"/>
    <mergeCell ref="U41:U43"/>
    <mergeCell ref="V41:V43"/>
    <mergeCell ref="W41:W43"/>
    <mergeCell ref="X41:X43"/>
    <mergeCell ref="Y41:Y43"/>
    <mergeCell ref="Z41:Z43"/>
    <mergeCell ref="O41:O43"/>
    <mergeCell ref="P41:P43"/>
    <mergeCell ref="Q41:Q43"/>
    <mergeCell ref="R41:R43"/>
    <mergeCell ref="S41:S43"/>
    <mergeCell ref="T41:T43"/>
    <mergeCell ref="S44:S46"/>
    <mergeCell ref="T44:T46"/>
    <mergeCell ref="U44:U46"/>
    <mergeCell ref="V44:V46"/>
    <mergeCell ref="W44:W46"/>
    <mergeCell ref="X44:X46"/>
    <mergeCell ref="I41:I43"/>
    <mergeCell ref="J41:J43"/>
    <mergeCell ref="K41:K43"/>
    <mergeCell ref="L41:L43"/>
    <mergeCell ref="M41:M43"/>
    <mergeCell ref="N41:N43"/>
    <mergeCell ref="AV41:AV43"/>
    <mergeCell ref="AW41:AW43"/>
    <mergeCell ref="BG32:BG40"/>
    <mergeCell ref="B41:B43"/>
    <mergeCell ref="C41:C43"/>
    <mergeCell ref="D41:D43"/>
    <mergeCell ref="E41:E43"/>
    <mergeCell ref="F41:F43"/>
    <mergeCell ref="G41:G43"/>
    <mergeCell ref="H41:H43"/>
    <mergeCell ref="AP41:AP43"/>
    <mergeCell ref="AQ41:AQ43"/>
    <mergeCell ref="AR41:AR43"/>
    <mergeCell ref="AS41:AS43"/>
    <mergeCell ref="AT41:AT43"/>
    <mergeCell ref="AU41:AU43"/>
    <mergeCell ref="BC41:BC43"/>
    <mergeCell ref="BD41:BD43"/>
    <mergeCell ref="BE41:BE43"/>
    <mergeCell ref="BF41:BF43"/>
    <mergeCell ref="BB44:BB46"/>
    <mergeCell ref="AO44:AO46"/>
    <mergeCell ref="AG41:AG43"/>
    <mergeCell ref="AH41:AH43"/>
    <mergeCell ref="AI41:AI43"/>
    <mergeCell ref="AJ41:AJ43"/>
    <mergeCell ref="AK41:AK43"/>
    <mergeCell ref="AL41:AL43"/>
    <mergeCell ref="AM41:AM43"/>
    <mergeCell ref="AN41:AN43"/>
    <mergeCell ref="AO41:AO43"/>
    <mergeCell ref="Y44:Y46"/>
    <mergeCell ref="AC44:AC46"/>
    <mergeCell ref="AD44:AD46"/>
    <mergeCell ref="AE44:AE46"/>
    <mergeCell ref="AF44:AF46"/>
    <mergeCell ref="AG44:AG46"/>
    <mergeCell ref="AQ47:AQ49"/>
    <mergeCell ref="AR47:AR49"/>
    <mergeCell ref="AS47:AS49"/>
    <mergeCell ref="AT47:AT49"/>
    <mergeCell ref="AU47:AU49"/>
    <mergeCell ref="L44:L46"/>
    <mergeCell ref="M44:M46"/>
    <mergeCell ref="N44:N46"/>
    <mergeCell ref="O44:O46"/>
    <mergeCell ref="R44:R46"/>
    <mergeCell ref="AH47:AH49"/>
    <mergeCell ref="AX41:AX43"/>
    <mergeCell ref="AY41:AY43"/>
    <mergeCell ref="AZ41:AZ43"/>
    <mergeCell ref="BA41:BA43"/>
    <mergeCell ref="BB41:BB43"/>
    <mergeCell ref="AH44:AH46"/>
    <mergeCell ref="AI44:AI46"/>
    <mergeCell ref="AJ44:AJ46"/>
    <mergeCell ref="AN44:AN46"/>
    <mergeCell ref="Y47:Y49"/>
    <mergeCell ref="AC47:AC49"/>
    <mergeCell ref="AD47:AD49"/>
    <mergeCell ref="AE47:AE49"/>
    <mergeCell ref="AF47:AF49"/>
    <mergeCell ref="AG47:AG49"/>
    <mergeCell ref="S47:S49"/>
    <mergeCell ref="T47:T49"/>
    <mergeCell ref="U47:U49"/>
    <mergeCell ref="V47:V49"/>
    <mergeCell ref="W47:W49"/>
    <mergeCell ref="X47:X49"/>
    <mergeCell ref="I44:I49"/>
    <mergeCell ref="J44:J49"/>
    <mergeCell ref="K44:K49"/>
    <mergeCell ref="Z44:Z49"/>
    <mergeCell ref="AK44:AK49"/>
    <mergeCell ref="AV44:AV49"/>
    <mergeCell ref="AI47:AI49"/>
    <mergeCell ref="AJ47:AJ49"/>
    <mergeCell ref="AN47:AN49"/>
    <mergeCell ref="AO47:AO49"/>
    <mergeCell ref="AM44:AM49"/>
    <mergeCell ref="AW44:AW49"/>
    <mergeCell ref="AX44:AX49"/>
    <mergeCell ref="B44:B49"/>
    <mergeCell ref="C44:C49"/>
    <mergeCell ref="D44:D49"/>
    <mergeCell ref="E44:E49"/>
    <mergeCell ref="F44:F49"/>
    <mergeCell ref="G44:G49"/>
    <mergeCell ref="H44:H49"/>
    <mergeCell ref="L47:L49"/>
    <mergeCell ref="M47:M49"/>
    <mergeCell ref="N47:N49"/>
    <mergeCell ref="O47:O49"/>
    <mergeCell ref="R47:R49"/>
    <mergeCell ref="AP44:AP46"/>
    <mergeCell ref="AQ44:AQ46"/>
    <mergeCell ref="AR44:AR46"/>
    <mergeCell ref="AS44:AS46"/>
    <mergeCell ref="AT44:AT46"/>
    <mergeCell ref="AU44:AU46"/>
    <mergeCell ref="AP47:AP49"/>
    <mergeCell ref="BF47:BF49"/>
    <mergeCell ref="P44:P49"/>
    <mergeCell ref="Q44:Q49"/>
    <mergeCell ref="AA44:AA49"/>
    <mergeCell ref="AB44:AB49"/>
    <mergeCell ref="AL44:AL49"/>
    <mergeCell ref="W50:W52"/>
    <mergeCell ref="X50:X52"/>
    <mergeCell ref="Y50:Y52"/>
    <mergeCell ref="Z50:Z52"/>
    <mergeCell ref="AA50:AA52"/>
    <mergeCell ref="AB50:AB52"/>
    <mergeCell ref="Q50:Q52"/>
    <mergeCell ref="R50:R52"/>
    <mergeCell ref="S50:S52"/>
    <mergeCell ref="T50:T52"/>
    <mergeCell ref="U50:U52"/>
    <mergeCell ref="V50:V52"/>
    <mergeCell ref="BC44:BC46"/>
    <mergeCell ref="BD44:BD46"/>
    <mergeCell ref="BE44:BE46"/>
    <mergeCell ref="BF44:BF46"/>
    <mergeCell ref="BE47:BE49"/>
    <mergeCell ref="AY44:AY46"/>
    <mergeCell ref="AZ44:AZ46"/>
    <mergeCell ref="BA44:BA46"/>
    <mergeCell ref="AY47:AY49"/>
    <mergeCell ref="AZ47:AZ49"/>
    <mergeCell ref="BA47:BA49"/>
    <mergeCell ref="BB47:BB49"/>
    <mergeCell ref="BC47:BC49"/>
    <mergeCell ref="BD47:BD49"/>
    <mergeCell ref="BE50:BE52"/>
    <mergeCell ref="BE53:BE55"/>
    <mergeCell ref="K50:K52"/>
    <mergeCell ref="L50:L52"/>
    <mergeCell ref="M50:M52"/>
    <mergeCell ref="N50:N52"/>
    <mergeCell ref="O50:O52"/>
    <mergeCell ref="P50:P52"/>
    <mergeCell ref="BG44:BG49"/>
    <mergeCell ref="B50:B52"/>
    <mergeCell ref="C50:C52"/>
    <mergeCell ref="D50:D52"/>
    <mergeCell ref="E50:E52"/>
    <mergeCell ref="F50:F52"/>
    <mergeCell ref="G50:G52"/>
    <mergeCell ref="H50:H52"/>
    <mergeCell ref="I50:I52"/>
    <mergeCell ref="J50:J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BF50:BF52"/>
    <mergeCell ref="BG50:BG52"/>
    <mergeCell ref="BA50:BA52"/>
    <mergeCell ref="BB50:BB52"/>
    <mergeCell ref="BC50:BC52"/>
    <mergeCell ref="BD50:BD52"/>
    <mergeCell ref="AD56:AD58"/>
    <mergeCell ref="AE56:AE58"/>
    <mergeCell ref="AF56:AF58"/>
    <mergeCell ref="AG56:AG58"/>
    <mergeCell ref="AH56:AH58"/>
    <mergeCell ref="AX50:AX52"/>
    <mergeCell ref="AD53:AD55"/>
    <mergeCell ref="AE53:AE55"/>
    <mergeCell ref="AF53:AF55"/>
    <mergeCell ref="AG53:AG55"/>
    <mergeCell ref="U56:U58"/>
    <mergeCell ref="V56:V58"/>
    <mergeCell ref="W56:W58"/>
    <mergeCell ref="X56:X58"/>
    <mergeCell ref="Y56:Y58"/>
    <mergeCell ref="AC56:AC58"/>
    <mergeCell ref="BD53:BD55"/>
    <mergeCell ref="AN56:AN58"/>
    <mergeCell ref="AO56:AO58"/>
    <mergeCell ref="AH53:AH55"/>
    <mergeCell ref="AI53:AI55"/>
    <mergeCell ref="AJ53:AJ55"/>
    <mergeCell ref="AN53:AN55"/>
    <mergeCell ref="AO53:AO55"/>
    <mergeCell ref="AG50:AG52"/>
    <mergeCell ref="AH50:AH52"/>
    <mergeCell ref="AI50:AI52"/>
    <mergeCell ref="AJ50:AJ52"/>
    <mergeCell ref="L53:L55"/>
    <mergeCell ref="M53:M55"/>
    <mergeCell ref="N53:N55"/>
    <mergeCell ref="O53:O55"/>
    <mergeCell ref="R53:R55"/>
    <mergeCell ref="S53:S55"/>
    <mergeCell ref="T53:T55"/>
    <mergeCell ref="AY50:AY52"/>
    <mergeCell ref="AZ50:AZ52"/>
    <mergeCell ref="AK50:AK52"/>
    <mergeCell ref="U53:U55"/>
    <mergeCell ref="V53:V55"/>
    <mergeCell ref="W53:W55"/>
    <mergeCell ref="X53:X55"/>
    <mergeCell ref="Y53:Y55"/>
    <mergeCell ref="AC53:AC55"/>
    <mergeCell ref="AC50:AC52"/>
    <mergeCell ref="AD50:AD52"/>
    <mergeCell ref="AE50:AE52"/>
    <mergeCell ref="AF50:AF52"/>
    <mergeCell ref="O56:O58"/>
    <mergeCell ref="R56:R58"/>
    <mergeCell ref="S56:S58"/>
    <mergeCell ref="T56:T58"/>
    <mergeCell ref="AU53:AU55"/>
    <mergeCell ref="AY53:AY55"/>
    <mergeCell ref="AZ53:AZ55"/>
    <mergeCell ref="BA53:BA55"/>
    <mergeCell ref="BB53:BB55"/>
    <mergeCell ref="BC53:BC55"/>
    <mergeCell ref="BA56:BA58"/>
    <mergeCell ref="BB56:BB58"/>
    <mergeCell ref="BC56:BC58"/>
    <mergeCell ref="BD56:BD58"/>
    <mergeCell ref="BE56:BE58"/>
    <mergeCell ref="AP53:AP55"/>
    <mergeCell ref="AQ53:AQ55"/>
    <mergeCell ref="AR53:AR55"/>
    <mergeCell ref="AS53:AS55"/>
    <mergeCell ref="AT53:AT55"/>
    <mergeCell ref="AR56:AR58"/>
    <mergeCell ref="AS56:AS58"/>
    <mergeCell ref="AT56:AT58"/>
    <mergeCell ref="AU56:AU58"/>
    <mergeCell ref="AY56:AY58"/>
    <mergeCell ref="AZ56:AZ58"/>
    <mergeCell ref="AI56:AI58"/>
    <mergeCell ref="AJ56:AJ58"/>
    <mergeCell ref="V59:V61"/>
    <mergeCell ref="H53:H61"/>
    <mergeCell ref="I53:I61"/>
    <mergeCell ref="J53:J61"/>
    <mergeCell ref="K53:K61"/>
    <mergeCell ref="Z53:Z61"/>
    <mergeCell ref="AK53:AK61"/>
    <mergeCell ref="W59:W61"/>
    <mergeCell ref="X59:X61"/>
    <mergeCell ref="Y59:Y61"/>
    <mergeCell ref="AC59:AC61"/>
    <mergeCell ref="AP56:AP58"/>
    <mergeCell ref="AQ56:AQ58"/>
    <mergeCell ref="AS59:AS61"/>
    <mergeCell ref="AT59:AT61"/>
    <mergeCell ref="AU59:AU61"/>
    <mergeCell ref="AY59:AY61"/>
    <mergeCell ref="AJ59:AJ61"/>
    <mergeCell ref="AN59:AN61"/>
    <mergeCell ref="AO59:AO61"/>
    <mergeCell ref="AP59:AP61"/>
    <mergeCell ref="AQ59:AQ61"/>
    <mergeCell ref="AR59:AR61"/>
    <mergeCell ref="AD59:AD61"/>
    <mergeCell ref="AE59:AE61"/>
    <mergeCell ref="AF59:AF61"/>
    <mergeCell ref="AG59:AG61"/>
    <mergeCell ref="AH59:AH61"/>
    <mergeCell ref="AI59:AI61"/>
    <mergeCell ref="L56:L58"/>
    <mergeCell ref="M56:M58"/>
    <mergeCell ref="N56:N58"/>
    <mergeCell ref="B53:B61"/>
    <mergeCell ref="C53:C61"/>
    <mergeCell ref="D53:D61"/>
    <mergeCell ref="E53:E61"/>
    <mergeCell ref="F53:F61"/>
    <mergeCell ref="G53:G61"/>
    <mergeCell ref="BF59:BF61"/>
    <mergeCell ref="P53:P61"/>
    <mergeCell ref="Q53:Q61"/>
    <mergeCell ref="AA53:AA61"/>
    <mergeCell ref="AB53:AB61"/>
    <mergeCell ref="AL53:AL61"/>
    <mergeCell ref="AM53:AM61"/>
    <mergeCell ref="AW53:AW61"/>
    <mergeCell ref="AX53:AX61"/>
    <mergeCell ref="AV53:AV61"/>
    <mergeCell ref="AZ62:AZ64"/>
    <mergeCell ref="BA62:BA64"/>
    <mergeCell ref="BB59:BB61"/>
    <mergeCell ref="BC59:BC61"/>
    <mergeCell ref="BD59:BD61"/>
    <mergeCell ref="BE59:BE61"/>
    <mergeCell ref="AQ62:AQ64"/>
    <mergeCell ref="BF56:BF58"/>
    <mergeCell ref="L59:L61"/>
    <mergeCell ref="M59:M61"/>
    <mergeCell ref="N59:N61"/>
    <mergeCell ref="O59:O61"/>
    <mergeCell ref="R59:R61"/>
    <mergeCell ref="S59:S61"/>
    <mergeCell ref="T59:T61"/>
    <mergeCell ref="U59:U61"/>
    <mergeCell ref="U65:U67"/>
    <mergeCell ref="V65:V67"/>
    <mergeCell ref="W65:W67"/>
    <mergeCell ref="X65:X67"/>
    <mergeCell ref="Y65:Y67"/>
    <mergeCell ref="AC65:AC67"/>
    <mergeCell ref="L65:L67"/>
    <mergeCell ref="M65:M67"/>
    <mergeCell ref="N65:N67"/>
    <mergeCell ref="O65:O67"/>
    <mergeCell ref="R65:R67"/>
    <mergeCell ref="S65:S67"/>
    <mergeCell ref="T65:T67"/>
    <mergeCell ref="Y62:Y64"/>
    <mergeCell ref="AC62:AC64"/>
    <mergeCell ref="S62:S64"/>
    <mergeCell ref="T62:T64"/>
    <mergeCell ref="U62:U64"/>
    <mergeCell ref="V62:V64"/>
    <mergeCell ref="W62:W64"/>
    <mergeCell ref="X62:X64"/>
    <mergeCell ref="BE68:BE70"/>
    <mergeCell ref="BF68:BF70"/>
    <mergeCell ref="AT65:AT67"/>
    <mergeCell ref="AD62:AD64"/>
    <mergeCell ref="AE62:AE64"/>
    <mergeCell ref="AF62:AF64"/>
    <mergeCell ref="AG62:AG64"/>
    <mergeCell ref="AR62:AR64"/>
    <mergeCell ref="AS62:AS64"/>
    <mergeCell ref="AT62:AT64"/>
    <mergeCell ref="AU62:AU64"/>
    <mergeCell ref="AY62:AY64"/>
    <mergeCell ref="AH62:AH64"/>
    <mergeCell ref="AI62:AI64"/>
    <mergeCell ref="AJ62:AJ64"/>
    <mergeCell ref="AN62:AN64"/>
    <mergeCell ref="BG53:BG61"/>
    <mergeCell ref="BD62:BD64"/>
    <mergeCell ref="BE62:BE64"/>
    <mergeCell ref="BF62:BF64"/>
    <mergeCell ref="AO62:AO64"/>
    <mergeCell ref="AP62:AP64"/>
    <mergeCell ref="AQ65:AQ67"/>
    <mergeCell ref="AR65:AR67"/>
    <mergeCell ref="AS65:AS67"/>
    <mergeCell ref="AZ59:AZ61"/>
    <mergeCell ref="BA59:BA61"/>
    <mergeCell ref="BF53:BF55"/>
    <mergeCell ref="BG62:BG73"/>
    <mergeCell ref="AD65:AD67"/>
    <mergeCell ref="AE65:AE67"/>
    <mergeCell ref="AF65:AF67"/>
    <mergeCell ref="BB68:BB70"/>
    <mergeCell ref="BB62:BB64"/>
    <mergeCell ref="BC62:BC64"/>
    <mergeCell ref="AJ65:AJ67"/>
    <mergeCell ref="AN65:AN67"/>
    <mergeCell ref="AO65:AO67"/>
    <mergeCell ref="AP65:AP67"/>
    <mergeCell ref="W68:W70"/>
    <mergeCell ref="X68:X70"/>
    <mergeCell ref="Y68:Y70"/>
    <mergeCell ref="AC68:AC70"/>
    <mergeCell ref="AD68:AD70"/>
    <mergeCell ref="AE68:AE70"/>
    <mergeCell ref="BC68:BC70"/>
    <mergeCell ref="AB62:AB73"/>
    <mergeCell ref="AL62:AL73"/>
    <mergeCell ref="AM62:AM73"/>
    <mergeCell ref="AW62:AW73"/>
    <mergeCell ref="AX62:AX73"/>
    <mergeCell ref="AG65:AG67"/>
    <mergeCell ref="AH65:AH67"/>
    <mergeCell ref="AI65:AI67"/>
    <mergeCell ref="BE71:BE73"/>
    <mergeCell ref="BF71:BF73"/>
    <mergeCell ref="AQ68:AQ70"/>
    <mergeCell ref="AR68:AR70"/>
    <mergeCell ref="AS68:AS70"/>
    <mergeCell ref="AT68:AT70"/>
    <mergeCell ref="AU68:AU70"/>
    <mergeCell ref="AY68:AY70"/>
    <mergeCell ref="AZ68:AZ70"/>
    <mergeCell ref="BA68:BA70"/>
    <mergeCell ref="AY71:AY73"/>
    <mergeCell ref="AZ71:AZ73"/>
    <mergeCell ref="BA71:BA73"/>
    <mergeCell ref="BB71:BB73"/>
    <mergeCell ref="BC71:BC73"/>
    <mergeCell ref="BD71:BD73"/>
    <mergeCell ref="AV62:AV73"/>
    <mergeCell ref="AQ71:AQ73"/>
    <mergeCell ref="AR71:AR73"/>
    <mergeCell ref="AS71:AS73"/>
    <mergeCell ref="AT71:AT73"/>
    <mergeCell ref="AU71:AU73"/>
    <mergeCell ref="AZ65:AZ67"/>
    <mergeCell ref="BA65:BA67"/>
    <mergeCell ref="BB65:BB67"/>
    <mergeCell ref="BC65:BC67"/>
    <mergeCell ref="BD65:BD67"/>
    <mergeCell ref="BE65:BE67"/>
    <mergeCell ref="AU65:AU67"/>
    <mergeCell ref="AY65:AY67"/>
    <mergeCell ref="BF65:BF67"/>
    <mergeCell ref="BD68:BD70"/>
    <mergeCell ref="B62:B73"/>
    <mergeCell ref="C62:C73"/>
    <mergeCell ref="D62:D73"/>
    <mergeCell ref="E62:E73"/>
    <mergeCell ref="F62:F73"/>
    <mergeCell ref="G62:G73"/>
    <mergeCell ref="AZ74:AZ76"/>
    <mergeCell ref="X74:X76"/>
    <mergeCell ref="AW74:AW82"/>
    <mergeCell ref="AX74:AX82"/>
    <mergeCell ref="AU77:AU79"/>
    <mergeCell ref="AG80:AG82"/>
    <mergeCell ref="AH80:AH82"/>
    <mergeCell ref="AI80:AI82"/>
    <mergeCell ref="B74:B82"/>
    <mergeCell ref="C74:C82"/>
    <mergeCell ref="D74:D82"/>
    <mergeCell ref="E74:E82"/>
    <mergeCell ref="F74:F82"/>
    <mergeCell ref="L71:L73"/>
    <mergeCell ref="M71:M73"/>
    <mergeCell ref="N71:N73"/>
    <mergeCell ref="O71:O73"/>
    <mergeCell ref="R71:R73"/>
    <mergeCell ref="AJ71:AJ73"/>
    <mergeCell ref="AN71:AN73"/>
    <mergeCell ref="AO71:AO73"/>
    <mergeCell ref="AP71:AP73"/>
    <mergeCell ref="AJ68:AJ70"/>
    <mergeCell ref="AN68:AN70"/>
    <mergeCell ref="AO68:AO70"/>
    <mergeCell ref="AP68:AP70"/>
    <mergeCell ref="H62:H73"/>
    <mergeCell ref="I62:I73"/>
    <mergeCell ref="J62:J73"/>
    <mergeCell ref="K62:K73"/>
    <mergeCell ref="Z62:Z73"/>
    <mergeCell ref="AK62:AK73"/>
    <mergeCell ref="S71:S73"/>
    <mergeCell ref="T71:T73"/>
    <mergeCell ref="U71:U73"/>
    <mergeCell ref="V71:V73"/>
    <mergeCell ref="L68:L70"/>
    <mergeCell ref="M68:M70"/>
    <mergeCell ref="N68:N70"/>
    <mergeCell ref="O68:O70"/>
    <mergeCell ref="R68:R70"/>
    <mergeCell ref="S68:S70"/>
    <mergeCell ref="T68:T70"/>
    <mergeCell ref="U68:U70"/>
    <mergeCell ref="V68:V70"/>
    <mergeCell ref="AF71:AF73"/>
    <mergeCell ref="AG71:AG73"/>
    <mergeCell ref="W71:W73"/>
    <mergeCell ref="X71:X73"/>
    <mergeCell ref="Y71:Y73"/>
    <mergeCell ref="AC71:AC73"/>
    <mergeCell ref="AD71:AD73"/>
    <mergeCell ref="AE71:AE73"/>
    <mergeCell ref="L62:L64"/>
    <mergeCell ref="M62:M64"/>
    <mergeCell ref="N62:N64"/>
    <mergeCell ref="O62:O64"/>
    <mergeCell ref="R62:R64"/>
    <mergeCell ref="AQ74:AQ76"/>
    <mergeCell ref="AR74:AR76"/>
    <mergeCell ref="AS74:AS76"/>
    <mergeCell ref="AT74:AT76"/>
    <mergeCell ref="AU74:AU76"/>
    <mergeCell ref="AY74:AY76"/>
    <mergeCell ref="AH74:AH76"/>
    <mergeCell ref="AI74:AI76"/>
    <mergeCell ref="AJ74:AJ76"/>
    <mergeCell ref="AN74:AN76"/>
    <mergeCell ref="AO74:AO76"/>
    <mergeCell ref="AP74:AP76"/>
    <mergeCell ref="AH71:AH73"/>
    <mergeCell ref="AI71:AI73"/>
    <mergeCell ref="AF68:AF70"/>
    <mergeCell ref="AG68:AG70"/>
    <mergeCell ref="AH68:AH70"/>
    <mergeCell ref="AI68:AI70"/>
    <mergeCell ref="AF74:AF76"/>
    <mergeCell ref="AG74:AG76"/>
    <mergeCell ref="N74:N76"/>
    <mergeCell ref="O74:O76"/>
    <mergeCell ref="R74:R76"/>
    <mergeCell ref="AH77:AH79"/>
    <mergeCell ref="AI77:AI79"/>
    <mergeCell ref="AJ77:AJ79"/>
    <mergeCell ref="AN77:AN79"/>
    <mergeCell ref="AO77:AO79"/>
    <mergeCell ref="AP77:AP79"/>
    <mergeCell ref="Y77:Y79"/>
    <mergeCell ref="AC77:AC79"/>
    <mergeCell ref="AD77:AD79"/>
    <mergeCell ref="AE77:AE79"/>
    <mergeCell ref="AF77:AF79"/>
    <mergeCell ref="AG77:AG79"/>
    <mergeCell ref="S77:S79"/>
    <mergeCell ref="T77:T79"/>
    <mergeCell ref="U77:U79"/>
    <mergeCell ref="V77:V79"/>
    <mergeCell ref="W77:W79"/>
    <mergeCell ref="X77:X79"/>
    <mergeCell ref="Y74:Y76"/>
    <mergeCell ref="AC74:AC76"/>
    <mergeCell ref="AD74:AD76"/>
    <mergeCell ref="AE74:AE76"/>
    <mergeCell ref="S74:S76"/>
    <mergeCell ref="T74:T76"/>
    <mergeCell ref="U74:U76"/>
    <mergeCell ref="V74:V76"/>
    <mergeCell ref="W74:W76"/>
    <mergeCell ref="BD74:BD76"/>
    <mergeCell ref="BE74:BE76"/>
    <mergeCell ref="BA74:BA76"/>
    <mergeCell ref="P62:P73"/>
    <mergeCell ref="Q62:Q73"/>
    <mergeCell ref="AA62:AA73"/>
    <mergeCell ref="BF74:BF76"/>
    <mergeCell ref="L77:L79"/>
    <mergeCell ref="M77:M79"/>
    <mergeCell ref="N77:N79"/>
    <mergeCell ref="O77:O79"/>
    <mergeCell ref="R77:R79"/>
    <mergeCell ref="X80:X82"/>
    <mergeCell ref="Y80:Y82"/>
    <mergeCell ref="AC80:AC82"/>
    <mergeCell ref="AD80:AD82"/>
    <mergeCell ref="AE80:AE82"/>
    <mergeCell ref="AF80:AF82"/>
    <mergeCell ref="BE77:BE79"/>
    <mergeCell ref="BF77:BF79"/>
    <mergeCell ref="L80:L82"/>
    <mergeCell ref="M80:M82"/>
    <mergeCell ref="N80:N82"/>
    <mergeCell ref="O80:O82"/>
    <mergeCell ref="R80:R82"/>
    <mergeCell ref="S80:S82"/>
    <mergeCell ref="T80:T82"/>
    <mergeCell ref="U80:U82"/>
    <mergeCell ref="AY77:AY79"/>
    <mergeCell ref="AZ77:AZ79"/>
    <mergeCell ref="L74:L76"/>
    <mergeCell ref="M74:M76"/>
    <mergeCell ref="BC77:BC79"/>
    <mergeCell ref="BD77:BD79"/>
    <mergeCell ref="AA74:AA82"/>
    <mergeCell ref="AB74:AB82"/>
    <mergeCell ref="AL74:AL82"/>
    <mergeCell ref="AM74:AM82"/>
    <mergeCell ref="AR80:AR82"/>
    <mergeCell ref="AS80:AS82"/>
    <mergeCell ref="AT80:AT82"/>
    <mergeCell ref="AU80:AU82"/>
    <mergeCell ref="AY80:AY82"/>
    <mergeCell ref="AZ80:AZ82"/>
    <mergeCell ref="AD83:AD85"/>
    <mergeCell ref="AE83:AE85"/>
    <mergeCell ref="AF83:AF85"/>
    <mergeCell ref="AG83:AG85"/>
    <mergeCell ref="AH83:AH85"/>
    <mergeCell ref="AQ80:AQ82"/>
    <mergeCell ref="AJ80:AJ82"/>
    <mergeCell ref="AN80:AN82"/>
    <mergeCell ref="AO80:AO82"/>
    <mergeCell ref="AP80:AP82"/>
    <mergeCell ref="AS83:AS85"/>
    <mergeCell ref="AT83:AT85"/>
    <mergeCell ref="AU83:AU85"/>
    <mergeCell ref="AY83:AY85"/>
    <mergeCell ref="AZ83:AZ85"/>
    <mergeCell ref="AI83:AI85"/>
    <mergeCell ref="AJ83:AJ85"/>
    <mergeCell ref="AN83:AN85"/>
    <mergeCell ref="BB74:BB76"/>
    <mergeCell ref="BC74:BC76"/>
    <mergeCell ref="AK74:AK82"/>
    <mergeCell ref="AV74:AV82"/>
    <mergeCell ref="AQ77:AQ79"/>
    <mergeCell ref="AR77:AR79"/>
    <mergeCell ref="AS77:AS79"/>
    <mergeCell ref="AT77:AT79"/>
    <mergeCell ref="BG74:BG82"/>
    <mergeCell ref="L83:L85"/>
    <mergeCell ref="M83:M85"/>
    <mergeCell ref="N83:N85"/>
    <mergeCell ref="O83:O85"/>
    <mergeCell ref="R83:R85"/>
    <mergeCell ref="S83:S85"/>
    <mergeCell ref="T83:T85"/>
    <mergeCell ref="G74:G82"/>
    <mergeCell ref="H74:H82"/>
    <mergeCell ref="I74:I82"/>
    <mergeCell ref="J74:J82"/>
    <mergeCell ref="K74:K82"/>
    <mergeCell ref="Z74:Z82"/>
    <mergeCell ref="P74:P82"/>
    <mergeCell ref="Q74:Q82"/>
    <mergeCell ref="V80:V82"/>
    <mergeCell ref="W80:W82"/>
    <mergeCell ref="BA83:BA85"/>
    <mergeCell ref="BB83:BB85"/>
    <mergeCell ref="BC83:BC85"/>
    <mergeCell ref="BD83:BD85"/>
    <mergeCell ref="BE83:BE85"/>
    <mergeCell ref="AR83:AR85"/>
    <mergeCell ref="BA77:BA79"/>
    <mergeCell ref="BB77:BB79"/>
    <mergeCell ref="BA80:BA82"/>
    <mergeCell ref="BB80:BB82"/>
    <mergeCell ref="BC80:BC82"/>
    <mergeCell ref="BD80:BD82"/>
    <mergeCell ref="BE80:BE82"/>
    <mergeCell ref="BF80:BF82"/>
    <mergeCell ref="H83:H88"/>
    <mergeCell ref="I83:I88"/>
    <mergeCell ref="J83:J88"/>
    <mergeCell ref="K83:K88"/>
    <mergeCell ref="Z83:Z88"/>
    <mergeCell ref="AK83:AK88"/>
    <mergeCell ref="W86:W88"/>
    <mergeCell ref="X86:X88"/>
    <mergeCell ref="Y86:Y88"/>
    <mergeCell ref="AC86:AC88"/>
    <mergeCell ref="AQ83:AQ85"/>
    <mergeCell ref="AS86:AS88"/>
    <mergeCell ref="AT86:AT88"/>
    <mergeCell ref="AU86:AU88"/>
    <mergeCell ref="AY86:AY88"/>
    <mergeCell ref="AZ86:AZ88"/>
    <mergeCell ref="BA86:BA88"/>
    <mergeCell ref="AJ86:AJ88"/>
    <mergeCell ref="AN86:AN88"/>
    <mergeCell ref="AO86:AO88"/>
    <mergeCell ref="AP86:AP88"/>
    <mergeCell ref="AQ86:AQ88"/>
    <mergeCell ref="AR86:AR88"/>
    <mergeCell ref="AD86:AD88"/>
    <mergeCell ref="AE86:AE88"/>
    <mergeCell ref="AF86:AF88"/>
    <mergeCell ref="AG86:AG88"/>
    <mergeCell ref="AH86:AH88"/>
    <mergeCell ref="AI86:AI88"/>
    <mergeCell ref="U83:U85"/>
    <mergeCell ref="V83:V85"/>
    <mergeCell ref="W83:W85"/>
    <mergeCell ref="AH89:AH91"/>
    <mergeCell ref="AI89:AI91"/>
    <mergeCell ref="BF83:BF85"/>
    <mergeCell ref="L86:L88"/>
    <mergeCell ref="M86:M88"/>
    <mergeCell ref="N86:N88"/>
    <mergeCell ref="O86:O88"/>
    <mergeCell ref="R86:R88"/>
    <mergeCell ref="S86:S88"/>
    <mergeCell ref="T86:T88"/>
    <mergeCell ref="U86:U88"/>
    <mergeCell ref="V86:V88"/>
    <mergeCell ref="X83:X85"/>
    <mergeCell ref="Y83:Y85"/>
    <mergeCell ref="AC83:AC85"/>
    <mergeCell ref="O89:O91"/>
    <mergeCell ref="R89:R91"/>
    <mergeCell ref="S89:S91"/>
    <mergeCell ref="T89:T91"/>
    <mergeCell ref="U89:U91"/>
    <mergeCell ref="V89:V91"/>
    <mergeCell ref="AO83:AO85"/>
    <mergeCell ref="AP83:AP85"/>
    <mergeCell ref="B83:B88"/>
    <mergeCell ref="C83:C88"/>
    <mergeCell ref="D83:D88"/>
    <mergeCell ref="E83:E88"/>
    <mergeCell ref="F83:F88"/>
    <mergeCell ref="G83:G88"/>
    <mergeCell ref="BF86:BF88"/>
    <mergeCell ref="P83:P88"/>
    <mergeCell ref="Q83:Q88"/>
    <mergeCell ref="AA83:AA88"/>
    <mergeCell ref="AB83:AB88"/>
    <mergeCell ref="AL83:AL88"/>
    <mergeCell ref="AM83:AM88"/>
    <mergeCell ref="AW83:AW88"/>
    <mergeCell ref="AX83:AX88"/>
    <mergeCell ref="AV83:AV88"/>
    <mergeCell ref="AU89:AU91"/>
    <mergeCell ref="AY89:AY91"/>
    <mergeCell ref="BB86:BB88"/>
    <mergeCell ref="BC86:BC88"/>
    <mergeCell ref="BD86:BD88"/>
    <mergeCell ref="BE86:BE88"/>
    <mergeCell ref="AO89:AO91"/>
    <mergeCell ref="B89:B97"/>
    <mergeCell ref="C89:C97"/>
    <mergeCell ref="D91:D97"/>
    <mergeCell ref="E89:E97"/>
    <mergeCell ref="F89:F97"/>
    <mergeCell ref="G89:G97"/>
    <mergeCell ref="AQ89:AQ91"/>
    <mergeCell ref="AR89:AR91"/>
    <mergeCell ref="AS89:AS91"/>
    <mergeCell ref="BG83:BG88"/>
    <mergeCell ref="D89"/>
    <mergeCell ref="D90"/>
    <mergeCell ref="L89:L91"/>
    <mergeCell ref="M89:M91"/>
    <mergeCell ref="N89:N91"/>
    <mergeCell ref="AF92:AF94"/>
    <mergeCell ref="AG92:AG94"/>
    <mergeCell ref="AH92:AH94"/>
    <mergeCell ref="AI92:AI94"/>
    <mergeCell ref="AJ92:AJ94"/>
    <mergeCell ref="AN92:AN94"/>
    <mergeCell ref="W92:W94"/>
    <mergeCell ref="X92:X94"/>
    <mergeCell ref="Y92:Y94"/>
    <mergeCell ref="AC92:AC94"/>
    <mergeCell ref="AD92:AD94"/>
    <mergeCell ref="AE92:AE94"/>
    <mergeCell ref="BF89:BF91"/>
    <mergeCell ref="L92:L94"/>
    <mergeCell ref="M92:M94"/>
    <mergeCell ref="N92:N94"/>
    <mergeCell ref="O92:O94"/>
    <mergeCell ref="R92:R94"/>
    <mergeCell ref="S92:S94"/>
    <mergeCell ref="T92:T94"/>
    <mergeCell ref="U92:U94"/>
    <mergeCell ref="V92:V94"/>
    <mergeCell ref="AZ89:AZ91"/>
    <mergeCell ref="BA89:BA91"/>
    <mergeCell ref="BB89:BB91"/>
    <mergeCell ref="AJ89:AJ91"/>
    <mergeCell ref="BD95:BD97"/>
    <mergeCell ref="BC89:BC91"/>
    <mergeCell ref="BD89:BD91"/>
    <mergeCell ref="BE89:BE91"/>
    <mergeCell ref="Y95:Y97"/>
    <mergeCell ref="AC95:AC97"/>
    <mergeCell ref="AD95:AD97"/>
    <mergeCell ref="AE95:AE97"/>
    <mergeCell ref="AF95:AF97"/>
    <mergeCell ref="AG95:AG97"/>
    <mergeCell ref="S95:S97"/>
    <mergeCell ref="T95:T97"/>
    <mergeCell ref="U95:U97"/>
    <mergeCell ref="V95:V97"/>
    <mergeCell ref="W95:W97"/>
    <mergeCell ref="X95:X97"/>
    <mergeCell ref="BB92:BB94"/>
    <mergeCell ref="BC92:BC94"/>
    <mergeCell ref="BD92:BD94"/>
    <mergeCell ref="BE92:BE94"/>
    <mergeCell ref="AR92:AR94"/>
    <mergeCell ref="AN89:AN91"/>
    <mergeCell ref="W89:W91"/>
    <mergeCell ref="X89:X91"/>
    <mergeCell ref="Y89:Y91"/>
    <mergeCell ref="AC89:AC91"/>
    <mergeCell ref="AD89:AD91"/>
    <mergeCell ref="AE89:AE91"/>
    <mergeCell ref="AP89:AP91"/>
    <mergeCell ref="AO92:AO94"/>
    <mergeCell ref="AP92:AP94"/>
    <mergeCell ref="AQ92:AQ94"/>
    <mergeCell ref="BG89:BG97"/>
    <mergeCell ref="BC98:BC100"/>
    <mergeCell ref="BD98:BD100"/>
    <mergeCell ref="BE98:BE100"/>
    <mergeCell ref="BG98:BG109"/>
    <mergeCell ref="BF92:BF94"/>
    <mergeCell ref="L95:L97"/>
    <mergeCell ref="M95:M97"/>
    <mergeCell ref="N95:N97"/>
    <mergeCell ref="O95:O97"/>
    <mergeCell ref="R95:R97"/>
    <mergeCell ref="AS92:AS94"/>
    <mergeCell ref="AT92:AT94"/>
    <mergeCell ref="AU92:AU94"/>
    <mergeCell ref="AY92:AY94"/>
    <mergeCell ref="AZ92:AZ94"/>
    <mergeCell ref="BA92:BA94"/>
    <mergeCell ref="BE95:BE97"/>
    <mergeCell ref="BF95:BF97"/>
    <mergeCell ref="P89:P97"/>
    <mergeCell ref="Q89:Q97"/>
    <mergeCell ref="AA89:AA97"/>
    <mergeCell ref="AB89:AB97"/>
    <mergeCell ref="AL89:AL97"/>
    <mergeCell ref="AM89:AM97"/>
    <mergeCell ref="AW89:AW97"/>
    <mergeCell ref="AX89:AX97"/>
    <mergeCell ref="AY95:AY97"/>
    <mergeCell ref="AZ95:AZ97"/>
    <mergeCell ref="BA95:BA97"/>
    <mergeCell ref="BB95:BB97"/>
    <mergeCell ref="BC95:BC97"/>
    <mergeCell ref="T98:T100"/>
    <mergeCell ref="U98:U100"/>
    <mergeCell ref="V98:V100"/>
    <mergeCell ref="I89:I97"/>
    <mergeCell ref="J89:J97"/>
    <mergeCell ref="K89:K97"/>
    <mergeCell ref="Z89:Z97"/>
    <mergeCell ref="AK89:AK97"/>
    <mergeCell ref="AV89:AV97"/>
    <mergeCell ref="AR95:AR97"/>
    <mergeCell ref="AS95:AS97"/>
    <mergeCell ref="AT95:AT97"/>
    <mergeCell ref="AU95:AU97"/>
    <mergeCell ref="AF98:AF100"/>
    <mergeCell ref="AG98:AG100"/>
    <mergeCell ref="AH98:AH100"/>
    <mergeCell ref="AO95:AO97"/>
    <mergeCell ref="AP95:AP97"/>
    <mergeCell ref="AQ95:AQ97"/>
    <mergeCell ref="AH95:AH97"/>
    <mergeCell ref="AI95:AI97"/>
    <mergeCell ref="AJ95:AJ97"/>
    <mergeCell ref="AN95:AN97"/>
    <mergeCell ref="W98:W100"/>
    <mergeCell ref="X98:X100"/>
    <mergeCell ref="Y98:Y100"/>
    <mergeCell ref="AC98:AC100"/>
    <mergeCell ref="AD98:AD100"/>
    <mergeCell ref="AE98:AE100"/>
    <mergeCell ref="AT89:AT91"/>
    <mergeCell ref="AF89:AF91"/>
    <mergeCell ref="AG89:AG91"/>
    <mergeCell ref="H89:H97"/>
    <mergeCell ref="AT98:AT100"/>
    <mergeCell ref="AU98:AU100"/>
    <mergeCell ref="AY98:AY100"/>
    <mergeCell ref="AZ98:AZ100"/>
    <mergeCell ref="BA98:BA100"/>
    <mergeCell ref="BB98:BB100"/>
    <mergeCell ref="AZ101:AZ103"/>
    <mergeCell ref="BA101:BA103"/>
    <mergeCell ref="AI98:AI100"/>
    <mergeCell ref="AJ98:AJ100"/>
    <mergeCell ref="AN98:AN100"/>
    <mergeCell ref="AO98:AO100"/>
    <mergeCell ref="AP98:AP100"/>
    <mergeCell ref="AQ98:AQ100"/>
    <mergeCell ref="AR98:AR100"/>
    <mergeCell ref="AS98:AS100"/>
    <mergeCell ref="AQ101:AQ103"/>
    <mergeCell ref="AR101:AR103"/>
    <mergeCell ref="AS101:AS103"/>
    <mergeCell ref="AT101:AT103"/>
    <mergeCell ref="AU101:AU103"/>
    <mergeCell ref="AY101:AY103"/>
    <mergeCell ref="AH101:AH103"/>
    <mergeCell ref="AI101:AI103"/>
    <mergeCell ref="AJ101:AJ103"/>
    <mergeCell ref="L98:L100"/>
    <mergeCell ref="M98:M100"/>
    <mergeCell ref="N98:N100"/>
    <mergeCell ref="O98:O100"/>
    <mergeCell ref="R98:R100"/>
    <mergeCell ref="S98:S100"/>
    <mergeCell ref="L104:L106"/>
    <mergeCell ref="AN101:AN103"/>
    <mergeCell ref="AO101:AO103"/>
    <mergeCell ref="AP101:AP103"/>
    <mergeCell ref="Y101:Y103"/>
    <mergeCell ref="AC101:AC103"/>
    <mergeCell ref="AD101:AD103"/>
    <mergeCell ref="AE101:AE103"/>
    <mergeCell ref="AF101:AF103"/>
    <mergeCell ref="AG101:AG103"/>
    <mergeCell ref="S101:S103"/>
    <mergeCell ref="T101:T103"/>
    <mergeCell ref="U101:U103"/>
    <mergeCell ref="V101:V103"/>
    <mergeCell ref="W101:W103"/>
    <mergeCell ref="X101:X103"/>
    <mergeCell ref="AQ104:AQ106"/>
    <mergeCell ref="BD104:BD106"/>
    <mergeCell ref="AS104:AS106"/>
    <mergeCell ref="AT104:AT106"/>
    <mergeCell ref="BF98:BF100"/>
    <mergeCell ref="L101:L103"/>
    <mergeCell ref="M101:M103"/>
    <mergeCell ref="N101:N103"/>
    <mergeCell ref="O101:O103"/>
    <mergeCell ref="R101:R103"/>
    <mergeCell ref="AH104:AH106"/>
    <mergeCell ref="AI104:AI106"/>
    <mergeCell ref="AJ104:AJ106"/>
    <mergeCell ref="AN104:AN106"/>
    <mergeCell ref="AO104:AO106"/>
    <mergeCell ref="AP104:AP106"/>
    <mergeCell ref="Y104:Y106"/>
    <mergeCell ref="AC104:AC106"/>
    <mergeCell ref="AD104:AD106"/>
    <mergeCell ref="AE104:AE106"/>
    <mergeCell ref="AF104:AF106"/>
    <mergeCell ref="AG104:AG106"/>
    <mergeCell ref="S104:S106"/>
    <mergeCell ref="T104:T106"/>
    <mergeCell ref="U104:U106"/>
    <mergeCell ref="V104:V106"/>
    <mergeCell ref="W104:W106"/>
    <mergeCell ref="X104:X106"/>
    <mergeCell ref="BB101:BB103"/>
    <mergeCell ref="BC101:BC103"/>
    <mergeCell ref="BD101:BD103"/>
    <mergeCell ref="BE101:BE103"/>
    <mergeCell ref="BF101:BF103"/>
    <mergeCell ref="BE104:BE106"/>
    <mergeCell ref="BF104:BF106"/>
    <mergeCell ref="L107:L109"/>
    <mergeCell ref="M107:M109"/>
    <mergeCell ref="N107:N109"/>
    <mergeCell ref="O107:O109"/>
    <mergeCell ref="R107:R109"/>
    <mergeCell ref="S107:S109"/>
    <mergeCell ref="T107:T109"/>
    <mergeCell ref="AU104:AU106"/>
    <mergeCell ref="AY104:AY106"/>
    <mergeCell ref="AZ104:AZ106"/>
    <mergeCell ref="BA104:BA106"/>
    <mergeCell ref="BB104:BB106"/>
    <mergeCell ref="BC104:BC106"/>
    <mergeCell ref="BE107:BE109"/>
    <mergeCell ref="BF107:BF109"/>
    <mergeCell ref="P98:P109"/>
    <mergeCell ref="Q98:Q109"/>
    <mergeCell ref="AA98:AA109"/>
    <mergeCell ref="AB98:AB109"/>
    <mergeCell ref="AL98:AL109"/>
    <mergeCell ref="AM98:AM109"/>
    <mergeCell ref="AW98:AW109"/>
    <mergeCell ref="AX98:AX109"/>
    <mergeCell ref="AY107:AY109"/>
    <mergeCell ref="AZ107:AZ109"/>
    <mergeCell ref="BA107:BA109"/>
    <mergeCell ref="BB107:BB109"/>
    <mergeCell ref="BC107:BC109"/>
    <mergeCell ref="BD107:BD109"/>
    <mergeCell ref="M104:M106"/>
    <mergeCell ref="AS110:AS112"/>
    <mergeCell ref="AT110:AT112"/>
    <mergeCell ref="AU110:AU112"/>
    <mergeCell ref="AY110:AY112"/>
    <mergeCell ref="AQ107:AQ109"/>
    <mergeCell ref="AR107:AR109"/>
    <mergeCell ref="AS107:AS109"/>
    <mergeCell ref="AT107:AT109"/>
    <mergeCell ref="AU107:AU109"/>
    <mergeCell ref="AI110:AI112"/>
    <mergeCell ref="AJ110:AJ112"/>
    <mergeCell ref="AN110:AN112"/>
    <mergeCell ref="AO110:AO112"/>
    <mergeCell ref="AP110:AP112"/>
    <mergeCell ref="AQ110:AQ112"/>
    <mergeCell ref="AK98:AK109"/>
    <mergeCell ref="AV98:AV109"/>
    <mergeCell ref="AI107:AI109"/>
    <mergeCell ref="AJ107:AJ109"/>
    <mergeCell ref="AN107:AN109"/>
    <mergeCell ref="AO107:AO109"/>
    <mergeCell ref="AP107:AP109"/>
    <mergeCell ref="AR104:AR106"/>
    <mergeCell ref="E110"/>
    <mergeCell ref="F110"/>
    <mergeCell ref="G110"/>
    <mergeCell ref="AE110:AE112"/>
    <mergeCell ref="AF110:AF112"/>
    <mergeCell ref="AG110:AG112"/>
    <mergeCell ref="AH110:AH112"/>
    <mergeCell ref="G98:G109"/>
    <mergeCell ref="H98:H109"/>
    <mergeCell ref="I98:I109"/>
    <mergeCell ref="J98:J109"/>
    <mergeCell ref="K98:K109"/>
    <mergeCell ref="Z98:Z109"/>
    <mergeCell ref="U107:U109"/>
    <mergeCell ref="V107:V109"/>
    <mergeCell ref="W107:W109"/>
    <mergeCell ref="X107:X109"/>
    <mergeCell ref="W110:W112"/>
    <mergeCell ref="X110:X112"/>
    <mergeCell ref="Y110:Y112"/>
    <mergeCell ref="AC110:AC112"/>
    <mergeCell ref="AD110:AD112"/>
    <mergeCell ref="N104:N106"/>
    <mergeCell ref="O104:O106"/>
    <mergeCell ref="R104:R106"/>
    <mergeCell ref="AH107:AH109"/>
    <mergeCell ref="Y107:Y109"/>
    <mergeCell ref="AC107:AC109"/>
    <mergeCell ref="AD107:AD109"/>
    <mergeCell ref="AE107:AE109"/>
    <mergeCell ref="AF107:AF109"/>
    <mergeCell ref="AG107:AG109"/>
    <mergeCell ref="B98:B109"/>
    <mergeCell ref="C98:C109"/>
    <mergeCell ref="D98:D109"/>
    <mergeCell ref="E98:E109"/>
    <mergeCell ref="F98:F109"/>
    <mergeCell ref="O110:O112"/>
    <mergeCell ref="R110:R112"/>
    <mergeCell ref="S110:S112"/>
    <mergeCell ref="T110:T112"/>
    <mergeCell ref="U110:U112"/>
    <mergeCell ref="V110:V112"/>
    <mergeCell ref="AO113:AO115"/>
    <mergeCell ref="AP113:AP115"/>
    <mergeCell ref="AQ113:AQ115"/>
    <mergeCell ref="AR113:AR115"/>
    <mergeCell ref="E111"/>
    <mergeCell ref="F111"/>
    <mergeCell ref="G111"/>
    <mergeCell ref="L110:L112"/>
    <mergeCell ref="M110:M112"/>
    <mergeCell ref="N110:N112"/>
    <mergeCell ref="Y113:Y115"/>
    <mergeCell ref="AC113:AC115"/>
    <mergeCell ref="AD113:AD115"/>
    <mergeCell ref="AE113:AE115"/>
    <mergeCell ref="AF113:AF115"/>
    <mergeCell ref="AG113:AG115"/>
    <mergeCell ref="S113:S115"/>
    <mergeCell ref="T113:T115"/>
    <mergeCell ref="U113:U115"/>
    <mergeCell ref="V113:V115"/>
    <mergeCell ref="W113:W115"/>
    <mergeCell ref="BB110:BB112"/>
    <mergeCell ref="BC110:BC112"/>
    <mergeCell ref="BD110:BD112"/>
    <mergeCell ref="BE110:BE112"/>
    <mergeCell ref="BF110:BF112"/>
    <mergeCell ref="L113:L115"/>
    <mergeCell ref="M113:M115"/>
    <mergeCell ref="N113:N115"/>
    <mergeCell ref="O113:O115"/>
    <mergeCell ref="R113:R115"/>
    <mergeCell ref="AH116:AH118"/>
    <mergeCell ref="AI116:AI118"/>
    <mergeCell ref="AJ116:AJ118"/>
    <mergeCell ref="AN116:AN118"/>
    <mergeCell ref="AZ110:AZ112"/>
    <mergeCell ref="BA110:BA112"/>
    <mergeCell ref="AH113:AH115"/>
    <mergeCell ref="AI113:AI115"/>
    <mergeCell ref="AJ113:AJ115"/>
    <mergeCell ref="AN113:AN115"/>
    <mergeCell ref="U116:U118"/>
    <mergeCell ref="V116:V118"/>
    <mergeCell ref="W116:W118"/>
    <mergeCell ref="X116:X118"/>
    <mergeCell ref="Y116:Y118"/>
    <mergeCell ref="AC116:AC118"/>
    <mergeCell ref="BD113:BD115"/>
    <mergeCell ref="BE113:BE115"/>
    <mergeCell ref="BF113:BF115"/>
    <mergeCell ref="L116:L118"/>
    <mergeCell ref="M116:M118"/>
    <mergeCell ref="AR110:AR112"/>
    <mergeCell ref="BC113:BC115"/>
    <mergeCell ref="AD119:AD121"/>
    <mergeCell ref="AE119:AE121"/>
    <mergeCell ref="AF119:AF121"/>
    <mergeCell ref="AG119:AG121"/>
    <mergeCell ref="AS113:AS115"/>
    <mergeCell ref="AT113:AT115"/>
    <mergeCell ref="AD116:AD118"/>
    <mergeCell ref="AE116:AE118"/>
    <mergeCell ref="AF116:AF118"/>
    <mergeCell ref="AG116:AG118"/>
    <mergeCell ref="U119:U121"/>
    <mergeCell ref="V119:V121"/>
    <mergeCell ref="W119:W121"/>
    <mergeCell ref="X119:X121"/>
    <mergeCell ref="Y119:Y121"/>
    <mergeCell ref="AC119:AC121"/>
    <mergeCell ref="X113:X115"/>
    <mergeCell ref="AT116:AT118"/>
    <mergeCell ref="AR119:AR121"/>
    <mergeCell ref="AS119:AS121"/>
    <mergeCell ref="AT119:AT121"/>
    <mergeCell ref="AU119:AU121"/>
    <mergeCell ref="AY119:AY121"/>
    <mergeCell ref="AZ119:AZ121"/>
    <mergeCell ref="N116:N118"/>
    <mergeCell ref="O116:O118"/>
    <mergeCell ref="R116:R118"/>
    <mergeCell ref="S116:S118"/>
    <mergeCell ref="T116:T118"/>
    <mergeCell ref="AU113:AU115"/>
    <mergeCell ref="AY113:AY115"/>
    <mergeCell ref="AZ113:AZ115"/>
    <mergeCell ref="BA113:BA115"/>
    <mergeCell ref="BB113:BB115"/>
    <mergeCell ref="BB122:BB124"/>
    <mergeCell ref="BC122:BC124"/>
    <mergeCell ref="AV110:AV127"/>
    <mergeCell ref="W122:W124"/>
    <mergeCell ref="X122:X124"/>
    <mergeCell ref="Y122:Y124"/>
    <mergeCell ref="AC122:AC124"/>
    <mergeCell ref="AO122:AO124"/>
    <mergeCell ref="AP122:AP124"/>
    <mergeCell ref="AQ122:AQ124"/>
    <mergeCell ref="AR122:AR124"/>
    <mergeCell ref="AS122:AS124"/>
    <mergeCell ref="AT122:AT124"/>
    <mergeCell ref="AF122:AF124"/>
    <mergeCell ref="AG122:AG124"/>
    <mergeCell ref="AH122:AH124"/>
    <mergeCell ref="AI122:AI124"/>
    <mergeCell ref="AJ122:AJ124"/>
    <mergeCell ref="AN122:AN124"/>
    <mergeCell ref="AD122:AD124"/>
    <mergeCell ref="AE122:AE124"/>
    <mergeCell ref="AS125:AS127"/>
    <mergeCell ref="BD116:BD118"/>
    <mergeCell ref="BE116:BE118"/>
    <mergeCell ref="BF116:BF118"/>
    <mergeCell ref="L119:L121"/>
    <mergeCell ref="M119:M121"/>
    <mergeCell ref="N119:N121"/>
    <mergeCell ref="O119:O121"/>
    <mergeCell ref="R119:R121"/>
    <mergeCell ref="S119:S121"/>
    <mergeCell ref="T119:T121"/>
    <mergeCell ref="AU116:AU118"/>
    <mergeCell ref="AY116:AY118"/>
    <mergeCell ref="AZ116:AZ118"/>
    <mergeCell ref="BA116:BA118"/>
    <mergeCell ref="BB116:BB118"/>
    <mergeCell ref="BC116:BC118"/>
    <mergeCell ref="BA119:BA121"/>
    <mergeCell ref="BB119:BB121"/>
    <mergeCell ref="BC119:BC121"/>
    <mergeCell ref="BD119:BD121"/>
    <mergeCell ref="AO116:AO118"/>
    <mergeCell ref="AP116:AP118"/>
    <mergeCell ref="AQ116:AQ118"/>
    <mergeCell ref="AR116:AR118"/>
    <mergeCell ref="AS116:AS118"/>
    <mergeCell ref="AH119:AH121"/>
    <mergeCell ref="AI119:AI121"/>
    <mergeCell ref="AJ119:AJ121"/>
    <mergeCell ref="AN119:AN121"/>
    <mergeCell ref="AO119:AO121"/>
    <mergeCell ref="AP119:AP121"/>
    <mergeCell ref="AQ119:AQ121"/>
    <mergeCell ref="BE119:BE121"/>
    <mergeCell ref="BF119:BF121"/>
    <mergeCell ref="L122:L124"/>
    <mergeCell ref="M122:M124"/>
    <mergeCell ref="N122:N124"/>
    <mergeCell ref="O122:O124"/>
    <mergeCell ref="R122:R124"/>
    <mergeCell ref="S122:S124"/>
    <mergeCell ref="T122:T124"/>
    <mergeCell ref="AJ125:AJ127"/>
    <mergeCell ref="AN125:AN127"/>
    <mergeCell ref="AO125:AO127"/>
    <mergeCell ref="AP125:AP127"/>
    <mergeCell ref="AQ125:AQ127"/>
    <mergeCell ref="AR125:AR127"/>
    <mergeCell ref="AD125:AD127"/>
    <mergeCell ref="AE125:AE127"/>
    <mergeCell ref="AF125:AF127"/>
    <mergeCell ref="AG125:AG127"/>
    <mergeCell ref="AH125:AH127"/>
    <mergeCell ref="AI125:AI127"/>
    <mergeCell ref="BD122:BD124"/>
    <mergeCell ref="AC125:AC127"/>
    <mergeCell ref="BE122:BE124"/>
    <mergeCell ref="BF122:BF124"/>
    <mergeCell ref="L125:L127"/>
    <mergeCell ref="AU122:AU124"/>
    <mergeCell ref="AY122:AY124"/>
    <mergeCell ref="AZ122:AZ124"/>
    <mergeCell ref="O128:O130"/>
    <mergeCell ref="R128:R130"/>
    <mergeCell ref="S128:S130"/>
    <mergeCell ref="T128:T130"/>
    <mergeCell ref="U128:U130"/>
    <mergeCell ref="V128:V130"/>
    <mergeCell ref="AK110:AK127"/>
    <mergeCell ref="M125:M127"/>
    <mergeCell ref="N125:N127"/>
    <mergeCell ref="O125:O127"/>
    <mergeCell ref="R125:R127"/>
    <mergeCell ref="S125:S127"/>
    <mergeCell ref="T125:T127"/>
    <mergeCell ref="BD125:BD127"/>
    <mergeCell ref="BE125:BE127"/>
    <mergeCell ref="BF125:BF127"/>
    <mergeCell ref="P110:P127"/>
    <mergeCell ref="Q110:Q127"/>
    <mergeCell ref="AA110:AA127"/>
    <mergeCell ref="AB110:AB127"/>
    <mergeCell ref="AL110:AL127"/>
    <mergeCell ref="AM110:AM127"/>
    <mergeCell ref="AW110:AW127"/>
    <mergeCell ref="AU125:AU127"/>
    <mergeCell ref="AY125:AY127"/>
    <mergeCell ref="AZ125:AZ127"/>
    <mergeCell ref="BA125:BA127"/>
    <mergeCell ref="BB125:BB127"/>
    <mergeCell ref="BC125:BC127"/>
    <mergeCell ref="AX110:AX127"/>
    <mergeCell ref="BA122:BA124"/>
    <mergeCell ref="BD128:BD130"/>
    <mergeCell ref="BG110:BG127"/>
    <mergeCell ref="F128"/>
    <mergeCell ref="G128"/>
    <mergeCell ref="F129"/>
    <mergeCell ref="G129"/>
    <mergeCell ref="L128:L130"/>
    <mergeCell ref="M128:M130"/>
    <mergeCell ref="N128:N130"/>
    <mergeCell ref="G112:G127"/>
    <mergeCell ref="H110:H127"/>
    <mergeCell ref="I110:I127"/>
    <mergeCell ref="J110:J127"/>
    <mergeCell ref="K110:K127"/>
    <mergeCell ref="Z110:Z127"/>
    <mergeCell ref="U125:U127"/>
    <mergeCell ref="V125:V127"/>
    <mergeCell ref="U122:U124"/>
    <mergeCell ref="V122:V124"/>
    <mergeCell ref="AT128:AT130"/>
    <mergeCell ref="AU128:AU130"/>
    <mergeCell ref="AY128:AY130"/>
    <mergeCell ref="AZ128:AZ130"/>
    <mergeCell ref="BA128:BA130"/>
    <mergeCell ref="W128:W130"/>
    <mergeCell ref="X128:X130"/>
    <mergeCell ref="Y128:Y130"/>
    <mergeCell ref="AC128:AC130"/>
    <mergeCell ref="AD128:AD130"/>
    <mergeCell ref="AT125:AT127"/>
    <mergeCell ref="W125:W127"/>
    <mergeCell ref="X125:X127"/>
    <mergeCell ref="Y125:Y127"/>
    <mergeCell ref="B110:B127"/>
    <mergeCell ref="C110:C127"/>
    <mergeCell ref="D110:D127"/>
    <mergeCell ref="E112:E127"/>
    <mergeCell ref="F112:F127"/>
    <mergeCell ref="AN128:AN130"/>
    <mergeCell ref="AO128:AO130"/>
    <mergeCell ref="AP128:AP130"/>
    <mergeCell ref="AQ128:AQ130"/>
    <mergeCell ref="AR128:AR130"/>
    <mergeCell ref="AS128:AS130"/>
    <mergeCell ref="AQ131:AQ133"/>
    <mergeCell ref="AR131:AR133"/>
    <mergeCell ref="AS131:AS133"/>
    <mergeCell ref="AT131:AT133"/>
    <mergeCell ref="AE128:AE130"/>
    <mergeCell ref="AF128:AF130"/>
    <mergeCell ref="AG128:AG130"/>
    <mergeCell ref="AH128:AH130"/>
    <mergeCell ref="AI128:AI130"/>
    <mergeCell ref="AJ128:AJ130"/>
    <mergeCell ref="AD131:AD133"/>
    <mergeCell ref="AE131:AE133"/>
    <mergeCell ref="AF131:AF133"/>
    <mergeCell ref="AG131:AG133"/>
    <mergeCell ref="AH131:AH133"/>
    <mergeCell ref="AI131:AI133"/>
    <mergeCell ref="U131:U133"/>
    <mergeCell ref="V131:V133"/>
    <mergeCell ref="W131:W133"/>
    <mergeCell ref="X131:X133"/>
    <mergeCell ref="Y131:Y133"/>
    <mergeCell ref="BE128:BE130"/>
    <mergeCell ref="BF128:BF130"/>
    <mergeCell ref="L131:L133"/>
    <mergeCell ref="M131:M133"/>
    <mergeCell ref="N131:N133"/>
    <mergeCell ref="O131:O133"/>
    <mergeCell ref="R131:R133"/>
    <mergeCell ref="S131:S133"/>
    <mergeCell ref="T131:T133"/>
    <mergeCell ref="AJ134:AJ136"/>
    <mergeCell ref="AN134:AN136"/>
    <mergeCell ref="AO134:AO136"/>
    <mergeCell ref="AP134:AP136"/>
    <mergeCell ref="BB128:BB130"/>
    <mergeCell ref="BC128:BC130"/>
    <mergeCell ref="AJ131:AJ133"/>
    <mergeCell ref="AN131:AN133"/>
    <mergeCell ref="AO131:AO133"/>
    <mergeCell ref="AP131:AP133"/>
    <mergeCell ref="AD134:AD136"/>
    <mergeCell ref="AE134:AE136"/>
    <mergeCell ref="AF134:AF136"/>
    <mergeCell ref="AG134:AG136"/>
    <mergeCell ref="AH134:AH136"/>
    <mergeCell ref="AI134:AI136"/>
    <mergeCell ref="U134:U136"/>
    <mergeCell ref="V134:V136"/>
    <mergeCell ref="W134:W136"/>
    <mergeCell ref="X134:X136"/>
    <mergeCell ref="Y134:Y136"/>
    <mergeCell ref="AU134:AU136"/>
    <mergeCell ref="AY134:AY136"/>
    <mergeCell ref="BD131:BD133"/>
    <mergeCell ref="BE131:BE133"/>
    <mergeCell ref="BF131:BF133"/>
    <mergeCell ref="L134:L136"/>
    <mergeCell ref="M134:M136"/>
    <mergeCell ref="N134:N136"/>
    <mergeCell ref="O134:O136"/>
    <mergeCell ref="R134:R136"/>
    <mergeCell ref="S134:S136"/>
    <mergeCell ref="T134:T136"/>
    <mergeCell ref="AU131:AU133"/>
    <mergeCell ref="AY131:AY133"/>
    <mergeCell ref="AZ131:AZ133"/>
    <mergeCell ref="BA131:BA133"/>
    <mergeCell ref="BB131:BB133"/>
    <mergeCell ref="BC131:BC133"/>
    <mergeCell ref="AC131:AC133"/>
    <mergeCell ref="W137:W139"/>
    <mergeCell ref="X137:X139"/>
    <mergeCell ref="Y137:Y139"/>
    <mergeCell ref="AC137:AC139"/>
    <mergeCell ref="AD137:AD139"/>
    <mergeCell ref="AE137:AE139"/>
    <mergeCell ref="BF134:BF136"/>
    <mergeCell ref="L137:L139"/>
    <mergeCell ref="M137:M139"/>
    <mergeCell ref="N137:N139"/>
    <mergeCell ref="O137:O139"/>
    <mergeCell ref="R137:R139"/>
    <mergeCell ref="S137:S139"/>
    <mergeCell ref="T137:T139"/>
    <mergeCell ref="U137:U139"/>
    <mergeCell ref="V137:V139"/>
    <mergeCell ref="AZ134:AZ136"/>
    <mergeCell ref="BA134:BA136"/>
    <mergeCell ref="BB134:BB136"/>
    <mergeCell ref="BC134:BC136"/>
    <mergeCell ref="BD134:BD136"/>
    <mergeCell ref="BE134:BE136"/>
    <mergeCell ref="BC137:BC139"/>
    <mergeCell ref="BD137:BD139"/>
    <mergeCell ref="BE137:BE139"/>
    <mergeCell ref="BF137:BF139"/>
    <mergeCell ref="AQ134:AQ136"/>
    <mergeCell ref="AR134:AR136"/>
    <mergeCell ref="AS134:AS136"/>
    <mergeCell ref="AT134:AT136"/>
    <mergeCell ref="AC134:AC136"/>
    <mergeCell ref="AG137:AG139"/>
    <mergeCell ref="AY140:AY142"/>
    <mergeCell ref="AZ140:AZ142"/>
    <mergeCell ref="BA140:BA142"/>
    <mergeCell ref="BB140:BB142"/>
    <mergeCell ref="BC140:BC142"/>
    <mergeCell ref="AT137:AT139"/>
    <mergeCell ref="AU137:AU139"/>
    <mergeCell ref="AY137:AY139"/>
    <mergeCell ref="AZ137:AZ139"/>
    <mergeCell ref="BA137:BA139"/>
    <mergeCell ref="BB137:BB139"/>
    <mergeCell ref="AN137:AN139"/>
    <mergeCell ref="AO137:AO139"/>
    <mergeCell ref="AP137:AP139"/>
    <mergeCell ref="AQ137:AQ139"/>
    <mergeCell ref="AR137:AR139"/>
    <mergeCell ref="AS137:AS139"/>
    <mergeCell ref="AS140:AS142"/>
    <mergeCell ref="AT140:AT142"/>
    <mergeCell ref="AH137:AH139"/>
    <mergeCell ref="AI137:AI139"/>
    <mergeCell ref="AU140:AU142"/>
    <mergeCell ref="J128:J142"/>
    <mergeCell ref="K128:K142"/>
    <mergeCell ref="Z128:Z142"/>
    <mergeCell ref="AK128:AK142"/>
    <mergeCell ref="AV128:AV142"/>
    <mergeCell ref="AH140:AH142"/>
    <mergeCell ref="AI140:AI142"/>
    <mergeCell ref="AJ140:AJ142"/>
    <mergeCell ref="AN140:AN142"/>
    <mergeCell ref="AO140:AO142"/>
    <mergeCell ref="AW128:AW142"/>
    <mergeCell ref="AX128:AX142"/>
    <mergeCell ref="T140:T142"/>
    <mergeCell ref="U140:U142"/>
    <mergeCell ref="V140:V142"/>
    <mergeCell ref="W140:W142"/>
    <mergeCell ref="X140:X142"/>
    <mergeCell ref="Y140:Y142"/>
    <mergeCell ref="L140:L142"/>
    <mergeCell ref="M140:M142"/>
    <mergeCell ref="N140:N142"/>
    <mergeCell ref="O140:O142"/>
    <mergeCell ref="R140:R142"/>
    <mergeCell ref="S140:S142"/>
    <mergeCell ref="AC140:AC142"/>
    <mergeCell ref="AD140:AD142"/>
    <mergeCell ref="AE140:AE142"/>
    <mergeCell ref="AF140:AF142"/>
    <mergeCell ref="AG140:AG142"/>
    <mergeCell ref="AJ137:AJ139"/>
    <mergeCell ref="AF137:AF139"/>
    <mergeCell ref="H128:H142"/>
    <mergeCell ref="I128:I142"/>
    <mergeCell ref="AQ143:AQ148"/>
    <mergeCell ref="AR143:AR148"/>
    <mergeCell ref="BE140:BE142"/>
    <mergeCell ref="BF140:BF142"/>
    <mergeCell ref="P128:P142"/>
    <mergeCell ref="Q128:Q142"/>
    <mergeCell ref="AA128:AA142"/>
    <mergeCell ref="AB128:AB142"/>
    <mergeCell ref="AL128:AL142"/>
    <mergeCell ref="AM128:AM142"/>
    <mergeCell ref="AH143:AH148"/>
    <mergeCell ref="AI143:AI148"/>
    <mergeCell ref="AJ143:AJ148"/>
    <mergeCell ref="AN143:AN148"/>
    <mergeCell ref="AO143:AO148"/>
    <mergeCell ref="AP143:AP148"/>
    <mergeCell ref="Y143:Y148"/>
    <mergeCell ref="AC143:AC148"/>
    <mergeCell ref="AD143:AD148"/>
    <mergeCell ref="AE143:AE148"/>
    <mergeCell ref="AF143:AF148"/>
    <mergeCell ref="AG143:AG148"/>
    <mergeCell ref="S143:S148"/>
    <mergeCell ref="T143:T148"/>
    <mergeCell ref="BD140:BD142"/>
    <mergeCell ref="AP140:AP142"/>
    <mergeCell ref="AQ140:AQ142"/>
    <mergeCell ref="AR140:AR142"/>
    <mergeCell ref="AG149:AG154"/>
    <mergeCell ref="N143:N148"/>
    <mergeCell ref="O143:O148"/>
    <mergeCell ref="R143:R148"/>
    <mergeCell ref="AH149:AH154"/>
    <mergeCell ref="AI149:AI154"/>
    <mergeCell ref="AJ149:AJ154"/>
    <mergeCell ref="AN149:AN154"/>
    <mergeCell ref="BG128:BG142"/>
    <mergeCell ref="B143:B145"/>
    <mergeCell ref="C143:C145"/>
    <mergeCell ref="D143:D145"/>
    <mergeCell ref="E143:E145"/>
    <mergeCell ref="F143:F145"/>
    <mergeCell ref="BF143:BF148"/>
    <mergeCell ref="L149:L154"/>
    <mergeCell ref="M149:M154"/>
    <mergeCell ref="N149:N154"/>
    <mergeCell ref="O149:O154"/>
    <mergeCell ref="R149:R154"/>
    <mergeCell ref="S149:S154"/>
    <mergeCell ref="T149:T154"/>
    <mergeCell ref="U149:U154"/>
    <mergeCell ref="V149:V154"/>
    <mergeCell ref="AZ143:AZ148"/>
    <mergeCell ref="BA143:BA148"/>
    <mergeCell ref="B128:B142"/>
    <mergeCell ref="C128:C142"/>
    <mergeCell ref="D128:D142"/>
    <mergeCell ref="E128:E142"/>
    <mergeCell ref="F130:F142"/>
    <mergeCell ref="G130:G142"/>
    <mergeCell ref="BB143:BB148"/>
    <mergeCell ref="BC143:BC148"/>
    <mergeCell ref="BD143:BD148"/>
    <mergeCell ref="BE143:BE148"/>
    <mergeCell ref="AW143:AW154"/>
    <mergeCell ref="AX143:AX154"/>
    <mergeCell ref="AS143:AS148"/>
    <mergeCell ref="AT143:AT148"/>
    <mergeCell ref="AU143:AU148"/>
    <mergeCell ref="AY143:AY148"/>
    <mergeCell ref="Z143:Z154"/>
    <mergeCell ref="AK143:AK154"/>
    <mergeCell ref="AV143:AV154"/>
    <mergeCell ref="P143:P154"/>
    <mergeCell ref="Q143:Q154"/>
    <mergeCell ref="AA143:AA154"/>
    <mergeCell ref="AB143:AB154"/>
    <mergeCell ref="AL143:AL154"/>
    <mergeCell ref="AM143:AM154"/>
    <mergeCell ref="W149:W154"/>
    <mergeCell ref="X149:X154"/>
    <mergeCell ref="Y149:Y154"/>
    <mergeCell ref="AC149:AC154"/>
    <mergeCell ref="BA149:BA154"/>
    <mergeCell ref="BB149:BB154"/>
    <mergeCell ref="BC149:BC154"/>
    <mergeCell ref="BD149:BD154"/>
    <mergeCell ref="BE149:BE154"/>
    <mergeCell ref="U143:U148"/>
    <mergeCell ref="V143:V148"/>
    <mergeCell ref="W143:W148"/>
    <mergeCell ref="X143:X148"/>
    <mergeCell ref="BG143:BG154"/>
    <mergeCell ref="AT149:AT154"/>
    <mergeCell ref="AU149:AU154"/>
    <mergeCell ref="AY149:AY154"/>
    <mergeCell ref="AZ149:AZ154"/>
    <mergeCell ref="N155:N160"/>
    <mergeCell ref="O155:O160"/>
    <mergeCell ref="AP155:AP160"/>
    <mergeCell ref="AQ155:AQ160"/>
    <mergeCell ref="AR155:AR160"/>
    <mergeCell ref="AS155:AS160"/>
    <mergeCell ref="AT155:AT160"/>
    <mergeCell ref="AU155:AU160"/>
    <mergeCell ref="AJ155:AJ160"/>
    <mergeCell ref="AK155:AK160"/>
    <mergeCell ref="AL155:AL160"/>
    <mergeCell ref="AM155:AM160"/>
    <mergeCell ref="AN155:AN160"/>
    <mergeCell ref="AO155:AO160"/>
    <mergeCell ref="BF149:BF154"/>
    <mergeCell ref="AD155:AD160"/>
    <mergeCell ref="AO149:AO154"/>
    <mergeCell ref="AP149:AP154"/>
    <mergeCell ref="AQ149:AQ154"/>
    <mergeCell ref="AR149:AR154"/>
    <mergeCell ref="AS149:AS154"/>
    <mergeCell ref="AD149:AD154"/>
    <mergeCell ref="AE149:AE154"/>
    <mergeCell ref="AF149:AF154"/>
    <mergeCell ref="X155:X160"/>
    <mergeCell ref="Y155:Y160"/>
    <mergeCell ref="Z155:Z160"/>
    <mergeCell ref="B146:B154"/>
    <mergeCell ref="C146:C154"/>
    <mergeCell ref="D146:D154"/>
    <mergeCell ref="E146:E154"/>
    <mergeCell ref="F146:F154"/>
    <mergeCell ref="G146:G154"/>
    <mergeCell ref="H143:H154"/>
    <mergeCell ref="I143:I154"/>
    <mergeCell ref="H155:H160"/>
    <mergeCell ref="I155:I160"/>
    <mergeCell ref="J155:J160"/>
    <mergeCell ref="K155:K160"/>
    <mergeCell ref="L155:L160"/>
    <mergeCell ref="M155:M160"/>
    <mergeCell ref="B158:B160"/>
    <mergeCell ref="C158:C160"/>
    <mergeCell ref="D158:D160"/>
    <mergeCell ref="E155:E157"/>
    <mergeCell ref="F155:F157"/>
    <mergeCell ref="G155:G157"/>
    <mergeCell ref="E158:E160"/>
    <mergeCell ref="F158:F160"/>
    <mergeCell ref="G158:G160"/>
    <mergeCell ref="B155:B157"/>
    <mergeCell ref="C155:C157"/>
    <mergeCell ref="D155:D157"/>
    <mergeCell ref="J143:J154"/>
    <mergeCell ref="K143:K154"/>
    <mergeCell ref="G143:G145"/>
    <mergeCell ref="L143:L148"/>
    <mergeCell ref="M143:M148"/>
    <mergeCell ref="T161:T166"/>
    <mergeCell ref="AE155:AE160"/>
    <mergeCell ref="AF155:AF160"/>
    <mergeCell ref="AG155:AG160"/>
    <mergeCell ref="AH155:AH160"/>
    <mergeCell ref="AI155:AI160"/>
    <mergeCell ref="T155:T160"/>
    <mergeCell ref="U155:U160"/>
    <mergeCell ref="V155:V160"/>
    <mergeCell ref="W155:W160"/>
    <mergeCell ref="N161:N166"/>
    <mergeCell ref="O161:O166"/>
    <mergeCell ref="P161:P166"/>
    <mergeCell ref="Q161:Q166"/>
    <mergeCell ref="R161:R166"/>
    <mergeCell ref="S161:S166"/>
    <mergeCell ref="H161:H166"/>
    <mergeCell ref="I161:I166"/>
    <mergeCell ref="J161:J166"/>
    <mergeCell ref="K161:K166"/>
    <mergeCell ref="L161:L166"/>
    <mergeCell ref="M161:M166"/>
    <mergeCell ref="P155:P160"/>
    <mergeCell ref="Q155:Q160"/>
    <mergeCell ref="R155:R160"/>
    <mergeCell ref="S155:S160"/>
    <mergeCell ref="AA155:AA160"/>
    <mergeCell ref="AB155:AB160"/>
    <mergeCell ref="AC155:AC160"/>
    <mergeCell ref="B161:B166"/>
    <mergeCell ref="C161:C166"/>
    <mergeCell ref="D161:D166"/>
    <mergeCell ref="E161:E166"/>
    <mergeCell ref="F161:F166"/>
    <mergeCell ref="G161:G163"/>
    <mergeCell ref="G164:G166"/>
    <mergeCell ref="BB155:BB160"/>
    <mergeCell ref="BC155:BC160"/>
    <mergeCell ref="BD155:BD160"/>
    <mergeCell ref="BE155:BE160"/>
    <mergeCell ref="BF155:BF160"/>
    <mergeCell ref="BG155:BG160"/>
    <mergeCell ref="AV155:AV160"/>
    <mergeCell ref="AW155:AW160"/>
    <mergeCell ref="AX155:AX160"/>
    <mergeCell ref="AY155:AY160"/>
    <mergeCell ref="AZ155:AZ160"/>
    <mergeCell ref="BA155:BA160"/>
    <mergeCell ref="AF161:AF166"/>
    <mergeCell ref="AG161:AG166"/>
    <mergeCell ref="AH161:AH166"/>
    <mergeCell ref="AI161:AI166"/>
    <mergeCell ref="AJ161:AJ166"/>
    <mergeCell ref="AK161:AK166"/>
    <mergeCell ref="Z161:Z166"/>
    <mergeCell ref="AA161:AA166"/>
    <mergeCell ref="AB161:AB166"/>
    <mergeCell ref="AC161:AC166"/>
    <mergeCell ref="AD161:AD166"/>
    <mergeCell ref="AE161:AE166"/>
    <mergeCell ref="AX161:AX166"/>
    <mergeCell ref="AT161:AT166"/>
    <mergeCell ref="AU161:AU166"/>
    <mergeCell ref="AV161:AV166"/>
    <mergeCell ref="AW161:AW166"/>
    <mergeCell ref="AP167:AP172"/>
    <mergeCell ref="AQ167:AQ172"/>
    <mergeCell ref="AR167:AR172"/>
    <mergeCell ref="AS167:AS172"/>
    <mergeCell ref="AL161:AL166"/>
    <mergeCell ref="AM161:AM166"/>
    <mergeCell ref="AN161:AN166"/>
    <mergeCell ref="AO161:AO166"/>
    <mergeCell ref="AP161:AP166"/>
    <mergeCell ref="AQ161:AQ166"/>
    <mergeCell ref="AG167:AG172"/>
    <mergeCell ref="AH167:AH172"/>
    <mergeCell ref="AI167:AI172"/>
    <mergeCell ref="AJ167:AJ172"/>
    <mergeCell ref="AN167:AN172"/>
    <mergeCell ref="AO167:AO172"/>
    <mergeCell ref="BC161:BC166"/>
    <mergeCell ref="BD161:BD166"/>
    <mergeCell ref="BE161:BE166"/>
    <mergeCell ref="BF161:BF166"/>
    <mergeCell ref="BG161:BG166"/>
    <mergeCell ref="G167:G169"/>
    <mergeCell ref="L167:L172"/>
    <mergeCell ref="M167:M172"/>
    <mergeCell ref="N167:N172"/>
    <mergeCell ref="O167:O172"/>
    <mergeCell ref="AA167:AA178"/>
    <mergeCell ref="AB167:AB178"/>
    <mergeCell ref="AL167:AL178"/>
    <mergeCell ref="AM167:AM178"/>
    <mergeCell ref="AW167:AW178"/>
    <mergeCell ref="AX167:AX178"/>
    <mergeCell ref="AY173:AY178"/>
    <mergeCell ref="AZ173:AZ178"/>
    <mergeCell ref="BA173:BA178"/>
    <mergeCell ref="BB173:BB178"/>
    <mergeCell ref="BC173:BC178"/>
    <mergeCell ref="AY161:AY166"/>
    <mergeCell ref="AZ161:AZ166"/>
    <mergeCell ref="BA161:BA166"/>
    <mergeCell ref="BB161:BB166"/>
    <mergeCell ref="U161:U166"/>
    <mergeCell ref="V161:V166"/>
    <mergeCell ref="W161:W166"/>
    <mergeCell ref="X161:X166"/>
    <mergeCell ref="Y161:Y166"/>
    <mergeCell ref="AR161:AR166"/>
    <mergeCell ref="AS161:AS166"/>
    <mergeCell ref="T173:T178"/>
    <mergeCell ref="AU167:AU172"/>
    <mergeCell ref="AY167:AY172"/>
    <mergeCell ref="AZ167:AZ172"/>
    <mergeCell ref="BA167:BA172"/>
    <mergeCell ref="BB167:BB172"/>
    <mergeCell ref="BC167:BC172"/>
    <mergeCell ref="BE173:BE178"/>
    <mergeCell ref="BF173:BF178"/>
    <mergeCell ref="P167:P178"/>
    <mergeCell ref="Q167:Q178"/>
    <mergeCell ref="Y167:Y172"/>
    <mergeCell ref="AC167:AC172"/>
    <mergeCell ref="AD167:AD172"/>
    <mergeCell ref="AE167:AE172"/>
    <mergeCell ref="AF167:AF172"/>
    <mergeCell ref="R167:R172"/>
    <mergeCell ref="S167:S172"/>
    <mergeCell ref="T167:T172"/>
    <mergeCell ref="U167:U172"/>
    <mergeCell ref="V167:V172"/>
    <mergeCell ref="W167:W172"/>
    <mergeCell ref="X167:X172"/>
    <mergeCell ref="BG167:BG178"/>
    <mergeCell ref="BB179:BB184"/>
    <mergeCell ref="BC179:BC184"/>
    <mergeCell ref="BD179:BD184"/>
    <mergeCell ref="BE179:BE184"/>
    <mergeCell ref="BF179:BF184"/>
    <mergeCell ref="BG179:BG190"/>
    <mergeCell ref="AD173:AD178"/>
    <mergeCell ref="AE173:AE178"/>
    <mergeCell ref="AF173:AF178"/>
    <mergeCell ref="AG173:AG178"/>
    <mergeCell ref="AH173:AH178"/>
    <mergeCell ref="AI173:AI178"/>
    <mergeCell ref="U173:U178"/>
    <mergeCell ref="V173:V178"/>
    <mergeCell ref="W173:W178"/>
    <mergeCell ref="X173:X178"/>
    <mergeCell ref="Y173:Y178"/>
    <mergeCell ref="AC173:AC178"/>
    <mergeCell ref="BD167:BD172"/>
    <mergeCell ref="BE167:BE172"/>
    <mergeCell ref="BF167:BF172"/>
    <mergeCell ref="BA179:BA184"/>
    <mergeCell ref="AZ179:AZ184"/>
    <mergeCell ref="AS185:AS190"/>
    <mergeCell ref="AT185:AT190"/>
    <mergeCell ref="AU185:AU190"/>
    <mergeCell ref="AY185:AY190"/>
    <mergeCell ref="AZ185:AZ190"/>
    <mergeCell ref="AI185:AI190"/>
    <mergeCell ref="AJ185:AJ190"/>
    <mergeCell ref="AN185:AN190"/>
    <mergeCell ref="I167:I178"/>
    <mergeCell ref="J167:J178"/>
    <mergeCell ref="K167:K178"/>
    <mergeCell ref="Z167:Z178"/>
    <mergeCell ref="AK167:AK178"/>
    <mergeCell ref="AV167:AV178"/>
    <mergeCell ref="AS173:AS178"/>
    <mergeCell ref="AT173:AT178"/>
    <mergeCell ref="AU173:AU178"/>
    <mergeCell ref="AT167:AT172"/>
    <mergeCell ref="BD173:BD178"/>
    <mergeCell ref="AE179:AE184"/>
    <mergeCell ref="AF179:AF184"/>
    <mergeCell ref="AG179:AG184"/>
    <mergeCell ref="AP173:AP178"/>
    <mergeCell ref="AQ173:AQ178"/>
    <mergeCell ref="AR173:AR178"/>
    <mergeCell ref="AJ173:AJ178"/>
    <mergeCell ref="AN173:AN178"/>
    <mergeCell ref="AO173:AO178"/>
    <mergeCell ref="V179:V184"/>
    <mergeCell ref="W179:W184"/>
    <mergeCell ref="X179:X184"/>
    <mergeCell ref="Y179:Y184"/>
    <mergeCell ref="AC179:AC184"/>
    <mergeCell ref="AD179:AD184"/>
    <mergeCell ref="L173:L178"/>
    <mergeCell ref="M173:M178"/>
    <mergeCell ref="N173:N178"/>
    <mergeCell ref="O173:O178"/>
    <mergeCell ref="R173:R178"/>
    <mergeCell ref="S173:S178"/>
    <mergeCell ref="B167:B178"/>
    <mergeCell ref="C167:C178"/>
    <mergeCell ref="D167:D178"/>
    <mergeCell ref="E167:E178"/>
    <mergeCell ref="F167:F178"/>
    <mergeCell ref="G170:G178"/>
    <mergeCell ref="H167:H178"/>
    <mergeCell ref="AQ179:AQ184"/>
    <mergeCell ref="AR179:AR184"/>
    <mergeCell ref="AS179:AS184"/>
    <mergeCell ref="AT179:AT184"/>
    <mergeCell ref="AU179:AU184"/>
    <mergeCell ref="AY179:AY184"/>
    <mergeCell ref="AH179:AH184"/>
    <mergeCell ref="AI179:AI184"/>
    <mergeCell ref="AJ179:AJ184"/>
    <mergeCell ref="AN179:AN184"/>
    <mergeCell ref="AO179:AO184"/>
    <mergeCell ref="AP179:AP184"/>
    <mergeCell ref="B179:B190"/>
    <mergeCell ref="C179:C190"/>
    <mergeCell ref="D179:D190"/>
    <mergeCell ref="E179:E190"/>
    <mergeCell ref="F179:F190"/>
    <mergeCell ref="G182:G190"/>
    <mergeCell ref="G179:G181"/>
    <mergeCell ref="L179:L184"/>
    <mergeCell ref="M179:M184"/>
    <mergeCell ref="N179:N184"/>
    <mergeCell ref="O179:O184"/>
    <mergeCell ref="R179:R184"/>
    <mergeCell ref="AR185:AR190"/>
    <mergeCell ref="H179:H190"/>
    <mergeCell ref="I179:I190"/>
    <mergeCell ref="J179:J190"/>
    <mergeCell ref="K179:K190"/>
    <mergeCell ref="Z179:Z190"/>
    <mergeCell ref="AK179:AK190"/>
    <mergeCell ref="V185:V190"/>
    <mergeCell ref="W185:W190"/>
    <mergeCell ref="X185:X190"/>
    <mergeCell ref="Y185:Y190"/>
    <mergeCell ref="T179:T184"/>
    <mergeCell ref="U179:U184"/>
    <mergeCell ref="S179:S184"/>
    <mergeCell ref="G191:G193"/>
    <mergeCell ref="L191:L196"/>
    <mergeCell ref="M191:M196"/>
    <mergeCell ref="N191:N196"/>
    <mergeCell ref="O191:O196"/>
    <mergeCell ref="R191:R196"/>
    <mergeCell ref="AC185:AC190"/>
    <mergeCell ref="AD185:AD190"/>
    <mergeCell ref="AE185:AE190"/>
    <mergeCell ref="AF185:AF190"/>
    <mergeCell ref="AG185:AG190"/>
    <mergeCell ref="AH185:AH190"/>
    <mergeCell ref="AG191:AG196"/>
    <mergeCell ref="L185:L190"/>
    <mergeCell ref="M185:M190"/>
    <mergeCell ref="N185:N190"/>
    <mergeCell ref="O185:O190"/>
    <mergeCell ref="R185:R190"/>
    <mergeCell ref="S185:S190"/>
    <mergeCell ref="AR197:AR202"/>
    <mergeCell ref="AS197:AS202"/>
    <mergeCell ref="AQ191:AQ196"/>
    <mergeCell ref="AR191:AR196"/>
    <mergeCell ref="AS191:AS196"/>
    <mergeCell ref="BD185:BD190"/>
    <mergeCell ref="BE185:BE190"/>
    <mergeCell ref="BF185:BF190"/>
    <mergeCell ref="P179:P190"/>
    <mergeCell ref="Q179:Q190"/>
    <mergeCell ref="AA179:AA190"/>
    <mergeCell ref="AB179:AB190"/>
    <mergeCell ref="AL179:AL190"/>
    <mergeCell ref="AM179:AM190"/>
    <mergeCell ref="AW179:AW190"/>
    <mergeCell ref="AU191:AU196"/>
    <mergeCell ref="AY191:AY196"/>
    <mergeCell ref="AZ191:AZ196"/>
    <mergeCell ref="BA185:BA190"/>
    <mergeCell ref="BB185:BB190"/>
    <mergeCell ref="BC185:BC190"/>
    <mergeCell ref="AX179:AX190"/>
    <mergeCell ref="AV179:AV190"/>
    <mergeCell ref="BD191:BD196"/>
    <mergeCell ref="BE191:BE196"/>
    <mergeCell ref="BF191:BF196"/>
    <mergeCell ref="AO185:AO190"/>
    <mergeCell ref="AP185:AP190"/>
    <mergeCell ref="AQ185:AQ190"/>
    <mergeCell ref="T185:T190"/>
    <mergeCell ref="U185:U190"/>
    <mergeCell ref="L197:L202"/>
    <mergeCell ref="M197:M202"/>
    <mergeCell ref="N197:N202"/>
    <mergeCell ref="O197:O202"/>
    <mergeCell ref="R197:R202"/>
    <mergeCell ref="S197:S202"/>
    <mergeCell ref="T197:T202"/>
    <mergeCell ref="BD197:BD202"/>
    <mergeCell ref="BE197:BE202"/>
    <mergeCell ref="BF197:BF202"/>
    <mergeCell ref="P191:P202"/>
    <mergeCell ref="Q191:Q202"/>
    <mergeCell ref="AA191:AA202"/>
    <mergeCell ref="AB191:AB202"/>
    <mergeCell ref="AL191:AL202"/>
    <mergeCell ref="AM191:AM202"/>
    <mergeCell ref="AW191:AW202"/>
    <mergeCell ref="AU197:AU202"/>
    <mergeCell ref="AY197:AY202"/>
    <mergeCell ref="AZ197:AZ202"/>
    <mergeCell ref="BA197:BA202"/>
    <mergeCell ref="BB197:BB202"/>
    <mergeCell ref="S191:S196"/>
    <mergeCell ref="T191:T196"/>
    <mergeCell ref="U191:U196"/>
    <mergeCell ref="V191:V196"/>
    <mergeCell ref="W191:W196"/>
    <mergeCell ref="X191:X196"/>
    <mergeCell ref="AT197:AT202"/>
    <mergeCell ref="AO197:AO202"/>
    <mergeCell ref="AP197:AP202"/>
    <mergeCell ref="AQ197:AQ202"/>
    <mergeCell ref="AF203:AF208"/>
    <mergeCell ref="AH197:AH202"/>
    <mergeCell ref="AI197:AI202"/>
    <mergeCell ref="AJ197:AJ202"/>
    <mergeCell ref="AN197:AN202"/>
    <mergeCell ref="T203:T208"/>
    <mergeCell ref="U203:U208"/>
    <mergeCell ref="V203:V208"/>
    <mergeCell ref="W203:W208"/>
    <mergeCell ref="X203:X208"/>
    <mergeCell ref="Y203:Y208"/>
    <mergeCell ref="AK191:AK202"/>
    <mergeCell ref="AV191:AV202"/>
    <mergeCell ref="AT191:AT196"/>
    <mergeCell ref="Y197:Y202"/>
    <mergeCell ref="AC197:AC202"/>
    <mergeCell ref="AD197:AD202"/>
    <mergeCell ref="AE197:AE202"/>
    <mergeCell ref="AF197:AF202"/>
    <mergeCell ref="AG197:AG202"/>
    <mergeCell ref="AV203:AV220"/>
    <mergeCell ref="AH191:AH196"/>
    <mergeCell ref="AI191:AI196"/>
    <mergeCell ref="AJ191:AJ196"/>
    <mergeCell ref="AN191:AN196"/>
    <mergeCell ref="AO191:AO196"/>
    <mergeCell ref="AP191:AP196"/>
    <mergeCell ref="Y191:Y196"/>
    <mergeCell ref="AC191:AC196"/>
    <mergeCell ref="AD191:AD196"/>
    <mergeCell ref="AE191:AE196"/>
    <mergeCell ref="AF191:AF196"/>
    <mergeCell ref="AI209:AI214"/>
    <mergeCell ref="BG191:BG202"/>
    <mergeCell ref="G203:G205"/>
    <mergeCell ref="L203:L208"/>
    <mergeCell ref="M203:M208"/>
    <mergeCell ref="N203:N208"/>
    <mergeCell ref="O203:O208"/>
    <mergeCell ref="R203:R208"/>
    <mergeCell ref="S203:S208"/>
    <mergeCell ref="G194:G202"/>
    <mergeCell ref="H191:H202"/>
    <mergeCell ref="I191:I202"/>
    <mergeCell ref="J191:J202"/>
    <mergeCell ref="K191:K202"/>
    <mergeCell ref="Z191:Z202"/>
    <mergeCell ref="U197:U202"/>
    <mergeCell ref="V197:V202"/>
    <mergeCell ref="W197:W202"/>
    <mergeCell ref="X197:X202"/>
    <mergeCell ref="AZ203:AZ208"/>
    <mergeCell ref="BA203:BA208"/>
    <mergeCell ref="BB203:BB208"/>
    <mergeCell ref="BC203:BC208"/>
    <mergeCell ref="BD203:BD208"/>
    <mergeCell ref="BC197:BC202"/>
    <mergeCell ref="AX191:AX202"/>
    <mergeCell ref="BA191:BA196"/>
    <mergeCell ref="BB191:BB196"/>
    <mergeCell ref="BC191:BC196"/>
    <mergeCell ref="AC203:AC208"/>
    <mergeCell ref="AD203:AD208"/>
    <mergeCell ref="AE203:AE208"/>
    <mergeCell ref="BD215:BD220"/>
    <mergeCell ref="B191:B202"/>
    <mergeCell ref="C191:C202"/>
    <mergeCell ref="D191:D202"/>
    <mergeCell ref="E191:E202"/>
    <mergeCell ref="F191:F202"/>
    <mergeCell ref="AQ203:AQ208"/>
    <mergeCell ref="AR203:AR208"/>
    <mergeCell ref="AS203:AS208"/>
    <mergeCell ref="AT203:AT208"/>
    <mergeCell ref="AU203:AU208"/>
    <mergeCell ref="AY203:AY208"/>
    <mergeCell ref="AT209:AT214"/>
    <mergeCell ref="AU209:AU214"/>
    <mergeCell ref="AY209:AY214"/>
    <mergeCell ref="AZ209:AZ214"/>
    <mergeCell ref="AH203:AH208"/>
    <mergeCell ref="AI203:AI208"/>
    <mergeCell ref="AJ203:AJ208"/>
    <mergeCell ref="AN203:AN208"/>
    <mergeCell ref="AO203:AO208"/>
    <mergeCell ref="AP203:AP208"/>
    <mergeCell ref="AN209:AN214"/>
    <mergeCell ref="AO209:AO214"/>
    <mergeCell ref="AP209:AP214"/>
    <mergeCell ref="AQ209:AQ214"/>
    <mergeCell ref="AR209:AR214"/>
    <mergeCell ref="AS209:AS214"/>
    <mergeCell ref="AE209:AE214"/>
    <mergeCell ref="AF209:AF214"/>
    <mergeCell ref="AG209:AG214"/>
    <mergeCell ref="AH209:AH214"/>
    <mergeCell ref="AM203:AM220"/>
    <mergeCell ref="AJ209:AJ214"/>
    <mergeCell ref="V209:V214"/>
    <mergeCell ref="W209:W214"/>
    <mergeCell ref="X209:X214"/>
    <mergeCell ref="Y209:Y214"/>
    <mergeCell ref="AC209:AC214"/>
    <mergeCell ref="AD209:AD214"/>
    <mergeCell ref="BE203:BE208"/>
    <mergeCell ref="BF203:BF208"/>
    <mergeCell ref="L209:L214"/>
    <mergeCell ref="M209:M214"/>
    <mergeCell ref="N209:N214"/>
    <mergeCell ref="O209:O214"/>
    <mergeCell ref="R209:R214"/>
    <mergeCell ref="S209:S214"/>
    <mergeCell ref="T209:T214"/>
    <mergeCell ref="U209:U214"/>
    <mergeCell ref="BA209:BA214"/>
    <mergeCell ref="BB209:BB214"/>
    <mergeCell ref="BC209:BC214"/>
    <mergeCell ref="BD209:BD214"/>
    <mergeCell ref="BE209:BE214"/>
    <mergeCell ref="BF209:BF214"/>
    <mergeCell ref="AG203:AG208"/>
    <mergeCell ref="AW203:AW220"/>
    <mergeCell ref="AX203:AX220"/>
    <mergeCell ref="AY215:AY220"/>
    <mergeCell ref="AZ215:AZ220"/>
    <mergeCell ref="BA215:BA220"/>
    <mergeCell ref="BB215:BB220"/>
    <mergeCell ref="BC215:BC220"/>
    <mergeCell ref="BE215:BE220"/>
    <mergeCell ref="BF215:BF220"/>
    <mergeCell ref="P203:P220"/>
    <mergeCell ref="Q203:Q220"/>
    <mergeCell ref="AA203:AA220"/>
    <mergeCell ref="AB203:AB220"/>
    <mergeCell ref="AX221:AX226"/>
    <mergeCell ref="O221:O226"/>
    <mergeCell ref="P221:P226"/>
    <mergeCell ref="Q221:Q226"/>
    <mergeCell ref="R221:R226"/>
    <mergeCell ref="AT215:AT220"/>
    <mergeCell ref="AU215:AU220"/>
    <mergeCell ref="O215:O220"/>
    <mergeCell ref="R215:R220"/>
    <mergeCell ref="S215:S220"/>
    <mergeCell ref="T215:T220"/>
    <mergeCell ref="AN215:AN220"/>
    <mergeCell ref="AO215:AO220"/>
    <mergeCell ref="AP215:AP220"/>
    <mergeCell ref="AQ215:AQ220"/>
    <mergeCell ref="AR215:AR220"/>
    <mergeCell ref="AS215:AS220"/>
    <mergeCell ref="AE215:AE220"/>
    <mergeCell ref="AF215:AF220"/>
    <mergeCell ref="AG215:AG220"/>
    <mergeCell ref="AH215:AH220"/>
    <mergeCell ref="AI215:AI220"/>
    <mergeCell ref="AJ215:AJ220"/>
    <mergeCell ref="V215:V220"/>
    <mergeCell ref="W215:W220"/>
    <mergeCell ref="AL203:AL220"/>
    <mergeCell ref="L221:L226"/>
    <mergeCell ref="M221:M226"/>
    <mergeCell ref="N221:N226"/>
    <mergeCell ref="AN221:AN226"/>
    <mergeCell ref="AO221:AO226"/>
    <mergeCell ref="AP221:AP226"/>
    <mergeCell ref="AQ221:AQ226"/>
    <mergeCell ref="BG203:BG220"/>
    <mergeCell ref="B221:B226"/>
    <mergeCell ref="C221:C226"/>
    <mergeCell ref="D221:D226"/>
    <mergeCell ref="E221:E226"/>
    <mergeCell ref="F221:F226"/>
    <mergeCell ref="G221:G223"/>
    <mergeCell ref="G224:G226"/>
    <mergeCell ref="H221:H226"/>
    <mergeCell ref="H203:H220"/>
    <mergeCell ref="I203:I220"/>
    <mergeCell ref="J203:J220"/>
    <mergeCell ref="K203:K220"/>
    <mergeCell ref="Z203:Z220"/>
    <mergeCell ref="AK203:AK220"/>
    <mergeCell ref="L215:L220"/>
    <mergeCell ref="M215:M220"/>
    <mergeCell ref="N215:N220"/>
    <mergeCell ref="U215:U220"/>
    <mergeCell ref="AF221:AF226"/>
    <mergeCell ref="AG221:AG226"/>
    <mergeCell ref="AH221:AH226"/>
    <mergeCell ref="AI221:AI226"/>
    <mergeCell ref="B203:B220"/>
    <mergeCell ref="C203:C220"/>
    <mergeCell ref="D203:D220"/>
    <mergeCell ref="E203:E220"/>
    <mergeCell ref="F203:F220"/>
    <mergeCell ref="G206:G220"/>
    <mergeCell ref="Z221:Z226"/>
    <mergeCell ref="AA221:AA226"/>
    <mergeCell ref="AB221:AB226"/>
    <mergeCell ref="AC221:AC226"/>
    <mergeCell ref="AD221:AD226"/>
    <mergeCell ref="AE221:AE226"/>
    <mergeCell ref="X215:X220"/>
    <mergeCell ref="Y215:Y220"/>
    <mergeCell ref="AC215:AC220"/>
    <mergeCell ref="AD215:AD220"/>
    <mergeCell ref="AY221:AY226"/>
    <mergeCell ref="AZ221:AZ226"/>
    <mergeCell ref="S221:S226"/>
    <mergeCell ref="T221:T226"/>
    <mergeCell ref="U221:U226"/>
    <mergeCell ref="V221:V226"/>
    <mergeCell ref="W221:W226"/>
    <mergeCell ref="X221:X226"/>
    <mergeCell ref="Y221:Y226"/>
    <mergeCell ref="AR221:AR226"/>
    <mergeCell ref="AS221:AS226"/>
    <mergeCell ref="AT221:AT226"/>
    <mergeCell ref="AU221:AU226"/>
    <mergeCell ref="AV221:AV226"/>
    <mergeCell ref="AW221:AW226"/>
    <mergeCell ref="I221:I226"/>
    <mergeCell ref="J221:J226"/>
    <mergeCell ref="K221:K226"/>
    <mergeCell ref="BB221:BB226"/>
    <mergeCell ref="BC221:BC226"/>
    <mergeCell ref="BD221:BD226"/>
    <mergeCell ref="BE221:BE226"/>
    <mergeCell ref="BF221:BF226"/>
    <mergeCell ref="BG221:BG226"/>
    <mergeCell ref="AF233:AF238"/>
    <mergeCell ref="AG233:AG238"/>
    <mergeCell ref="AH233:AH238"/>
    <mergeCell ref="AI233:AI238"/>
    <mergeCell ref="AJ233:AJ238"/>
    <mergeCell ref="BA221:BA226"/>
    <mergeCell ref="AI227:AI232"/>
    <mergeCell ref="AJ227:AJ232"/>
    <mergeCell ref="AN227:AN232"/>
    <mergeCell ref="AO227:AO232"/>
    <mergeCell ref="S233:S238"/>
    <mergeCell ref="T233:T238"/>
    <mergeCell ref="U233:U238"/>
    <mergeCell ref="V233:V238"/>
    <mergeCell ref="W233:W238"/>
    <mergeCell ref="X233:X238"/>
    <mergeCell ref="BB227:BB232"/>
    <mergeCell ref="BC227:BC232"/>
    <mergeCell ref="BD227:BD232"/>
    <mergeCell ref="BE227:BE232"/>
    <mergeCell ref="AP227:AP232"/>
    <mergeCell ref="AQ227:AQ232"/>
    <mergeCell ref="AJ221:AJ226"/>
    <mergeCell ref="AK221:AK226"/>
    <mergeCell ref="AL221:AL226"/>
    <mergeCell ref="AM221:AM226"/>
    <mergeCell ref="L227:L232"/>
    <mergeCell ref="M227:M232"/>
    <mergeCell ref="N227:N232"/>
    <mergeCell ref="O227:O232"/>
    <mergeCell ref="R227:R232"/>
    <mergeCell ref="S227:S232"/>
    <mergeCell ref="AQ233:AQ238"/>
    <mergeCell ref="AR233:AR238"/>
    <mergeCell ref="AP239:AP244"/>
    <mergeCell ref="AQ239:AQ244"/>
    <mergeCell ref="AR239:AR244"/>
    <mergeCell ref="AS239:AS244"/>
    <mergeCell ref="AT239:AT244"/>
    <mergeCell ref="AU239:AU244"/>
    <mergeCell ref="AG239:AG244"/>
    <mergeCell ref="AH239:AH244"/>
    <mergeCell ref="AI239:AI244"/>
    <mergeCell ref="AJ239:AJ244"/>
    <mergeCell ref="AC227:AC232"/>
    <mergeCell ref="AD227:AD232"/>
    <mergeCell ref="AE227:AE232"/>
    <mergeCell ref="AF227:AF232"/>
    <mergeCell ref="AG227:AG232"/>
    <mergeCell ref="AH227:AH232"/>
    <mergeCell ref="T227:T232"/>
    <mergeCell ref="U227:U232"/>
    <mergeCell ref="V227:V232"/>
    <mergeCell ref="W227:W232"/>
    <mergeCell ref="X227:X232"/>
    <mergeCell ref="Y227:Y232"/>
    <mergeCell ref="BF227:BF232"/>
    <mergeCell ref="L233:L238"/>
    <mergeCell ref="M233:M238"/>
    <mergeCell ref="N233:N238"/>
    <mergeCell ref="O233:O238"/>
    <mergeCell ref="R233:R238"/>
    <mergeCell ref="AS227:AS232"/>
    <mergeCell ref="AT227:AT232"/>
    <mergeCell ref="AU227:AU232"/>
    <mergeCell ref="AY227:AY232"/>
    <mergeCell ref="AZ227:AZ232"/>
    <mergeCell ref="BA227:BA232"/>
    <mergeCell ref="Y239:Y244"/>
    <mergeCell ref="AC239:AC244"/>
    <mergeCell ref="AD239:AD244"/>
    <mergeCell ref="AE239:AE244"/>
    <mergeCell ref="AF239:AF244"/>
    <mergeCell ref="AR227:AR232"/>
    <mergeCell ref="Y233:Y238"/>
    <mergeCell ref="AC233:AC238"/>
    <mergeCell ref="AD233:AD238"/>
    <mergeCell ref="AE233:AE238"/>
    <mergeCell ref="S239:S244"/>
    <mergeCell ref="T239:T244"/>
    <mergeCell ref="U239:U244"/>
    <mergeCell ref="V239:V244"/>
    <mergeCell ref="W239:W244"/>
    <mergeCell ref="X239:X244"/>
    <mergeCell ref="BB233:BB238"/>
    <mergeCell ref="BC233:BC238"/>
    <mergeCell ref="BD233:BD238"/>
    <mergeCell ref="BE233:BE238"/>
    <mergeCell ref="AH245:AH250"/>
    <mergeCell ref="AI245:AI250"/>
    <mergeCell ref="AJ245:AJ250"/>
    <mergeCell ref="AN245:AN250"/>
    <mergeCell ref="AO245:AO250"/>
    <mergeCell ref="AP245:AP250"/>
    <mergeCell ref="Y245:Y250"/>
    <mergeCell ref="AC245:AC250"/>
    <mergeCell ref="AD245:AD250"/>
    <mergeCell ref="AE245:AE250"/>
    <mergeCell ref="AF245:AF250"/>
    <mergeCell ref="AG245:AG250"/>
    <mergeCell ref="BF233:BF238"/>
    <mergeCell ref="L239:L244"/>
    <mergeCell ref="M239:M244"/>
    <mergeCell ref="N239:N244"/>
    <mergeCell ref="O239:O244"/>
    <mergeCell ref="R239:R244"/>
    <mergeCell ref="AS233:AS238"/>
    <mergeCell ref="AT233:AT238"/>
    <mergeCell ref="AU233:AU238"/>
    <mergeCell ref="AY233:AY238"/>
    <mergeCell ref="AZ233:AZ238"/>
    <mergeCell ref="BA233:BA238"/>
    <mergeCell ref="AY239:AY244"/>
    <mergeCell ref="AZ239:AZ244"/>
    <mergeCell ref="BA239:BA244"/>
    <mergeCell ref="BB239:BB244"/>
    <mergeCell ref="BC239:BC244"/>
    <mergeCell ref="AN233:AN238"/>
    <mergeCell ref="AO233:AO238"/>
    <mergeCell ref="AP233:AP238"/>
    <mergeCell ref="BF245:BF250"/>
    <mergeCell ref="P227:P250"/>
    <mergeCell ref="Q227:Q250"/>
    <mergeCell ref="AA227:AA250"/>
    <mergeCell ref="AB227:AB250"/>
    <mergeCell ref="AL227:AL250"/>
    <mergeCell ref="AM227:AM250"/>
    <mergeCell ref="AW227:AW250"/>
    <mergeCell ref="AX227:AX250"/>
    <mergeCell ref="AV227:AV250"/>
    <mergeCell ref="AZ245:AZ250"/>
    <mergeCell ref="BA245:BA250"/>
    <mergeCell ref="BB245:BB250"/>
    <mergeCell ref="BC245:BC250"/>
    <mergeCell ref="BD245:BD250"/>
    <mergeCell ref="BE245:BE250"/>
    <mergeCell ref="BD239:BD244"/>
    <mergeCell ref="BE239:BE244"/>
    <mergeCell ref="BF239:BF244"/>
    <mergeCell ref="R245:R250"/>
    <mergeCell ref="S245:S250"/>
    <mergeCell ref="T245:T250"/>
    <mergeCell ref="Z227:Z250"/>
    <mergeCell ref="AK227:AK250"/>
    <mergeCell ref="U245:U250"/>
    <mergeCell ref="V245:V250"/>
    <mergeCell ref="W245:W250"/>
    <mergeCell ref="X245:X250"/>
    <mergeCell ref="AN239:AN244"/>
    <mergeCell ref="AO239:AO244"/>
    <mergeCell ref="AQ245:AQ250"/>
    <mergeCell ref="AR245:AR250"/>
    <mergeCell ref="AZ251:AZ256"/>
    <mergeCell ref="AI251:AI256"/>
    <mergeCell ref="AJ251:AJ256"/>
    <mergeCell ref="AN251:AN256"/>
    <mergeCell ref="AO251:AO256"/>
    <mergeCell ref="AP251:AP256"/>
    <mergeCell ref="AQ251:AQ256"/>
    <mergeCell ref="AC251:AC256"/>
    <mergeCell ref="AD251:AD256"/>
    <mergeCell ref="AE251:AE256"/>
    <mergeCell ref="AF251:AF256"/>
    <mergeCell ref="AG251:AG256"/>
    <mergeCell ref="AH251:AH256"/>
    <mergeCell ref="B227:B250"/>
    <mergeCell ref="C227:C250"/>
    <mergeCell ref="D227:D250"/>
    <mergeCell ref="E227:E250"/>
    <mergeCell ref="F227:F250"/>
    <mergeCell ref="G230:G250"/>
    <mergeCell ref="G227:G229"/>
    <mergeCell ref="L245:L250"/>
    <mergeCell ref="M245:M250"/>
    <mergeCell ref="N245:N250"/>
    <mergeCell ref="O245:O250"/>
    <mergeCell ref="H227:H250"/>
    <mergeCell ref="I227:I250"/>
    <mergeCell ref="J227:J250"/>
    <mergeCell ref="K227:K250"/>
    <mergeCell ref="AS245:AS250"/>
    <mergeCell ref="AT245:AT250"/>
    <mergeCell ref="AU245:AU250"/>
    <mergeCell ref="AY245:AY250"/>
    <mergeCell ref="Y251:Y256"/>
    <mergeCell ref="AR257:AR262"/>
    <mergeCell ref="AS257:AS262"/>
    <mergeCell ref="BG227:BG250"/>
    <mergeCell ref="G251:G253"/>
    <mergeCell ref="L251:L256"/>
    <mergeCell ref="M251:M256"/>
    <mergeCell ref="N251:N256"/>
    <mergeCell ref="O251:O256"/>
    <mergeCell ref="R251:R256"/>
    <mergeCell ref="S251:S256"/>
    <mergeCell ref="AI257:AI262"/>
    <mergeCell ref="AJ257:AJ262"/>
    <mergeCell ref="AN257:AN262"/>
    <mergeCell ref="AO257:AO262"/>
    <mergeCell ref="AP257:AP262"/>
    <mergeCell ref="AQ257:AQ262"/>
    <mergeCell ref="AC257:AC262"/>
    <mergeCell ref="AD257:AD262"/>
    <mergeCell ref="AE257:AE262"/>
    <mergeCell ref="AF257:AF262"/>
    <mergeCell ref="AG257:AG262"/>
    <mergeCell ref="AH257:AH262"/>
    <mergeCell ref="T257:T262"/>
    <mergeCell ref="U257:U262"/>
    <mergeCell ref="V257:V262"/>
    <mergeCell ref="W257:W262"/>
    <mergeCell ref="AR251:AR256"/>
    <mergeCell ref="AS251:AS256"/>
    <mergeCell ref="AT251:AT256"/>
    <mergeCell ref="AU251:AU256"/>
    <mergeCell ref="AY251:AY256"/>
    <mergeCell ref="L257:L262"/>
    <mergeCell ref="M257:M262"/>
    <mergeCell ref="N257:N262"/>
    <mergeCell ref="O257:O262"/>
    <mergeCell ref="R257:R262"/>
    <mergeCell ref="S257:S262"/>
    <mergeCell ref="BA251:BA256"/>
    <mergeCell ref="BB251:BB256"/>
    <mergeCell ref="BC251:BC256"/>
    <mergeCell ref="BD251:BD256"/>
    <mergeCell ref="BE251:BE256"/>
    <mergeCell ref="BF251:BF256"/>
    <mergeCell ref="AG263:AG268"/>
    <mergeCell ref="AH263:AH268"/>
    <mergeCell ref="AI263:AI268"/>
    <mergeCell ref="AJ263:AJ268"/>
    <mergeCell ref="AN263:AN268"/>
    <mergeCell ref="AO263:AO268"/>
    <mergeCell ref="V263:V268"/>
    <mergeCell ref="W263:W268"/>
    <mergeCell ref="X263:X268"/>
    <mergeCell ref="Y263:Y268"/>
    <mergeCell ref="AC263:AC268"/>
    <mergeCell ref="AD263:AD268"/>
    <mergeCell ref="BE257:BE262"/>
    <mergeCell ref="BF257:BF262"/>
    <mergeCell ref="L263:L268"/>
    <mergeCell ref="M263:M268"/>
    <mergeCell ref="N263:N268"/>
    <mergeCell ref="O263:O268"/>
    <mergeCell ref="T251:T256"/>
    <mergeCell ref="U251:U256"/>
    <mergeCell ref="AV251:AV268"/>
    <mergeCell ref="R263:R268"/>
    <mergeCell ref="S263:S268"/>
    <mergeCell ref="T263:T268"/>
    <mergeCell ref="U263:U268"/>
    <mergeCell ref="AY257:AY262"/>
    <mergeCell ref="AZ257:AZ262"/>
    <mergeCell ref="BA257:BA262"/>
    <mergeCell ref="BB257:BB262"/>
    <mergeCell ref="BC257:BC262"/>
    <mergeCell ref="BD257:BD262"/>
    <mergeCell ref="BA263:BA268"/>
    <mergeCell ref="BB263:BB268"/>
    <mergeCell ref="BC263:BC268"/>
    <mergeCell ref="BD263:BD268"/>
    <mergeCell ref="BE263:BE268"/>
    <mergeCell ref="BF263:BF268"/>
    <mergeCell ref="AR263:AR268"/>
    <mergeCell ref="AS263:AS268"/>
    <mergeCell ref="AT263:AT268"/>
    <mergeCell ref="AU263:AU268"/>
    <mergeCell ref="AY263:AY268"/>
    <mergeCell ref="AZ263:AZ268"/>
    <mergeCell ref="AW251:AW268"/>
    <mergeCell ref="AX251:AX268"/>
    <mergeCell ref="AT257:AT262"/>
    <mergeCell ref="AU257:AU262"/>
    <mergeCell ref="X257:X262"/>
    <mergeCell ref="Y257:Y262"/>
    <mergeCell ref="V251:V256"/>
    <mergeCell ref="W251:W256"/>
    <mergeCell ref="X251:X256"/>
    <mergeCell ref="BA269:BA274"/>
    <mergeCell ref="BB269:BB274"/>
    <mergeCell ref="BC269:BC274"/>
    <mergeCell ref="BD269:BD274"/>
    <mergeCell ref="AP269:AP274"/>
    <mergeCell ref="AQ269:AQ274"/>
    <mergeCell ref="AR269:AR274"/>
    <mergeCell ref="AS269:AS274"/>
    <mergeCell ref="AT269:AT274"/>
    <mergeCell ref="AU269:AU274"/>
    <mergeCell ref="BG251:BG268"/>
    <mergeCell ref="G269:G271"/>
    <mergeCell ref="L269:L274"/>
    <mergeCell ref="M269:M274"/>
    <mergeCell ref="N269:N274"/>
    <mergeCell ref="O269:O274"/>
    <mergeCell ref="R269:R274"/>
    <mergeCell ref="S269:S274"/>
    <mergeCell ref="T269:T274"/>
    <mergeCell ref="H251:H268"/>
    <mergeCell ref="I251:I268"/>
    <mergeCell ref="J251:J268"/>
    <mergeCell ref="K251:K268"/>
    <mergeCell ref="Z251:Z268"/>
    <mergeCell ref="AK251:AK268"/>
    <mergeCell ref="P251:P268"/>
    <mergeCell ref="Q251:Q268"/>
    <mergeCell ref="AA251:AA268"/>
    <mergeCell ref="AB251:AB268"/>
    <mergeCell ref="BF269:BF274"/>
    <mergeCell ref="BG269:BG286"/>
    <mergeCell ref="AD269:AD274"/>
    <mergeCell ref="AI275:AI280"/>
    <mergeCell ref="AJ275:AJ280"/>
    <mergeCell ref="AN275:AN280"/>
    <mergeCell ref="W275:W280"/>
    <mergeCell ref="X275:X280"/>
    <mergeCell ref="Y275:Y280"/>
    <mergeCell ref="AC275:AC280"/>
    <mergeCell ref="AD275:AD280"/>
    <mergeCell ref="AE275:AE280"/>
    <mergeCell ref="B251:B268"/>
    <mergeCell ref="C251:C268"/>
    <mergeCell ref="D251:D268"/>
    <mergeCell ref="E251:E268"/>
    <mergeCell ref="F251:F268"/>
    <mergeCell ref="G254:G268"/>
    <mergeCell ref="AY269:AY274"/>
    <mergeCell ref="AZ269:AZ274"/>
    <mergeCell ref="AE269:AE274"/>
    <mergeCell ref="AF269:AF274"/>
    <mergeCell ref="AG269:AG274"/>
    <mergeCell ref="AP263:AP268"/>
    <mergeCell ref="AQ263:AQ268"/>
    <mergeCell ref="AL251:AL268"/>
    <mergeCell ref="AM251:AM268"/>
    <mergeCell ref="AE263:AE268"/>
    <mergeCell ref="AF263:AF268"/>
    <mergeCell ref="U269:U274"/>
    <mergeCell ref="V269:V274"/>
    <mergeCell ref="W269:W274"/>
    <mergeCell ref="X269:X274"/>
    <mergeCell ref="Y269:Y274"/>
    <mergeCell ref="AC269:AC274"/>
    <mergeCell ref="V275:V280"/>
    <mergeCell ref="AO281:AO286"/>
    <mergeCell ref="AP281:AP286"/>
    <mergeCell ref="AQ281:AQ286"/>
    <mergeCell ref="AR281:AR286"/>
    <mergeCell ref="AS281:AS286"/>
    <mergeCell ref="BE269:BE274"/>
    <mergeCell ref="AO275:AO280"/>
    <mergeCell ref="AP275:AP280"/>
    <mergeCell ref="AQ275:AQ280"/>
    <mergeCell ref="AR275:AR280"/>
    <mergeCell ref="Y281:Y286"/>
    <mergeCell ref="AC281:AC286"/>
    <mergeCell ref="AD281:AD286"/>
    <mergeCell ref="AE281:AE286"/>
    <mergeCell ref="AF281:AF286"/>
    <mergeCell ref="AG281:AG286"/>
    <mergeCell ref="BD275:BD280"/>
    <mergeCell ref="BE275:BE280"/>
    <mergeCell ref="AS275:AS280"/>
    <mergeCell ref="AT275:AT280"/>
    <mergeCell ref="AU275:AU280"/>
    <mergeCell ref="AY275:AY280"/>
    <mergeCell ref="AZ275:AZ280"/>
    <mergeCell ref="AH269:AH274"/>
    <mergeCell ref="AI269:AI274"/>
    <mergeCell ref="AJ269:AJ274"/>
    <mergeCell ref="AN269:AN274"/>
    <mergeCell ref="AO269:AO274"/>
    <mergeCell ref="AF275:AF280"/>
    <mergeCell ref="AG275:AG280"/>
    <mergeCell ref="AH275:AH280"/>
    <mergeCell ref="BF275:BF280"/>
    <mergeCell ref="L281:L286"/>
    <mergeCell ref="M281:M286"/>
    <mergeCell ref="N281:N286"/>
    <mergeCell ref="O281:O286"/>
    <mergeCell ref="R281:R286"/>
    <mergeCell ref="S281:S286"/>
    <mergeCell ref="T281:T286"/>
    <mergeCell ref="BD281:BD286"/>
    <mergeCell ref="BE281:BE286"/>
    <mergeCell ref="BF281:BF286"/>
    <mergeCell ref="P269:P286"/>
    <mergeCell ref="Q269:Q286"/>
    <mergeCell ref="AA269:AA286"/>
    <mergeCell ref="AB269:AB286"/>
    <mergeCell ref="AL269:AL286"/>
    <mergeCell ref="AM269:AM286"/>
    <mergeCell ref="AW269:AW286"/>
    <mergeCell ref="AU281:AU286"/>
    <mergeCell ref="AY281:AY286"/>
    <mergeCell ref="AZ281:AZ286"/>
    <mergeCell ref="BA281:BA286"/>
    <mergeCell ref="BB281:BB286"/>
    <mergeCell ref="BC281:BC286"/>
    <mergeCell ref="AX269:AX286"/>
    <mergeCell ref="BA275:BA280"/>
    <mergeCell ref="BB275:BB280"/>
    <mergeCell ref="BC275:BC280"/>
    <mergeCell ref="AV269:AV286"/>
    <mergeCell ref="L275:L280"/>
    <mergeCell ref="M275:M280"/>
    <mergeCell ref="N275:N280"/>
    <mergeCell ref="G272:G286"/>
    <mergeCell ref="H269:H286"/>
    <mergeCell ref="I269:I286"/>
    <mergeCell ref="J269:J286"/>
    <mergeCell ref="K269:K286"/>
    <mergeCell ref="Z269:Z286"/>
    <mergeCell ref="U281:U286"/>
    <mergeCell ref="V281:V286"/>
    <mergeCell ref="W281:W286"/>
    <mergeCell ref="X281:X286"/>
    <mergeCell ref="AC287:AC292"/>
    <mergeCell ref="AD287:AD292"/>
    <mergeCell ref="AE287:AE292"/>
    <mergeCell ref="AF287:AF292"/>
    <mergeCell ref="AG287:AG292"/>
    <mergeCell ref="AT281:AT286"/>
    <mergeCell ref="AH281:AH286"/>
    <mergeCell ref="AI281:AI286"/>
    <mergeCell ref="AJ281:AJ286"/>
    <mergeCell ref="AN281:AN286"/>
    <mergeCell ref="T287:T292"/>
    <mergeCell ref="U287:U292"/>
    <mergeCell ref="V287:V292"/>
    <mergeCell ref="W287:W292"/>
    <mergeCell ref="X287:X292"/>
    <mergeCell ref="Y287:Y292"/>
    <mergeCell ref="AK269:AK286"/>
    <mergeCell ref="O275:O280"/>
    <mergeCell ref="R275:R280"/>
    <mergeCell ref="S275:S280"/>
    <mergeCell ref="T275:T280"/>
    <mergeCell ref="U275:U280"/>
    <mergeCell ref="B269:B286"/>
    <mergeCell ref="C269:C286"/>
    <mergeCell ref="D269:D286"/>
    <mergeCell ref="E269:E286"/>
    <mergeCell ref="F269:F286"/>
    <mergeCell ref="AQ287:AQ292"/>
    <mergeCell ref="AR287:AR292"/>
    <mergeCell ref="AS287:AS292"/>
    <mergeCell ref="AT287:AT292"/>
    <mergeCell ref="AU287:AU292"/>
    <mergeCell ref="AY287:AY292"/>
    <mergeCell ref="AT293:AT298"/>
    <mergeCell ref="AU293:AU298"/>
    <mergeCell ref="AY293:AY298"/>
    <mergeCell ref="AZ293:AZ298"/>
    <mergeCell ref="AH287:AH292"/>
    <mergeCell ref="AI287:AI292"/>
    <mergeCell ref="AJ287:AJ292"/>
    <mergeCell ref="AN287:AN292"/>
    <mergeCell ref="AO287:AO292"/>
    <mergeCell ref="AP287:AP292"/>
    <mergeCell ref="AN293:AN298"/>
    <mergeCell ref="AO293:AO298"/>
    <mergeCell ref="AP293:AP298"/>
    <mergeCell ref="AQ293:AQ298"/>
    <mergeCell ref="AR293:AR298"/>
    <mergeCell ref="AS293:AS298"/>
    <mergeCell ref="G287:G289"/>
    <mergeCell ref="L287:L292"/>
    <mergeCell ref="M287:M292"/>
    <mergeCell ref="N287:N292"/>
    <mergeCell ref="O287:O292"/>
    <mergeCell ref="BE287:BE292"/>
    <mergeCell ref="BF287:BF292"/>
    <mergeCell ref="L293:L298"/>
    <mergeCell ref="M293:M298"/>
    <mergeCell ref="N293:N298"/>
    <mergeCell ref="O293:O298"/>
    <mergeCell ref="R293:R298"/>
    <mergeCell ref="S293:S298"/>
    <mergeCell ref="T293:T298"/>
    <mergeCell ref="U293:U298"/>
    <mergeCell ref="BA293:BA298"/>
    <mergeCell ref="BB293:BB298"/>
    <mergeCell ref="BC293:BC298"/>
    <mergeCell ref="BD293:BD298"/>
    <mergeCell ref="BE293:BE298"/>
    <mergeCell ref="BF293:BF298"/>
    <mergeCell ref="AV287:AV304"/>
    <mergeCell ref="AZ287:AZ292"/>
    <mergeCell ref="BA287:BA292"/>
    <mergeCell ref="BB287:BB292"/>
    <mergeCell ref="BC287:BC292"/>
    <mergeCell ref="BD287:BD292"/>
    <mergeCell ref="R287:R292"/>
    <mergeCell ref="S287:S292"/>
    <mergeCell ref="AW287:AW304"/>
    <mergeCell ref="AX287:AX304"/>
    <mergeCell ref="AY299:AY304"/>
    <mergeCell ref="AZ299:AZ304"/>
    <mergeCell ref="BA299:BA304"/>
    <mergeCell ref="BB299:BB304"/>
    <mergeCell ref="AT299:AT304"/>
    <mergeCell ref="AU299:AU304"/>
    <mergeCell ref="AG299:AG304"/>
    <mergeCell ref="AH299:AH304"/>
    <mergeCell ref="AI299:AI304"/>
    <mergeCell ref="AJ299:AJ304"/>
    <mergeCell ref="AN299:AN304"/>
    <mergeCell ref="AO299:AO304"/>
    <mergeCell ref="AP299:AP304"/>
    <mergeCell ref="AQ299:AQ304"/>
    <mergeCell ref="AR299:AR304"/>
    <mergeCell ref="AS299:AS304"/>
    <mergeCell ref="AD299:AD304"/>
    <mergeCell ref="AE299:AE304"/>
    <mergeCell ref="AF299:AF304"/>
    <mergeCell ref="AL305:AL316"/>
    <mergeCell ref="AM305:AM316"/>
    <mergeCell ref="BG287:BG304"/>
    <mergeCell ref="G305:G307"/>
    <mergeCell ref="L305:L310"/>
    <mergeCell ref="M305:M310"/>
    <mergeCell ref="N305:N310"/>
    <mergeCell ref="O305:O310"/>
    <mergeCell ref="R305:R310"/>
    <mergeCell ref="S305:S310"/>
    <mergeCell ref="T305:T310"/>
    <mergeCell ref="H287:H304"/>
    <mergeCell ref="I287:I304"/>
    <mergeCell ref="J287:J304"/>
    <mergeCell ref="K287:K304"/>
    <mergeCell ref="Z287:Z304"/>
    <mergeCell ref="AK287:AK304"/>
    <mergeCell ref="L299:L304"/>
    <mergeCell ref="M299:M304"/>
    <mergeCell ref="N299:N304"/>
    <mergeCell ref="O299:O304"/>
    <mergeCell ref="BA305:BA310"/>
    <mergeCell ref="BB305:BB310"/>
    <mergeCell ref="BC305:BC310"/>
    <mergeCell ref="BD305:BD310"/>
    <mergeCell ref="BE305:BE310"/>
    <mergeCell ref="BF305:BF310"/>
    <mergeCell ref="BE299:BE304"/>
    <mergeCell ref="BF299:BF304"/>
    <mergeCell ref="BC299:BC304"/>
    <mergeCell ref="BD299:BD304"/>
    <mergeCell ref="AD305:AD310"/>
    <mergeCell ref="AE305:AE310"/>
    <mergeCell ref="AF305:AF310"/>
    <mergeCell ref="B305:B316"/>
    <mergeCell ref="C305:C316"/>
    <mergeCell ref="D305:D316"/>
    <mergeCell ref="E305:E316"/>
    <mergeCell ref="F305:F316"/>
    <mergeCell ref="G308:G316"/>
    <mergeCell ref="U305:U310"/>
    <mergeCell ref="V305:V310"/>
    <mergeCell ref="W305:W310"/>
    <mergeCell ref="X305:X310"/>
    <mergeCell ref="Y305:Y310"/>
    <mergeCell ref="AC305:AC310"/>
    <mergeCell ref="AN311:AN316"/>
    <mergeCell ref="AO311:AO316"/>
    <mergeCell ref="AP311:AP316"/>
    <mergeCell ref="AQ311:AQ316"/>
    <mergeCell ref="AA287:AA304"/>
    <mergeCell ref="AE293:AE298"/>
    <mergeCell ref="AF293:AF298"/>
    <mergeCell ref="AG293:AG298"/>
    <mergeCell ref="AH293:AH298"/>
    <mergeCell ref="AI293:AI298"/>
    <mergeCell ref="AG305:AG310"/>
    <mergeCell ref="AC293:AC298"/>
    <mergeCell ref="AD293:AD298"/>
    <mergeCell ref="B287:B304"/>
    <mergeCell ref="C287:C304"/>
    <mergeCell ref="D287:D304"/>
    <mergeCell ref="E287:E304"/>
    <mergeCell ref="F287:F304"/>
    <mergeCell ref="G290:G304"/>
    <mergeCell ref="AQ305:AQ310"/>
    <mergeCell ref="AM287:AM304"/>
    <mergeCell ref="X299:X304"/>
    <mergeCell ref="Y299:Y304"/>
    <mergeCell ref="AC299:AC304"/>
    <mergeCell ref="R299:R304"/>
    <mergeCell ref="S299:S304"/>
    <mergeCell ref="T299:T304"/>
    <mergeCell ref="U299:U304"/>
    <mergeCell ref="V299:V304"/>
    <mergeCell ref="W299:W304"/>
    <mergeCell ref="AJ293:AJ298"/>
    <mergeCell ref="V293:V298"/>
    <mergeCell ref="W293:W298"/>
    <mergeCell ref="X293:X298"/>
    <mergeCell ref="Y293:Y298"/>
    <mergeCell ref="P287:P304"/>
    <mergeCell ref="Q287:Q304"/>
    <mergeCell ref="AB287:AB304"/>
    <mergeCell ref="AL287:AL304"/>
    <mergeCell ref="AH305:AH310"/>
    <mergeCell ref="AI305:AI310"/>
    <mergeCell ref="AJ305:AJ310"/>
    <mergeCell ref="AN305:AN310"/>
    <mergeCell ref="AO305:AO310"/>
    <mergeCell ref="R311:R316"/>
    <mergeCell ref="S311:S316"/>
    <mergeCell ref="T311:T316"/>
    <mergeCell ref="U311:U316"/>
    <mergeCell ref="H305:H316"/>
    <mergeCell ref="I305:I316"/>
    <mergeCell ref="J305:J316"/>
    <mergeCell ref="K305:K316"/>
    <mergeCell ref="Z305:Z316"/>
    <mergeCell ref="AK305:AK316"/>
    <mergeCell ref="V311:V316"/>
    <mergeCell ref="W311:W316"/>
    <mergeCell ref="X311:X316"/>
    <mergeCell ref="Y311:Y316"/>
    <mergeCell ref="AI311:AI316"/>
    <mergeCell ref="AJ311:AJ316"/>
    <mergeCell ref="AA305:AA316"/>
    <mergeCell ref="AB305:AB316"/>
    <mergeCell ref="AC311:AC316"/>
    <mergeCell ref="AD311:AD316"/>
    <mergeCell ref="AE311:AE316"/>
    <mergeCell ref="AF311:AF316"/>
    <mergeCell ref="AG311:AG316"/>
    <mergeCell ref="AH311:AH316"/>
    <mergeCell ref="L311:L316"/>
    <mergeCell ref="M311:M316"/>
    <mergeCell ref="N311:N316"/>
    <mergeCell ref="O311:O316"/>
    <mergeCell ref="BA311:BA316"/>
    <mergeCell ref="BB311:BB316"/>
    <mergeCell ref="AW305:AW316"/>
    <mergeCell ref="AX305:AX316"/>
    <mergeCell ref="AV305:AV316"/>
    <mergeCell ref="AZ305:AZ310"/>
    <mergeCell ref="AN317:AN322"/>
    <mergeCell ref="AO317:AO322"/>
    <mergeCell ref="AP317:AP322"/>
    <mergeCell ref="AQ317:AQ322"/>
    <mergeCell ref="AR317:AR322"/>
    <mergeCell ref="AS317:AS322"/>
    <mergeCell ref="AE317:AE322"/>
    <mergeCell ref="AF317:AF322"/>
    <mergeCell ref="AG317:AG322"/>
    <mergeCell ref="AH317:AH322"/>
    <mergeCell ref="AI317:AI322"/>
    <mergeCell ref="AJ317:AJ322"/>
    <mergeCell ref="AR311:AR316"/>
    <mergeCell ref="AS311:AS316"/>
    <mergeCell ref="AT311:AT316"/>
    <mergeCell ref="AU311:AU316"/>
    <mergeCell ref="AY311:AY316"/>
    <mergeCell ref="AZ311:AZ316"/>
    <mergeCell ref="BA317:BA322"/>
    <mergeCell ref="BB317:BB322"/>
    <mergeCell ref="AR305:AR310"/>
    <mergeCell ref="AS305:AS310"/>
    <mergeCell ref="AT305:AT310"/>
    <mergeCell ref="AU305:AU310"/>
    <mergeCell ref="AY305:AY310"/>
    <mergeCell ref="AP305:AP310"/>
    <mergeCell ref="BG305:BG316"/>
    <mergeCell ref="G317:G319"/>
    <mergeCell ref="L317:L322"/>
    <mergeCell ref="M317:M322"/>
    <mergeCell ref="N317:N322"/>
    <mergeCell ref="O317:O322"/>
    <mergeCell ref="R317:R322"/>
    <mergeCell ref="S317:S322"/>
    <mergeCell ref="T317:T322"/>
    <mergeCell ref="U317:U322"/>
    <mergeCell ref="AN323:AN328"/>
    <mergeCell ref="AO323:AO328"/>
    <mergeCell ref="AP323:AP328"/>
    <mergeCell ref="AQ323:AQ328"/>
    <mergeCell ref="AR323:AR328"/>
    <mergeCell ref="AS323:AS328"/>
    <mergeCell ref="AE323:AE328"/>
    <mergeCell ref="AF323:AF328"/>
    <mergeCell ref="AG323:AG328"/>
    <mergeCell ref="AH323:AH328"/>
    <mergeCell ref="AI323:AI328"/>
    <mergeCell ref="AJ323:AJ328"/>
    <mergeCell ref="V323:V328"/>
    <mergeCell ref="W323:W328"/>
    <mergeCell ref="X323:X328"/>
    <mergeCell ref="Y323:Y328"/>
    <mergeCell ref="BC311:BC316"/>
    <mergeCell ref="BD311:BD316"/>
    <mergeCell ref="BE311:BE316"/>
    <mergeCell ref="BF311:BF316"/>
    <mergeCell ref="P305:P316"/>
    <mergeCell ref="Q305:Q316"/>
    <mergeCell ref="BC317:BC322"/>
    <mergeCell ref="BD317:BD322"/>
    <mergeCell ref="BE317:BE322"/>
    <mergeCell ref="BF317:BF322"/>
    <mergeCell ref="BE323:BE328"/>
    <mergeCell ref="BF323:BF328"/>
    <mergeCell ref="P317:P328"/>
    <mergeCell ref="Q317:Q328"/>
    <mergeCell ref="AA317:AA328"/>
    <mergeCell ref="AB317:AB328"/>
    <mergeCell ref="AL317:AL328"/>
    <mergeCell ref="AM317:AM328"/>
    <mergeCell ref="AW317:AW328"/>
    <mergeCell ref="AX317:AX328"/>
    <mergeCell ref="AY323:AY328"/>
    <mergeCell ref="AZ323:AZ328"/>
    <mergeCell ref="BA323:BA328"/>
    <mergeCell ref="BB323:BB328"/>
    <mergeCell ref="BC323:BC328"/>
    <mergeCell ref="BD323:BD328"/>
    <mergeCell ref="V317:V322"/>
    <mergeCell ref="W317:W322"/>
    <mergeCell ref="X317:X322"/>
    <mergeCell ref="Y317:Y322"/>
    <mergeCell ref="AC317:AC322"/>
    <mergeCell ref="AD317:AD322"/>
    <mergeCell ref="AT317:AT322"/>
    <mergeCell ref="AU317:AU322"/>
    <mergeCell ref="AY317:AY322"/>
    <mergeCell ref="P329:P334"/>
    <mergeCell ref="Q329:Q334"/>
    <mergeCell ref="R329:R334"/>
    <mergeCell ref="AT323:AT328"/>
    <mergeCell ref="AU323:AU328"/>
    <mergeCell ref="O323:O328"/>
    <mergeCell ref="R323:R328"/>
    <mergeCell ref="S323:S328"/>
    <mergeCell ref="T323:T328"/>
    <mergeCell ref="I329:I334"/>
    <mergeCell ref="J329:J334"/>
    <mergeCell ref="K329:K334"/>
    <mergeCell ref="L329:L334"/>
    <mergeCell ref="M329:M334"/>
    <mergeCell ref="N329:N334"/>
    <mergeCell ref="AV317:AV328"/>
    <mergeCell ref="AC329:AC334"/>
    <mergeCell ref="AD329:AD334"/>
    <mergeCell ref="AE329:AE334"/>
    <mergeCell ref="AC323:AC328"/>
    <mergeCell ref="AD323:AD328"/>
    <mergeCell ref="U329:U334"/>
    <mergeCell ref="V329:V334"/>
    <mergeCell ref="W329:W334"/>
    <mergeCell ref="X329:X334"/>
    <mergeCell ref="Y329:Y334"/>
    <mergeCell ref="AR329:AR334"/>
    <mergeCell ref="AS329:AS334"/>
    <mergeCell ref="AT329:AT334"/>
    <mergeCell ref="AU329:AU334"/>
    <mergeCell ref="B329:B334"/>
    <mergeCell ref="C329:C334"/>
    <mergeCell ref="D329:D334"/>
    <mergeCell ref="E329:E334"/>
    <mergeCell ref="F329:F334"/>
    <mergeCell ref="G329:G331"/>
    <mergeCell ref="G332:G334"/>
    <mergeCell ref="H329:H334"/>
    <mergeCell ref="H317:H328"/>
    <mergeCell ref="I317:I328"/>
    <mergeCell ref="J317:J328"/>
    <mergeCell ref="K317:K328"/>
    <mergeCell ref="Z317:Z328"/>
    <mergeCell ref="AK317:AK328"/>
    <mergeCell ref="L323:L328"/>
    <mergeCell ref="M323:M328"/>
    <mergeCell ref="N323:N328"/>
    <mergeCell ref="U323:U328"/>
    <mergeCell ref="AF329:AF334"/>
    <mergeCell ref="AG329:AG334"/>
    <mergeCell ref="AH329:AH334"/>
    <mergeCell ref="AI329:AI334"/>
    <mergeCell ref="B317:B328"/>
    <mergeCell ref="C317:C328"/>
    <mergeCell ref="D317:D328"/>
    <mergeCell ref="E317:E328"/>
    <mergeCell ref="F317:F328"/>
    <mergeCell ref="G320:G328"/>
    <mergeCell ref="Z329:Z334"/>
    <mergeCell ref="AA329:AA334"/>
    <mergeCell ref="AB329:AB334"/>
    <mergeCell ref="O329:O334"/>
    <mergeCell ref="AW329:AW334"/>
    <mergeCell ref="AQ335:AQ340"/>
    <mergeCell ref="AJ329:AJ334"/>
    <mergeCell ref="AK329:AK334"/>
    <mergeCell ref="AL329:AL334"/>
    <mergeCell ref="AM329:AM334"/>
    <mergeCell ref="AN329:AN334"/>
    <mergeCell ref="AO329:AO334"/>
    <mergeCell ref="AP329:AP334"/>
    <mergeCell ref="AQ329:AQ334"/>
    <mergeCell ref="AD335:AD340"/>
    <mergeCell ref="AE335:AE340"/>
    <mergeCell ref="AF335:AF340"/>
    <mergeCell ref="AG335:AG340"/>
    <mergeCell ref="AH335:AH340"/>
    <mergeCell ref="AI335:AI340"/>
    <mergeCell ref="BG317:BG328"/>
    <mergeCell ref="AZ317:AZ322"/>
    <mergeCell ref="BF329:BF334"/>
    <mergeCell ref="BG329:BG334"/>
    <mergeCell ref="G335:G337"/>
    <mergeCell ref="L335:L340"/>
    <mergeCell ref="M335:M340"/>
    <mergeCell ref="N335:N340"/>
    <mergeCell ref="O335:O340"/>
    <mergeCell ref="R335:R340"/>
    <mergeCell ref="S335:S340"/>
    <mergeCell ref="T335:T340"/>
    <mergeCell ref="AJ341:AJ346"/>
    <mergeCell ref="BA329:BA334"/>
    <mergeCell ref="BB329:BB334"/>
    <mergeCell ref="BC329:BC334"/>
    <mergeCell ref="BD329:BD334"/>
    <mergeCell ref="BE329:BE334"/>
    <mergeCell ref="AJ335:AJ340"/>
    <mergeCell ref="AN335:AN340"/>
    <mergeCell ref="AO335:AO340"/>
    <mergeCell ref="AP335:AP340"/>
    <mergeCell ref="W341:W346"/>
    <mergeCell ref="X341:X346"/>
    <mergeCell ref="Y341:Y346"/>
    <mergeCell ref="AC341:AC346"/>
    <mergeCell ref="AD341:AD346"/>
    <mergeCell ref="AE341:AE346"/>
    <mergeCell ref="BF335:BF340"/>
    <mergeCell ref="AX329:AX334"/>
    <mergeCell ref="AY329:AY334"/>
    <mergeCell ref="AZ329:AZ334"/>
    <mergeCell ref="S329:S334"/>
    <mergeCell ref="AV329:AV334"/>
    <mergeCell ref="T329:T334"/>
    <mergeCell ref="BC335:BC340"/>
    <mergeCell ref="BD335:BD340"/>
    <mergeCell ref="BE335:BE340"/>
    <mergeCell ref="AF347:AF352"/>
    <mergeCell ref="AR335:AR340"/>
    <mergeCell ref="AS335:AS340"/>
    <mergeCell ref="AT335:AT340"/>
    <mergeCell ref="AU335:AU340"/>
    <mergeCell ref="AY335:AY340"/>
    <mergeCell ref="AF341:AF346"/>
    <mergeCell ref="AG341:AG346"/>
    <mergeCell ref="AH341:AH346"/>
    <mergeCell ref="AI341:AI346"/>
    <mergeCell ref="W347:W352"/>
    <mergeCell ref="X347:X352"/>
    <mergeCell ref="Y347:Y352"/>
    <mergeCell ref="AC347:AC352"/>
    <mergeCell ref="AD347:AD352"/>
    <mergeCell ref="AE347:AE352"/>
    <mergeCell ref="AN347:AN352"/>
    <mergeCell ref="AO341:AO346"/>
    <mergeCell ref="AP341:AP346"/>
    <mergeCell ref="AQ341:AQ346"/>
    <mergeCell ref="AR341:AR346"/>
    <mergeCell ref="AS341:AS346"/>
    <mergeCell ref="AT341:AT346"/>
    <mergeCell ref="AU341:AU346"/>
    <mergeCell ref="AY341:AY346"/>
    <mergeCell ref="AT347:AT352"/>
    <mergeCell ref="W335:W340"/>
    <mergeCell ref="X335:X340"/>
    <mergeCell ref="Y335:Y340"/>
    <mergeCell ref="AR347:AR352"/>
    <mergeCell ref="AS347:AS352"/>
    <mergeCell ref="I335:I352"/>
    <mergeCell ref="J335:J352"/>
    <mergeCell ref="K335:K352"/>
    <mergeCell ref="Z335:Z352"/>
    <mergeCell ref="AK335:AK352"/>
    <mergeCell ref="AV335:AV352"/>
    <mergeCell ref="AG347:AG352"/>
    <mergeCell ref="AH347:AH352"/>
    <mergeCell ref="AI347:AI352"/>
    <mergeCell ref="AJ347:AJ352"/>
    <mergeCell ref="AM335:AM352"/>
    <mergeCell ref="AW335:AW352"/>
    <mergeCell ref="AZ335:AZ340"/>
    <mergeCell ref="BA335:BA340"/>
    <mergeCell ref="T341:T346"/>
    <mergeCell ref="U341:U346"/>
    <mergeCell ref="V341:V346"/>
    <mergeCell ref="U335:U340"/>
    <mergeCell ref="BB335:BB340"/>
    <mergeCell ref="V335:V340"/>
    <mergeCell ref="AC335:AC340"/>
    <mergeCell ref="BF341:BF346"/>
    <mergeCell ref="L347:L352"/>
    <mergeCell ref="M347:M352"/>
    <mergeCell ref="N347:N352"/>
    <mergeCell ref="O347:O352"/>
    <mergeCell ref="R347:R352"/>
    <mergeCell ref="S347:S352"/>
    <mergeCell ref="T347:T352"/>
    <mergeCell ref="U347:U352"/>
    <mergeCell ref="V347:V352"/>
    <mergeCell ref="AZ341:AZ346"/>
    <mergeCell ref="BA341:BA346"/>
    <mergeCell ref="BB341:BB346"/>
    <mergeCell ref="BC341:BC346"/>
    <mergeCell ref="BD341:BD346"/>
    <mergeCell ref="BE341:BE346"/>
    <mergeCell ref="BC347:BC352"/>
    <mergeCell ref="AN341:AN346"/>
    <mergeCell ref="AU347:AU352"/>
    <mergeCell ref="AY347:AY352"/>
    <mergeCell ref="AZ347:AZ352"/>
    <mergeCell ref="BA347:BA352"/>
    <mergeCell ref="BB347:BB352"/>
    <mergeCell ref="L341:L346"/>
    <mergeCell ref="M341:M346"/>
    <mergeCell ref="N341:N346"/>
    <mergeCell ref="O341:O346"/>
    <mergeCell ref="R341:R346"/>
    <mergeCell ref="S341:S346"/>
    <mergeCell ref="Y353:Y355"/>
    <mergeCell ref="Z353:Z355"/>
    <mergeCell ref="AA353:AA355"/>
    <mergeCell ref="AB353:AB355"/>
    <mergeCell ref="AC353:AC355"/>
    <mergeCell ref="AD353:AD355"/>
    <mergeCell ref="S353:S355"/>
    <mergeCell ref="T353:T355"/>
    <mergeCell ref="U353:U355"/>
    <mergeCell ref="V353:V355"/>
    <mergeCell ref="W353:W355"/>
    <mergeCell ref="X353:X355"/>
    <mergeCell ref="M353:M355"/>
    <mergeCell ref="N353:N355"/>
    <mergeCell ref="AO347:AO352"/>
    <mergeCell ref="AP347:AP352"/>
    <mergeCell ref="AQ347:AQ352"/>
    <mergeCell ref="BG335:BG352"/>
    <mergeCell ref="B353:B355"/>
    <mergeCell ref="C353:C355"/>
    <mergeCell ref="D353:D355"/>
    <mergeCell ref="E353:E355"/>
    <mergeCell ref="F353:F355"/>
    <mergeCell ref="G353:G355"/>
    <mergeCell ref="H353:H355"/>
    <mergeCell ref="AP353:AP355"/>
    <mergeCell ref="AQ353:AQ355"/>
    <mergeCell ref="AR353:AR355"/>
    <mergeCell ref="AS353:AS355"/>
    <mergeCell ref="AT353:AT355"/>
    <mergeCell ref="AU353:AU355"/>
    <mergeCell ref="AX335:AX352"/>
    <mergeCell ref="B335:B352"/>
    <mergeCell ref="C335:C352"/>
    <mergeCell ref="D335:D352"/>
    <mergeCell ref="E335:E352"/>
    <mergeCell ref="F335:F352"/>
    <mergeCell ref="G338:G352"/>
    <mergeCell ref="H335:H352"/>
    <mergeCell ref="AE353:AE355"/>
    <mergeCell ref="AF353:AF355"/>
    <mergeCell ref="BD347:BD352"/>
    <mergeCell ref="BE347:BE352"/>
    <mergeCell ref="BF347:BF352"/>
    <mergeCell ref="P335:P352"/>
    <mergeCell ref="Q335:Q352"/>
    <mergeCell ref="AA335:AA352"/>
    <mergeCell ref="AB335:AB352"/>
    <mergeCell ref="AL335:AL352"/>
    <mergeCell ref="B2:M2"/>
    <mergeCell ref="AG353:AG355"/>
    <mergeCell ref="AH353:AH355"/>
    <mergeCell ref="AI353:AI355"/>
    <mergeCell ref="AJ353:AJ355"/>
    <mergeCell ref="AK353:AK355"/>
    <mergeCell ref="I353:I355"/>
    <mergeCell ref="J353:J355"/>
    <mergeCell ref="K353:K355"/>
    <mergeCell ref="L353:L355"/>
    <mergeCell ref="BD353:BD355"/>
    <mergeCell ref="BE353:BE355"/>
    <mergeCell ref="BF353:BF355"/>
    <mergeCell ref="BG353:BG355"/>
    <mergeCell ref="H356:O356"/>
    <mergeCell ref="A6:A21"/>
    <mergeCell ref="AL353:AL355"/>
    <mergeCell ref="AM353:AM355"/>
    <mergeCell ref="AN353:AN355"/>
    <mergeCell ref="AO353:AO355"/>
    <mergeCell ref="AX353:AX355"/>
    <mergeCell ref="AY353:AY355"/>
    <mergeCell ref="AZ353:AZ355"/>
    <mergeCell ref="BA353:BA355"/>
    <mergeCell ref="BB353:BB355"/>
    <mergeCell ref="BC353:BC355"/>
    <mergeCell ref="O353:O355"/>
    <mergeCell ref="P353:P355"/>
    <mergeCell ref="Q353:Q355"/>
    <mergeCell ref="R353:R355"/>
    <mergeCell ref="AV353:AV355"/>
    <mergeCell ref="AW353:AW355"/>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04DC-D531-4FC7-BB53-56B8336E91BA}">
  <dimension ref="A1:BO57"/>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5.5703125" customWidth="1"/>
    <col min="10" max="10" width="13" customWidth="1"/>
    <col min="11" max="11" width="42" customWidth="1"/>
    <col min="12" max="12" width="16" customWidth="1"/>
    <col min="13" max="13" width="0" hidden="1" customWidth="1"/>
    <col min="14" max="14" width="14" customWidth="1"/>
    <col min="15" max="15" width="9.140625" hidden="1" customWidth="1"/>
    <col min="16" max="35" width="14" hidden="1" customWidth="1"/>
    <col min="36" max="36" width="8.140625" hidden="1" customWidth="1"/>
    <col min="37" max="44" width="14" hidden="1" customWidth="1"/>
    <col min="45" max="45" width="14.28515625" customWidth="1"/>
    <col min="46" max="46" width="14" style="34" customWidth="1"/>
    <col min="47" max="47" width="14" hidden="1" customWidth="1"/>
    <col min="48" max="48" width="14" customWidth="1"/>
    <col min="49" max="59" width="14" hidden="1" customWidth="1"/>
    <col min="60" max="61" width="9.140625" hidden="1" customWidth="1"/>
    <col min="62" max="66" width="3" hidden="1" customWidth="1"/>
    <col min="67" max="67" width="9.140625" hidden="1" customWidth="1"/>
  </cols>
  <sheetData>
    <row r="1" spans="1:20" ht="12" customHeight="1"/>
    <row r="2" spans="1:20" ht="27" customHeight="1" thickBot="1">
      <c r="B2" s="68" t="s">
        <v>3716</v>
      </c>
      <c r="C2" s="68"/>
      <c r="D2" s="68"/>
      <c r="E2" s="68"/>
      <c r="F2" s="68"/>
      <c r="G2" s="68"/>
      <c r="H2" s="68"/>
      <c r="I2" s="68"/>
      <c r="J2" s="68"/>
      <c r="K2" s="68"/>
      <c r="L2" s="68"/>
      <c r="M2" s="68"/>
      <c r="N2" s="20">
        <f>+AV56</f>
        <v>0.69340000000000002</v>
      </c>
      <c r="O2" s="13"/>
      <c r="P2" s="13"/>
      <c r="Q2" s="13"/>
      <c r="R2" s="13"/>
      <c r="S2" s="13"/>
      <c r="T2" s="13"/>
    </row>
    <row r="4" spans="1:20">
      <c r="B4" s="50" t="s">
        <v>46</v>
      </c>
      <c r="C4" s="50"/>
      <c r="D4" s="50"/>
      <c r="E4" s="1" t="s">
        <v>47</v>
      </c>
    </row>
    <row r="6" spans="1:20">
      <c r="A6" s="66" t="s">
        <v>3717</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3718</v>
      </c>
      <c r="C19" s="52"/>
      <c r="D19" s="52"/>
      <c r="E19" s="52"/>
      <c r="BL19" s="57" t="s">
        <v>50</v>
      </c>
      <c r="BM19" s="58"/>
      <c r="BN19" s="5"/>
    </row>
    <row r="20" spans="1:66">
      <c r="A20" s="67"/>
      <c r="BL20" s="4"/>
      <c r="BM20" s="5"/>
      <c r="BN20" s="5"/>
    </row>
    <row r="21" spans="1:66" ht="31.5"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1350</v>
      </c>
      <c r="C23" s="59" t="s">
        <v>1351</v>
      </c>
      <c r="D23" s="59" t="s">
        <v>81</v>
      </c>
      <c r="E23" s="59" t="s">
        <v>810</v>
      </c>
      <c r="F23" s="59" t="s">
        <v>1564</v>
      </c>
      <c r="G23" s="63" t="s">
        <v>1565</v>
      </c>
      <c r="H23" s="59">
        <v>1</v>
      </c>
      <c r="I23" s="56">
        <v>0.2</v>
      </c>
      <c r="J23" s="59" t="s">
        <v>83</v>
      </c>
      <c r="K23" s="63" t="s">
        <v>3719</v>
      </c>
      <c r="L23" s="59" t="s">
        <v>3720</v>
      </c>
      <c r="M23" s="59" t="s">
        <v>3721</v>
      </c>
      <c r="N23" s="61">
        <v>6</v>
      </c>
      <c r="O23" s="59" t="s">
        <v>111</v>
      </c>
      <c r="P23" s="56" t="s">
        <v>3722</v>
      </c>
      <c r="Q23" s="56" t="s">
        <v>3723</v>
      </c>
      <c r="R23" s="55">
        <v>0</v>
      </c>
      <c r="S23" s="55">
        <v>1</v>
      </c>
      <c r="T23" s="61">
        <v>0</v>
      </c>
      <c r="U23" s="55">
        <v>0</v>
      </c>
      <c r="V23" s="55">
        <v>1</v>
      </c>
      <c r="W23" s="61">
        <v>0</v>
      </c>
      <c r="X23" s="56">
        <v>0</v>
      </c>
      <c r="Y23" s="61">
        <v>6</v>
      </c>
      <c r="Z23" s="60">
        <v>0</v>
      </c>
      <c r="AA23" s="56" t="s">
        <v>3724</v>
      </c>
      <c r="AB23" s="56" t="s">
        <v>3725</v>
      </c>
      <c r="AC23" s="55">
        <v>1</v>
      </c>
      <c r="AD23" s="55">
        <v>1</v>
      </c>
      <c r="AE23" s="61">
        <v>1</v>
      </c>
      <c r="AF23" s="55">
        <v>1</v>
      </c>
      <c r="AG23" s="55">
        <v>1</v>
      </c>
      <c r="AH23" s="61">
        <v>1</v>
      </c>
      <c r="AI23" s="56">
        <v>0.16700000000000001</v>
      </c>
      <c r="AJ23" s="61">
        <v>5</v>
      </c>
      <c r="AK23" s="60">
        <v>0.16700000000000001</v>
      </c>
      <c r="AL23" s="56" t="s">
        <v>94</v>
      </c>
      <c r="AM23" s="56" t="s">
        <v>94</v>
      </c>
      <c r="AN23" s="70">
        <v>3</v>
      </c>
      <c r="AO23" s="70">
        <v>1</v>
      </c>
      <c r="AP23" s="70">
        <v>3</v>
      </c>
      <c r="AQ23" s="70">
        <v>4</v>
      </c>
      <c r="AR23" s="70">
        <v>1</v>
      </c>
      <c r="AS23" s="129">
        <v>4</v>
      </c>
      <c r="AT23" s="130">
        <v>0.66700000000000004</v>
      </c>
      <c r="AU23" s="151">
        <v>2</v>
      </c>
      <c r="AV23" s="155">
        <v>0.66700000000000004</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0.66700000000000004</v>
      </c>
      <c r="BN23" s="5"/>
    </row>
    <row r="24" spans="1:66">
      <c r="B24" s="62"/>
      <c r="C24" s="59"/>
      <c r="D24" s="59"/>
      <c r="E24" s="59"/>
      <c r="F24" s="59"/>
      <c r="G24" s="63"/>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56"/>
      <c r="AM24" s="56"/>
      <c r="AN24" s="71"/>
      <c r="AO24" s="71"/>
      <c r="AP24" s="71"/>
      <c r="AQ24" s="71"/>
      <c r="AR24" s="71"/>
      <c r="AS24" s="123"/>
      <c r="AT24" s="123"/>
      <c r="AU24" s="152"/>
      <c r="AV24" s="156"/>
      <c r="AW24" s="56"/>
      <c r="AX24" s="56"/>
      <c r="AY24" s="55"/>
      <c r="AZ24" s="55"/>
      <c r="BA24" s="61"/>
      <c r="BB24" s="55"/>
      <c r="BC24" s="55"/>
      <c r="BD24" s="61"/>
      <c r="BE24" s="56"/>
      <c r="BF24" s="61"/>
      <c r="BG24" s="60"/>
      <c r="BL24" s="4">
        <f>H35</f>
        <v>2</v>
      </c>
      <c r="BM24" s="5">
        <f>IF(E4="Trimestre I",Z35,IF(E4="Trimestre II",AK35,IF(E4="Trimestre III",AV35,IF(E4="Trimestre IV",BG35))))</f>
        <v>1</v>
      </c>
      <c r="BN24" s="5"/>
    </row>
    <row r="25" spans="1:66">
      <c r="B25" s="62"/>
      <c r="C25" s="59"/>
      <c r="D25" s="59"/>
      <c r="E25" s="59"/>
      <c r="F25" s="59"/>
      <c r="G25" s="63"/>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56"/>
      <c r="AM25" s="56"/>
      <c r="AN25" s="71"/>
      <c r="AO25" s="71"/>
      <c r="AP25" s="71"/>
      <c r="AQ25" s="71"/>
      <c r="AR25" s="71"/>
      <c r="AS25" s="123"/>
      <c r="AT25" s="123"/>
      <c r="AU25" s="152"/>
      <c r="AV25" s="156"/>
      <c r="AW25" s="56"/>
      <c r="AX25" s="56"/>
      <c r="AY25" s="55"/>
      <c r="AZ25" s="55"/>
      <c r="BA25" s="61"/>
      <c r="BB25" s="55"/>
      <c r="BC25" s="55"/>
      <c r="BD25" s="61"/>
      <c r="BE25" s="56"/>
      <c r="BF25" s="61"/>
      <c r="BG25" s="60"/>
      <c r="BL25" s="4">
        <f>H41</f>
        <v>3</v>
      </c>
      <c r="BM25" s="5">
        <f>IF(E4="Trimestre I",Z41,IF(E4="Trimestre II",AK41,IF(E4="Trimestre III",AV41,IF(E4="Trimestre IV",BG41))))</f>
        <v>0.8</v>
      </c>
      <c r="BN25" s="5"/>
    </row>
    <row r="26" spans="1:66">
      <c r="B26" s="62"/>
      <c r="C26" s="59"/>
      <c r="D26" s="59"/>
      <c r="E26" s="59"/>
      <c r="F26" s="59"/>
      <c r="G26" s="63" t="s">
        <v>2175</v>
      </c>
      <c r="H26" s="59"/>
      <c r="I26" s="56"/>
      <c r="J26" s="59"/>
      <c r="K26" s="63"/>
      <c r="L26" s="59"/>
      <c r="M26" s="59"/>
      <c r="N26" s="61"/>
      <c r="O26" s="59"/>
      <c r="P26" s="56"/>
      <c r="Q26" s="56"/>
      <c r="R26" s="55"/>
      <c r="S26" s="55"/>
      <c r="T26" s="61"/>
      <c r="U26" s="55"/>
      <c r="V26" s="55"/>
      <c r="W26" s="61"/>
      <c r="X26" s="56"/>
      <c r="Y26" s="61"/>
      <c r="Z26" s="60"/>
      <c r="AA26" s="56"/>
      <c r="AB26" s="56"/>
      <c r="AC26" s="55"/>
      <c r="AD26" s="55"/>
      <c r="AE26" s="61"/>
      <c r="AF26" s="55"/>
      <c r="AG26" s="55"/>
      <c r="AH26" s="61"/>
      <c r="AI26" s="56"/>
      <c r="AJ26" s="61"/>
      <c r="AK26" s="60"/>
      <c r="AL26" s="56"/>
      <c r="AM26" s="56"/>
      <c r="AN26" s="71"/>
      <c r="AO26" s="71"/>
      <c r="AP26" s="71"/>
      <c r="AQ26" s="71"/>
      <c r="AR26" s="71"/>
      <c r="AS26" s="123"/>
      <c r="AT26" s="123"/>
      <c r="AU26" s="152"/>
      <c r="AV26" s="156"/>
      <c r="AW26" s="56"/>
      <c r="AX26" s="56"/>
      <c r="AY26" s="55"/>
      <c r="AZ26" s="55"/>
      <c r="BA26" s="61"/>
      <c r="BB26" s="55"/>
      <c r="BC26" s="55"/>
      <c r="BD26" s="61"/>
      <c r="BE26" s="56"/>
      <c r="BF26" s="61"/>
      <c r="BG26" s="60"/>
      <c r="BL26" s="4">
        <f>H47</f>
        <v>4</v>
      </c>
      <c r="BM26" s="5">
        <f>IF(E4="Trimestre I",Z47,IF(E4="Trimestre II",AK47,IF(E4="Trimestre III",AV47,IF(E4="Trimestre IV",BG47))))</f>
        <v>1</v>
      </c>
      <c r="BN26" s="5"/>
    </row>
    <row r="27" spans="1:66">
      <c r="B27" s="62"/>
      <c r="C27" s="59"/>
      <c r="D27" s="59"/>
      <c r="E27" s="59"/>
      <c r="F27" s="59"/>
      <c r="G27" s="63"/>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56"/>
      <c r="AM27" s="56"/>
      <c r="AN27" s="71"/>
      <c r="AO27" s="71"/>
      <c r="AP27" s="71"/>
      <c r="AQ27" s="71"/>
      <c r="AR27" s="71"/>
      <c r="AS27" s="123"/>
      <c r="AT27" s="123"/>
      <c r="AU27" s="152"/>
      <c r="AV27" s="156"/>
      <c r="AW27" s="56"/>
      <c r="AX27" s="56"/>
      <c r="AY27" s="55"/>
      <c r="AZ27" s="55"/>
      <c r="BA27" s="61"/>
      <c r="BB27" s="55"/>
      <c r="BC27" s="55"/>
      <c r="BD27" s="61"/>
      <c r="BE27" s="56"/>
      <c r="BF27" s="61"/>
      <c r="BG27" s="60"/>
      <c r="BL27" s="4">
        <f>H53</f>
        <v>5</v>
      </c>
      <c r="BM27" s="5">
        <f>IF(E4="Trimestre I",Z53,IF(E4="Trimestre II",AK53,IF(E4="Trimestre III",AV53,IF(E4="Trimestre IV",BG53))))</f>
        <v>0</v>
      </c>
      <c r="BN27" s="5"/>
    </row>
    <row r="28" spans="1:66">
      <c r="B28" s="62"/>
      <c r="C28" s="59"/>
      <c r="D28" s="59"/>
      <c r="E28" s="59"/>
      <c r="F28" s="59"/>
      <c r="G28" s="63"/>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56"/>
      <c r="AM28" s="56"/>
      <c r="AN28" s="71"/>
      <c r="AO28" s="71"/>
      <c r="AP28" s="71"/>
      <c r="AQ28" s="71"/>
      <c r="AR28" s="71"/>
      <c r="AS28" s="123"/>
      <c r="AT28" s="123"/>
      <c r="AU28" s="152"/>
      <c r="AV28" s="156"/>
      <c r="AW28" s="56"/>
      <c r="AX28" s="56"/>
      <c r="AY28" s="55"/>
      <c r="AZ28" s="55"/>
      <c r="BA28" s="61"/>
      <c r="BB28" s="55"/>
      <c r="BC28" s="55"/>
      <c r="BD28" s="61"/>
      <c r="BE28" s="56"/>
      <c r="BF28" s="61"/>
      <c r="BG28" s="60"/>
      <c r="BL28" s="4"/>
      <c r="BM28" s="5"/>
      <c r="BN28" s="5"/>
    </row>
    <row r="29" spans="1:66" ht="30.75" customHeight="1">
      <c r="B29" s="62"/>
      <c r="C29" s="59" t="s">
        <v>2176</v>
      </c>
      <c r="D29" s="63" t="s">
        <v>2177</v>
      </c>
      <c r="E29" s="59" t="s">
        <v>81</v>
      </c>
      <c r="F29" s="59" t="s">
        <v>2178</v>
      </c>
      <c r="G29" s="59" t="s">
        <v>81</v>
      </c>
      <c r="H29" s="59"/>
      <c r="I29" s="56"/>
      <c r="J29" s="59"/>
      <c r="K29" s="63"/>
      <c r="L29" s="59"/>
      <c r="M29" s="59"/>
      <c r="N29" s="61"/>
      <c r="O29" s="59"/>
      <c r="P29" s="56"/>
      <c r="Q29" s="56"/>
      <c r="R29" s="55"/>
      <c r="S29" s="55"/>
      <c r="T29" s="61"/>
      <c r="U29" s="55"/>
      <c r="V29" s="55"/>
      <c r="W29" s="61"/>
      <c r="X29" s="56"/>
      <c r="Y29" s="61"/>
      <c r="Z29" s="60"/>
      <c r="AA29" s="56"/>
      <c r="AB29" s="56"/>
      <c r="AC29" s="55"/>
      <c r="AD29" s="55"/>
      <c r="AE29" s="61"/>
      <c r="AF29" s="55"/>
      <c r="AG29" s="55"/>
      <c r="AH29" s="61"/>
      <c r="AI29" s="56"/>
      <c r="AJ29" s="61"/>
      <c r="AK29" s="60"/>
      <c r="AL29" s="56"/>
      <c r="AM29" s="56"/>
      <c r="AN29" s="71"/>
      <c r="AO29" s="71"/>
      <c r="AP29" s="71"/>
      <c r="AQ29" s="71"/>
      <c r="AR29" s="71"/>
      <c r="AS29" s="123"/>
      <c r="AT29" s="123"/>
      <c r="AU29" s="152"/>
      <c r="AV29" s="156"/>
      <c r="AW29" s="56"/>
      <c r="AX29" s="56"/>
      <c r="AY29" s="55"/>
      <c r="AZ29" s="55"/>
      <c r="BA29" s="61"/>
      <c r="BB29" s="55"/>
      <c r="BC29" s="55"/>
      <c r="BD29" s="61"/>
      <c r="BE29" s="56"/>
      <c r="BF29" s="61"/>
      <c r="BG29" s="60"/>
      <c r="BL29" s="4"/>
      <c r="BM29" s="5"/>
      <c r="BN29" s="5"/>
    </row>
    <row r="30" spans="1:66">
      <c r="B30" s="62"/>
      <c r="C30" s="59"/>
      <c r="D30" s="63"/>
      <c r="E30" s="59"/>
      <c r="F30" s="59"/>
      <c r="G30" s="59"/>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56"/>
      <c r="AM30" s="56"/>
      <c r="AN30" s="71"/>
      <c r="AO30" s="71"/>
      <c r="AP30" s="71"/>
      <c r="AQ30" s="71"/>
      <c r="AR30" s="71"/>
      <c r="AS30" s="123"/>
      <c r="AT30" s="123"/>
      <c r="AU30" s="152"/>
      <c r="AV30" s="156"/>
      <c r="AW30" s="56"/>
      <c r="AX30" s="56"/>
      <c r="AY30" s="55"/>
      <c r="AZ30" s="55"/>
      <c r="BA30" s="61"/>
      <c r="BB30" s="55"/>
      <c r="BC30" s="55"/>
      <c r="BD30" s="61"/>
      <c r="BE30" s="56"/>
      <c r="BF30" s="61"/>
      <c r="BG30" s="60"/>
      <c r="BL30" s="4"/>
      <c r="BM30" s="5"/>
      <c r="BN30" s="5"/>
    </row>
    <row r="31" spans="1:66">
      <c r="B31" s="62"/>
      <c r="C31" s="59"/>
      <c r="D31" s="63"/>
      <c r="E31" s="59"/>
      <c r="F31" s="59"/>
      <c r="G31" s="59"/>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56"/>
      <c r="AM31" s="56"/>
      <c r="AN31" s="71"/>
      <c r="AO31" s="71"/>
      <c r="AP31" s="71"/>
      <c r="AQ31" s="71"/>
      <c r="AR31" s="71"/>
      <c r="AS31" s="123"/>
      <c r="AT31" s="123"/>
      <c r="AU31" s="152"/>
      <c r="AV31" s="156"/>
      <c r="AW31" s="56"/>
      <c r="AX31" s="56"/>
      <c r="AY31" s="55"/>
      <c r="AZ31" s="55"/>
      <c r="BA31" s="61"/>
      <c r="BB31" s="55"/>
      <c r="BC31" s="55"/>
      <c r="BD31" s="61"/>
      <c r="BE31" s="56"/>
      <c r="BF31" s="61"/>
      <c r="BG31" s="60"/>
      <c r="BL31" s="4"/>
      <c r="BM31" s="5"/>
      <c r="BN31" s="5"/>
    </row>
    <row r="32" spans="1:66">
      <c r="B32" s="62"/>
      <c r="C32" s="59"/>
      <c r="D32" s="63" t="s">
        <v>2179</v>
      </c>
      <c r="E32" s="59"/>
      <c r="F32" s="59"/>
      <c r="G32" s="59"/>
      <c r="H32" s="59"/>
      <c r="I32" s="56"/>
      <c r="J32" s="59"/>
      <c r="K32" s="63"/>
      <c r="L32" s="59"/>
      <c r="M32" s="59"/>
      <c r="N32" s="61"/>
      <c r="O32" s="59"/>
      <c r="P32" s="56"/>
      <c r="Q32" s="56"/>
      <c r="R32" s="55"/>
      <c r="S32" s="55"/>
      <c r="T32" s="61"/>
      <c r="U32" s="55"/>
      <c r="V32" s="55"/>
      <c r="W32" s="61"/>
      <c r="X32" s="56"/>
      <c r="Y32" s="61"/>
      <c r="Z32" s="60"/>
      <c r="AA32" s="56"/>
      <c r="AB32" s="56"/>
      <c r="AC32" s="55"/>
      <c r="AD32" s="55"/>
      <c r="AE32" s="61"/>
      <c r="AF32" s="55"/>
      <c r="AG32" s="55"/>
      <c r="AH32" s="61"/>
      <c r="AI32" s="56"/>
      <c r="AJ32" s="61"/>
      <c r="AK32" s="60"/>
      <c r="AL32" s="56"/>
      <c r="AM32" s="56"/>
      <c r="AN32" s="71"/>
      <c r="AO32" s="71"/>
      <c r="AP32" s="71"/>
      <c r="AQ32" s="71"/>
      <c r="AR32" s="71"/>
      <c r="AS32" s="123"/>
      <c r="AT32" s="123"/>
      <c r="AU32" s="152"/>
      <c r="AV32" s="156"/>
      <c r="AW32" s="56"/>
      <c r="AX32" s="56"/>
      <c r="AY32" s="55"/>
      <c r="AZ32" s="55"/>
      <c r="BA32" s="61"/>
      <c r="BB32" s="55"/>
      <c r="BC32" s="55"/>
      <c r="BD32" s="61"/>
      <c r="BE32" s="56"/>
      <c r="BF32" s="61"/>
      <c r="BG32" s="60"/>
      <c r="BL32" s="4"/>
      <c r="BM32" s="5"/>
      <c r="BN32" s="5"/>
    </row>
    <row r="33" spans="2:66">
      <c r="B33" s="62"/>
      <c r="C33" s="59"/>
      <c r="D33" s="63"/>
      <c r="E33" s="59"/>
      <c r="F33" s="59"/>
      <c r="G33" s="59"/>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56"/>
      <c r="AM33" s="56"/>
      <c r="AN33" s="71"/>
      <c r="AO33" s="71"/>
      <c r="AP33" s="71"/>
      <c r="AQ33" s="71"/>
      <c r="AR33" s="71"/>
      <c r="AS33" s="123"/>
      <c r="AT33" s="123"/>
      <c r="AU33" s="152"/>
      <c r="AV33" s="156"/>
      <c r="AW33" s="56"/>
      <c r="AX33" s="56"/>
      <c r="AY33" s="55"/>
      <c r="AZ33" s="55"/>
      <c r="BA33" s="61"/>
      <c r="BB33" s="55"/>
      <c r="BC33" s="55"/>
      <c r="BD33" s="61"/>
      <c r="BE33" s="56"/>
      <c r="BF33" s="61"/>
      <c r="BG33" s="60"/>
      <c r="BL33" s="4"/>
      <c r="BM33" s="5"/>
      <c r="BN33" s="5"/>
    </row>
    <row r="34" spans="2:66">
      <c r="B34" s="62"/>
      <c r="C34" s="59"/>
      <c r="D34" s="63"/>
      <c r="E34" s="59"/>
      <c r="F34" s="59"/>
      <c r="G34" s="59"/>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56"/>
      <c r="AM34" s="56"/>
      <c r="AN34" s="72"/>
      <c r="AO34" s="72"/>
      <c r="AP34" s="72"/>
      <c r="AQ34" s="72"/>
      <c r="AR34" s="72"/>
      <c r="AS34" s="124"/>
      <c r="AT34" s="124"/>
      <c r="AU34" s="153"/>
      <c r="AV34" s="157"/>
      <c r="AW34" s="56"/>
      <c r="AX34" s="56"/>
      <c r="AY34" s="55"/>
      <c r="AZ34" s="55"/>
      <c r="BA34" s="61"/>
      <c r="BB34" s="55"/>
      <c r="BC34" s="55"/>
      <c r="BD34" s="61"/>
      <c r="BE34" s="56"/>
      <c r="BF34" s="61"/>
      <c r="BG34" s="60"/>
      <c r="BL34" s="4"/>
      <c r="BM34" s="5"/>
      <c r="BN34" s="5"/>
    </row>
    <row r="35" spans="2:66" ht="135" customHeight="1">
      <c r="B35" s="64" t="s">
        <v>1350</v>
      </c>
      <c r="C35" s="65" t="s">
        <v>1120</v>
      </c>
      <c r="D35" s="65" t="s">
        <v>81</v>
      </c>
      <c r="E35" s="65" t="s">
        <v>82</v>
      </c>
      <c r="F35" s="65" t="s">
        <v>1061</v>
      </c>
      <c r="G35" s="65" t="s">
        <v>81</v>
      </c>
      <c r="H35" s="59">
        <v>2</v>
      </c>
      <c r="I35" s="56">
        <v>0.2</v>
      </c>
      <c r="J35" s="59" t="s">
        <v>83</v>
      </c>
      <c r="K35" s="63" t="s">
        <v>3726</v>
      </c>
      <c r="L35" s="59" t="s">
        <v>3727</v>
      </c>
      <c r="M35" s="59" t="s">
        <v>3728</v>
      </c>
      <c r="N35" s="61">
        <v>60000000</v>
      </c>
      <c r="O35" s="59" t="s">
        <v>111</v>
      </c>
      <c r="P35" s="56" t="s">
        <v>3729</v>
      </c>
      <c r="Q35" s="56" t="s">
        <v>3730</v>
      </c>
      <c r="R35" s="55">
        <v>13185904</v>
      </c>
      <c r="S35" s="55">
        <v>1</v>
      </c>
      <c r="T35" s="61">
        <v>13185904</v>
      </c>
      <c r="U35" s="55">
        <v>13185904</v>
      </c>
      <c r="V35" s="55">
        <v>1</v>
      </c>
      <c r="W35" s="61">
        <v>13185904</v>
      </c>
      <c r="X35" s="56">
        <v>0.22</v>
      </c>
      <c r="Y35" s="61">
        <v>46814096</v>
      </c>
      <c r="Z35" s="60">
        <v>0.22</v>
      </c>
      <c r="AA35" s="56" t="s">
        <v>3731</v>
      </c>
      <c r="AB35" s="56" t="s">
        <v>3732</v>
      </c>
      <c r="AC35" s="55">
        <v>53350720</v>
      </c>
      <c r="AD35" s="55">
        <v>1</v>
      </c>
      <c r="AE35" s="61">
        <v>53350720</v>
      </c>
      <c r="AF35" s="55">
        <v>66536624</v>
      </c>
      <c r="AG35" s="55">
        <v>1</v>
      </c>
      <c r="AH35" s="61">
        <v>66536624</v>
      </c>
      <c r="AI35" s="56">
        <v>1.109</v>
      </c>
      <c r="AJ35" s="61">
        <v>0</v>
      </c>
      <c r="AK35" s="60">
        <v>1</v>
      </c>
      <c r="AL35" s="56" t="s">
        <v>94</v>
      </c>
      <c r="AM35" s="56" t="s">
        <v>94</v>
      </c>
      <c r="AN35" s="143">
        <v>14028250</v>
      </c>
      <c r="AO35" s="71">
        <v>1</v>
      </c>
      <c r="AP35" s="71">
        <v>14028250</v>
      </c>
      <c r="AQ35" s="143">
        <v>80564874</v>
      </c>
      <c r="AR35" s="71">
        <v>1</v>
      </c>
      <c r="AS35" s="123">
        <v>80564874</v>
      </c>
      <c r="AT35" s="125">
        <v>1.343</v>
      </c>
      <c r="AU35" s="152">
        <v>0</v>
      </c>
      <c r="AV35" s="159">
        <v>1</v>
      </c>
      <c r="AW35" s="56" t="s">
        <v>94</v>
      </c>
      <c r="AX35" s="56" t="s">
        <v>94</v>
      </c>
      <c r="AY35" s="55">
        <v>0</v>
      </c>
      <c r="AZ35" s="55">
        <v>0</v>
      </c>
      <c r="BA35" s="61">
        <v>0</v>
      </c>
      <c r="BB35" s="55">
        <v>0</v>
      </c>
      <c r="BC35" s="55">
        <v>0</v>
      </c>
      <c r="BD35" s="61">
        <v>0</v>
      </c>
      <c r="BE35" s="56">
        <v>0</v>
      </c>
      <c r="BF35" s="61">
        <v>0</v>
      </c>
      <c r="BG35" s="60">
        <v>0</v>
      </c>
      <c r="BL35" s="4"/>
      <c r="BM35" s="5"/>
      <c r="BN35" s="5"/>
    </row>
    <row r="36" spans="2:66">
      <c r="B36" s="64"/>
      <c r="C36" s="65"/>
      <c r="D36" s="65"/>
      <c r="E36" s="65"/>
      <c r="F36" s="65"/>
      <c r="G36" s="65"/>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71"/>
      <c r="AO36" s="71"/>
      <c r="AP36" s="71"/>
      <c r="AQ36" s="71"/>
      <c r="AR36" s="71"/>
      <c r="AS36" s="123"/>
      <c r="AT36" s="123"/>
      <c r="AU36" s="152"/>
      <c r="AV36" s="156"/>
      <c r="AW36" s="56"/>
      <c r="AX36" s="56"/>
      <c r="AY36" s="55"/>
      <c r="AZ36" s="55"/>
      <c r="BA36" s="61"/>
      <c r="BB36" s="55"/>
      <c r="BC36" s="55"/>
      <c r="BD36" s="61"/>
      <c r="BE36" s="56"/>
      <c r="BF36" s="61"/>
      <c r="BG36" s="60"/>
      <c r="BL36" s="4"/>
      <c r="BM36" s="5"/>
      <c r="BN36" s="5"/>
    </row>
    <row r="37" spans="2:66">
      <c r="B37" s="64"/>
      <c r="C37" s="65"/>
      <c r="D37" s="65"/>
      <c r="E37" s="65"/>
      <c r="F37" s="65"/>
      <c r="G37" s="65"/>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71"/>
      <c r="AO37" s="71"/>
      <c r="AP37" s="71"/>
      <c r="AQ37" s="71"/>
      <c r="AR37" s="71"/>
      <c r="AS37" s="123"/>
      <c r="AT37" s="123"/>
      <c r="AU37" s="152"/>
      <c r="AV37" s="156"/>
      <c r="AW37" s="56"/>
      <c r="AX37" s="56"/>
      <c r="AY37" s="55"/>
      <c r="AZ37" s="55"/>
      <c r="BA37" s="61"/>
      <c r="BB37" s="55"/>
      <c r="BC37" s="55"/>
      <c r="BD37" s="61"/>
      <c r="BE37" s="56"/>
      <c r="BF37" s="61"/>
      <c r="BG37" s="60"/>
      <c r="BL37" s="4"/>
      <c r="BM37" s="5"/>
      <c r="BN37" s="5"/>
    </row>
    <row r="38" spans="2:66">
      <c r="B38" s="64"/>
      <c r="C38" s="65"/>
      <c r="D38" s="65"/>
      <c r="E38" s="65"/>
      <c r="F38" s="65" t="s">
        <v>80</v>
      </c>
      <c r="G38" s="65" t="s">
        <v>81</v>
      </c>
      <c r="H38" s="59"/>
      <c r="I38" s="56"/>
      <c r="J38" s="59"/>
      <c r="K38" s="63"/>
      <c r="L38" s="59"/>
      <c r="M38" s="59"/>
      <c r="N38" s="61"/>
      <c r="O38" s="59"/>
      <c r="P38" s="56"/>
      <c r="Q38" s="56"/>
      <c r="R38" s="55"/>
      <c r="S38" s="55"/>
      <c r="T38" s="61"/>
      <c r="U38" s="55"/>
      <c r="V38" s="55"/>
      <c r="W38" s="61"/>
      <c r="X38" s="56"/>
      <c r="Y38" s="61"/>
      <c r="Z38" s="60"/>
      <c r="AA38" s="56"/>
      <c r="AB38" s="56"/>
      <c r="AC38" s="55"/>
      <c r="AD38" s="55"/>
      <c r="AE38" s="61"/>
      <c r="AF38" s="55"/>
      <c r="AG38" s="55"/>
      <c r="AH38" s="61"/>
      <c r="AI38" s="56"/>
      <c r="AJ38" s="61"/>
      <c r="AK38" s="60"/>
      <c r="AL38" s="56"/>
      <c r="AM38" s="56"/>
      <c r="AN38" s="71"/>
      <c r="AO38" s="71"/>
      <c r="AP38" s="71"/>
      <c r="AQ38" s="71"/>
      <c r="AR38" s="71"/>
      <c r="AS38" s="123"/>
      <c r="AT38" s="123"/>
      <c r="AU38" s="152"/>
      <c r="AV38" s="156"/>
      <c r="AW38" s="56"/>
      <c r="AX38" s="56"/>
      <c r="AY38" s="55"/>
      <c r="AZ38" s="55"/>
      <c r="BA38" s="61"/>
      <c r="BB38" s="55"/>
      <c r="BC38" s="55"/>
      <c r="BD38" s="61"/>
      <c r="BE38" s="56"/>
      <c r="BF38" s="61"/>
      <c r="BG38" s="60"/>
      <c r="BL38" s="4"/>
      <c r="BM38" s="5"/>
      <c r="BN38" s="5"/>
    </row>
    <row r="39" spans="2:66">
      <c r="B39" s="64"/>
      <c r="C39" s="65"/>
      <c r="D39" s="65"/>
      <c r="E39" s="65"/>
      <c r="F39" s="65"/>
      <c r="G39" s="65"/>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71"/>
      <c r="AO39" s="71"/>
      <c r="AP39" s="71"/>
      <c r="AQ39" s="71"/>
      <c r="AR39" s="71"/>
      <c r="AS39" s="123"/>
      <c r="AT39" s="123"/>
      <c r="AU39" s="152"/>
      <c r="AV39" s="156"/>
      <c r="AW39" s="56"/>
      <c r="AX39" s="56"/>
      <c r="AY39" s="55"/>
      <c r="AZ39" s="55"/>
      <c r="BA39" s="61"/>
      <c r="BB39" s="55"/>
      <c r="BC39" s="55"/>
      <c r="BD39" s="61"/>
      <c r="BE39" s="56"/>
      <c r="BF39" s="61"/>
      <c r="BG39" s="60"/>
      <c r="BL39" s="4"/>
      <c r="BM39" s="5"/>
      <c r="BN39" s="5"/>
    </row>
    <row r="40" spans="2:66">
      <c r="B40" s="64"/>
      <c r="C40" s="65"/>
      <c r="D40" s="65"/>
      <c r="E40" s="65"/>
      <c r="F40" s="65"/>
      <c r="G40" s="65"/>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72"/>
      <c r="AO40" s="72"/>
      <c r="AP40" s="72"/>
      <c r="AQ40" s="72"/>
      <c r="AR40" s="72"/>
      <c r="AS40" s="124"/>
      <c r="AT40" s="124"/>
      <c r="AU40" s="153"/>
      <c r="AV40" s="157"/>
      <c r="AW40" s="56"/>
      <c r="AX40" s="56"/>
      <c r="AY40" s="55"/>
      <c r="AZ40" s="55"/>
      <c r="BA40" s="61"/>
      <c r="BB40" s="55"/>
      <c r="BC40" s="55"/>
      <c r="BD40" s="61"/>
      <c r="BE40" s="56"/>
      <c r="BF40" s="61"/>
      <c r="BG40" s="60"/>
      <c r="BL40" s="4"/>
      <c r="BM40" s="5"/>
      <c r="BN40" s="5"/>
    </row>
    <row r="41" spans="2:66" ht="135" customHeight="1">
      <c r="B41" s="62" t="s">
        <v>1350</v>
      </c>
      <c r="C41" s="59" t="s">
        <v>1120</v>
      </c>
      <c r="D41" s="59" t="s">
        <v>81</v>
      </c>
      <c r="E41" s="59" t="s">
        <v>82</v>
      </c>
      <c r="F41" s="59" t="s">
        <v>1061</v>
      </c>
      <c r="G41" s="59" t="s">
        <v>81</v>
      </c>
      <c r="H41" s="59">
        <v>3</v>
      </c>
      <c r="I41" s="56">
        <v>0.2</v>
      </c>
      <c r="J41" s="59" t="s">
        <v>83</v>
      </c>
      <c r="K41" s="63" t="s">
        <v>3733</v>
      </c>
      <c r="L41" s="59" t="s">
        <v>3734</v>
      </c>
      <c r="M41" s="59" t="s">
        <v>3735</v>
      </c>
      <c r="N41" s="56">
        <v>1</v>
      </c>
      <c r="O41" s="59" t="s">
        <v>87</v>
      </c>
      <c r="P41" s="56" t="s">
        <v>3736</v>
      </c>
      <c r="Q41" s="56" t="s">
        <v>3737</v>
      </c>
      <c r="R41" s="55">
        <v>1</v>
      </c>
      <c r="S41" s="55">
        <v>35</v>
      </c>
      <c r="T41" s="56">
        <v>2.86E-2</v>
      </c>
      <c r="U41" s="55">
        <v>1</v>
      </c>
      <c r="V41" s="55">
        <v>35</v>
      </c>
      <c r="W41" s="56">
        <v>2.86E-2</v>
      </c>
      <c r="X41" s="56">
        <v>2.86E-2</v>
      </c>
      <c r="Y41" s="56">
        <v>0.97140000000000004</v>
      </c>
      <c r="Z41" s="60">
        <v>2.8000000000000001E-2</v>
      </c>
      <c r="AA41" s="56" t="s">
        <v>3738</v>
      </c>
      <c r="AB41" s="56" t="s">
        <v>3739</v>
      </c>
      <c r="AC41" s="55">
        <v>19</v>
      </c>
      <c r="AD41" s="55">
        <v>35</v>
      </c>
      <c r="AE41" s="56">
        <v>0.54290000000000005</v>
      </c>
      <c r="AF41" s="55">
        <v>20</v>
      </c>
      <c r="AG41" s="55">
        <v>35</v>
      </c>
      <c r="AH41" s="56">
        <v>0.57140000000000002</v>
      </c>
      <c r="AI41" s="56">
        <v>0.57140000000000002</v>
      </c>
      <c r="AJ41" s="56">
        <v>0.42859999999999998</v>
      </c>
      <c r="AK41" s="60">
        <v>0.57099999999999995</v>
      </c>
      <c r="AL41" s="56" t="s">
        <v>94</v>
      </c>
      <c r="AM41" s="56" t="s">
        <v>94</v>
      </c>
      <c r="AN41" s="71">
        <v>8</v>
      </c>
      <c r="AO41" s="71">
        <v>35</v>
      </c>
      <c r="AP41" s="77">
        <v>0.2286</v>
      </c>
      <c r="AQ41" s="71">
        <v>28</v>
      </c>
      <c r="AR41" s="71">
        <v>35</v>
      </c>
      <c r="AS41" s="125">
        <v>0.8</v>
      </c>
      <c r="AT41" s="125">
        <v>0.8</v>
      </c>
      <c r="AU41" s="158">
        <v>0.2</v>
      </c>
      <c r="AV41" s="159">
        <v>0.8</v>
      </c>
      <c r="AW41" s="56" t="s">
        <v>94</v>
      </c>
      <c r="AX41" s="56" t="s">
        <v>94</v>
      </c>
      <c r="AY41" s="55">
        <v>0</v>
      </c>
      <c r="AZ41" s="55">
        <v>0</v>
      </c>
      <c r="BA41" s="56">
        <v>0</v>
      </c>
      <c r="BB41" s="55">
        <v>0</v>
      </c>
      <c r="BC41" s="55">
        <v>0</v>
      </c>
      <c r="BD41" s="56">
        <v>0</v>
      </c>
      <c r="BE41" s="56">
        <v>0</v>
      </c>
      <c r="BF41" s="56">
        <v>0</v>
      </c>
      <c r="BG41" s="60">
        <v>0</v>
      </c>
      <c r="BL41" s="4"/>
      <c r="BM41" s="5"/>
      <c r="BN41" s="5"/>
    </row>
    <row r="42" spans="2:66">
      <c r="B42" s="62"/>
      <c r="C42" s="59"/>
      <c r="D42" s="59"/>
      <c r="E42" s="59"/>
      <c r="F42" s="59"/>
      <c r="G42" s="59"/>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71"/>
      <c r="AO42" s="71"/>
      <c r="AP42" s="71"/>
      <c r="AQ42" s="71"/>
      <c r="AR42" s="71"/>
      <c r="AS42" s="123"/>
      <c r="AT42" s="123"/>
      <c r="AU42" s="152"/>
      <c r="AV42" s="156"/>
      <c r="AW42" s="56"/>
      <c r="AX42" s="56"/>
      <c r="AY42" s="55"/>
      <c r="AZ42" s="55"/>
      <c r="BA42" s="56"/>
      <c r="BB42" s="55"/>
      <c r="BC42" s="55"/>
      <c r="BD42" s="56"/>
      <c r="BE42" s="56"/>
      <c r="BF42" s="56"/>
      <c r="BG42" s="60"/>
      <c r="BL42" s="4"/>
      <c r="BM42" s="5"/>
      <c r="BN42" s="5"/>
    </row>
    <row r="43" spans="2:66">
      <c r="B43" s="62"/>
      <c r="C43" s="59"/>
      <c r="D43" s="59"/>
      <c r="E43" s="59"/>
      <c r="F43" s="59"/>
      <c r="G43" s="59"/>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71"/>
      <c r="AO43" s="71"/>
      <c r="AP43" s="71"/>
      <c r="AQ43" s="71"/>
      <c r="AR43" s="71"/>
      <c r="AS43" s="123"/>
      <c r="AT43" s="123"/>
      <c r="AU43" s="152"/>
      <c r="AV43" s="156"/>
      <c r="AW43" s="56"/>
      <c r="AX43" s="56"/>
      <c r="AY43" s="55"/>
      <c r="AZ43" s="55"/>
      <c r="BA43" s="56"/>
      <c r="BB43" s="55"/>
      <c r="BC43" s="55"/>
      <c r="BD43" s="56"/>
      <c r="BE43" s="56"/>
      <c r="BF43" s="56"/>
      <c r="BG43" s="60"/>
      <c r="BL43" s="4"/>
      <c r="BM43" s="5"/>
      <c r="BN43" s="5"/>
    </row>
    <row r="44" spans="2:66">
      <c r="B44" s="62"/>
      <c r="C44" s="59"/>
      <c r="D44" s="59"/>
      <c r="E44" s="59"/>
      <c r="F44" s="59" t="s">
        <v>80</v>
      </c>
      <c r="G44" s="59" t="s">
        <v>81</v>
      </c>
      <c r="H44" s="59"/>
      <c r="I44" s="56"/>
      <c r="J44" s="59"/>
      <c r="K44" s="63"/>
      <c r="L44" s="59"/>
      <c r="M44" s="59"/>
      <c r="N44" s="56"/>
      <c r="O44" s="59"/>
      <c r="P44" s="56"/>
      <c r="Q44" s="56"/>
      <c r="R44" s="55"/>
      <c r="S44" s="55"/>
      <c r="T44" s="56"/>
      <c r="U44" s="55"/>
      <c r="V44" s="55"/>
      <c r="W44" s="56"/>
      <c r="X44" s="56"/>
      <c r="Y44" s="56"/>
      <c r="Z44" s="60"/>
      <c r="AA44" s="56"/>
      <c r="AB44" s="56"/>
      <c r="AC44" s="55"/>
      <c r="AD44" s="55"/>
      <c r="AE44" s="56"/>
      <c r="AF44" s="55"/>
      <c r="AG44" s="55"/>
      <c r="AH44" s="56"/>
      <c r="AI44" s="56"/>
      <c r="AJ44" s="56"/>
      <c r="AK44" s="60"/>
      <c r="AL44" s="56"/>
      <c r="AM44" s="56"/>
      <c r="AN44" s="71"/>
      <c r="AO44" s="71"/>
      <c r="AP44" s="71"/>
      <c r="AQ44" s="71"/>
      <c r="AR44" s="71"/>
      <c r="AS44" s="123"/>
      <c r="AT44" s="123"/>
      <c r="AU44" s="152"/>
      <c r="AV44" s="156"/>
      <c r="AW44" s="56"/>
      <c r="AX44" s="56"/>
      <c r="AY44" s="55"/>
      <c r="AZ44" s="55"/>
      <c r="BA44" s="56"/>
      <c r="BB44" s="55"/>
      <c r="BC44" s="55"/>
      <c r="BD44" s="56"/>
      <c r="BE44" s="56"/>
      <c r="BF44" s="56"/>
      <c r="BG44" s="60"/>
      <c r="BL44" s="4"/>
      <c r="BM44" s="5"/>
      <c r="BN44" s="5"/>
    </row>
    <row r="45" spans="2:66">
      <c r="B45" s="62"/>
      <c r="C45" s="59"/>
      <c r="D45" s="59"/>
      <c r="E45" s="59"/>
      <c r="F45" s="59"/>
      <c r="G45" s="59"/>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71"/>
      <c r="AO45" s="71"/>
      <c r="AP45" s="71"/>
      <c r="AQ45" s="71"/>
      <c r="AR45" s="71"/>
      <c r="AS45" s="123"/>
      <c r="AT45" s="123"/>
      <c r="AU45" s="152"/>
      <c r="AV45" s="156"/>
      <c r="AW45" s="56"/>
      <c r="AX45" s="56"/>
      <c r="AY45" s="55"/>
      <c r="AZ45" s="55"/>
      <c r="BA45" s="56"/>
      <c r="BB45" s="55"/>
      <c r="BC45" s="55"/>
      <c r="BD45" s="56"/>
      <c r="BE45" s="56"/>
      <c r="BF45" s="56"/>
      <c r="BG45" s="60"/>
      <c r="BL45" s="4"/>
      <c r="BM45" s="5"/>
      <c r="BN45" s="5"/>
    </row>
    <row r="46" spans="2:66">
      <c r="B46" s="62"/>
      <c r="C46" s="59"/>
      <c r="D46" s="59"/>
      <c r="E46" s="59"/>
      <c r="F46" s="59"/>
      <c r="G46" s="59"/>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72"/>
      <c r="AO46" s="72"/>
      <c r="AP46" s="72"/>
      <c r="AQ46" s="72"/>
      <c r="AR46" s="72"/>
      <c r="AS46" s="124"/>
      <c r="AT46" s="124"/>
      <c r="AU46" s="153"/>
      <c r="AV46" s="157"/>
      <c r="AW46" s="56"/>
      <c r="AX46" s="56"/>
      <c r="AY46" s="55"/>
      <c r="AZ46" s="55"/>
      <c r="BA46" s="56"/>
      <c r="BB46" s="55"/>
      <c r="BC46" s="55"/>
      <c r="BD46" s="56"/>
      <c r="BE46" s="56"/>
      <c r="BF46" s="56"/>
      <c r="BG46" s="60"/>
      <c r="BL46" s="4"/>
      <c r="BM46" s="5"/>
      <c r="BN46" s="5"/>
    </row>
    <row r="47" spans="2:66" ht="135" customHeight="1">
      <c r="B47" s="64" t="s">
        <v>1350</v>
      </c>
      <c r="C47" s="65" t="s">
        <v>1120</v>
      </c>
      <c r="D47" s="65" t="s">
        <v>81</v>
      </c>
      <c r="E47" s="65" t="s">
        <v>82</v>
      </c>
      <c r="F47" s="65" t="s">
        <v>1061</v>
      </c>
      <c r="G47" s="65" t="s">
        <v>81</v>
      </c>
      <c r="H47" s="59">
        <v>4</v>
      </c>
      <c r="I47" s="56">
        <v>0.2</v>
      </c>
      <c r="J47" s="59" t="s">
        <v>83</v>
      </c>
      <c r="K47" s="63" t="s">
        <v>3740</v>
      </c>
      <c r="L47" s="59" t="s">
        <v>3741</v>
      </c>
      <c r="M47" s="59" t="s">
        <v>3742</v>
      </c>
      <c r="N47" s="56">
        <v>1</v>
      </c>
      <c r="O47" s="59" t="s">
        <v>87</v>
      </c>
      <c r="P47" s="56" t="s">
        <v>3743</v>
      </c>
      <c r="Q47" s="56" t="s">
        <v>253</v>
      </c>
      <c r="R47" s="55">
        <v>66</v>
      </c>
      <c r="S47" s="55">
        <v>84</v>
      </c>
      <c r="T47" s="56">
        <v>0.78569999999999995</v>
      </c>
      <c r="U47" s="55">
        <v>66</v>
      </c>
      <c r="V47" s="55">
        <v>84</v>
      </c>
      <c r="W47" s="56">
        <v>0.78569999999999995</v>
      </c>
      <c r="X47" s="56">
        <v>0.78569999999999995</v>
      </c>
      <c r="Y47" s="56">
        <v>0.21429999999999999</v>
      </c>
      <c r="Z47" s="60">
        <v>0.78500000000000003</v>
      </c>
      <c r="AA47" s="56" t="s">
        <v>3744</v>
      </c>
      <c r="AB47" s="56" t="s">
        <v>3745</v>
      </c>
      <c r="AC47" s="55">
        <v>164</v>
      </c>
      <c r="AD47" s="55">
        <v>174</v>
      </c>
      <c r="AE47" s="56">
        <v>0.9425</v>
      </c>
      <c r="AF47" s="55">
        <v>230</v>
      </c>
      <c r="AG47" s="55">
        <v>258</v>
      </c>
      <c r="AH47" s="56">
        <v>0.44573643410852715</v>
      </c>
      <c r="AI47" s="56">
        <v>0.44573643410852715</v>
      </c>
      <c r="AJ47" s="56">
        <v>0.1085</v>
      </c>
      <c r="AK47" s="60">
        <v>0.44500000000000001</v>
      </c>
      <c r="AL47" s="56" t="s">
        <v>94</v>
      </c>
      <c r="AM47" s="56" t="s">
        <v>94</v>
      </c>
      <c r="AN47" s="71">
        <v>165</v>
      </c>
      <c r="AO47" s="71">
        <v>172</v>
      </c>
      <c r="AP47" s="77">
        <v>0.95930000000000004</v>
      </c>
      <c r="AQ47" s="71">
        <v>395</v>
      </c>
      <c r="AR47" s="71">
        <v>172</v>
      </c>
      <c r="AS47" s="125">
        <v>2.2965</v>
      </c>
      <c r="AT47" s="125">
        <v>2.2965</v>
      </c>
      <c r="AU47" s="158">
        <v>0</v>
      </c>
      <c r="AV47" s="159">
        <v>1</v>
      </c>
      <c r="AW47" s="56" t="s">
        <v>94</v>
      </c>
      <c r="AX47" s="56" t="s">
        <v>94</v>
      </c>
      <c r="AY47" s="55">
        <v>0</v>
      </c>
      <c r="AZ47" s="55">
        <v>0</v>
      </c>
      <c r="BA47" s="56">
        <v>0</v>
      </c>
      <c r="BB47" s="55">
        <v>0</v>
      </c>
      <c r="BC47" s="55">
        <v>0</v>
      </c>
      <c r="BD47" s="56">
        <v>0</v>
      </c>
      <c r="BE47" s="56">
        <v>0</v>
      </c>
      <c r="BF47" s="56">
        <v>0</v>
      </c>
      <c r="BG47" s="60">
        <v>0</v>
      </c>
      <c r="BL47" s="4"/>
      <c r="BM47" s="5"/>
      <c r="BN47" s="5"/>
    </row>
    <row r="48" spans="2:66">
      <c r="B48" s="64"/>
      <c r="C48" s="65"/>
      <c r="D48" s="65"/>
      <c r="E48" s="65"/>
      <c r="F48" s="65"/>
      <c r="G48" s="65"/>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71"/>
      <c r="AO48" s="71"/>
      <c r="AP48" s="71"/>
      <c r="AQ48" s="71"/>
      <c r="AR48" s="71"/>
      <c r="AS48" s="123"/>
      <c r="AT48" s="123"/>
      <c r="AU48" s="152"/>
      <c r="AV48" s="156"/>
      <c r="AW48" s="56"/>
      <c r="AX48" s="56"/>
      <c r="AY48" s="55"/>
      <c r="AZ48" s="55"/>
      <c r="BA48" s="56"/>
      <c r="BB48" s="55"/>
      <c r="BC48" s="55"/>
      <c r="BD48" s="56"/>
      <c r="BE48" s="56"/>
      <c r="BF48" s="56"/>
      <c r="BG48" s="60"/>
      <c r="BL48" s="4"/>
      <c r="BM48" s="5"/>
      <c r="BN48" s="5"/>
    </row>
    <row r="49" spans="2:66">
      <c r="B49" s="64"/>
      <c r="C49" s="65"/>
      <c r="D49" s="65"/>
      <c r="E49" s="65"/>
      <c r="F49" s="65"/>
      <c r="G49" s="65"/>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71"/>
      <c r="AO49" s="71"/>
      <c r="AP49" s="71"/>
      <c r="AQ49" s="71"/>
      <c r="AR49" s="71"/>
      <c r="AS49" s="123"/>
      <c r="AT49" s="123"/>
      <c r="AU49" s="152"/>
      <c r="AV49" s="156"/>
      <c r="AW49" s="56"/>
      <c r="AX49" s="56"/>
      <c r="AY49" s="55"/>
      <c r="AZ49" s="55"/>
      <c r="BA49" s="56"/>
      <c r="BB49" s="55"/>
      <c r="BC49" s="55"/>
      <c r="BD49" s="56"/>
      <c r="BE49" s="56"/>
      <c r="BF49" s="56"/>
      <c r="BG49" s="60"/>
      <c r="BL49" s="4"/>
      <c r="BM49" s="5"/>
      <c r="BN49" s="5"/>
    </row>
    <row r="50" spans="2:66">
      <c r="B50" s="64"/>
      <c r="C50" s="65"/>
      <c r="D50" s="65"/>
      <c r="E50" s="65"/>
      <c r="F50" s="65" t="s">
        <v>80</v>
      </c>
      <c r="G50" s="65" t="s">
        <v>81</v>
      </c>
      <c r="H50" s="59"/>
      <c r="I50" s="56"/>
      <c r="J50" s="59"/>
      <c r="K50" s="63"/>
      <c r="L50" s="59"/>
      <c r="M50" s="59"/>
      <c r="N50" s="56"/>
      <c r="O50" s="59"/>
      <c r="P50" s="56"/>
      <c r="Q50" s="56"/>
      <c r="R50" s="55"/>
      <c r="S50" s="55"/>
      <c r="T50" s="56"/>
      <c r="U50" s="55"/>
      <c r="V50" s="55"/>
      <c r="W50" s="56"/>
      <c r="X50" s="56"/>
      <c r="Y50" s="56"/>
      <c r="Z50" s="60"/>
      <c r="AA50" s="56"/>
      <c r="AB50" s="56"/>
      <c r="AC50" s="55"/>
      <c r="AD50" s="55"/>
      <c r="AE50" s="56"/>
      <c r="AF50" s="55"/>
      <c r="AG50" s="55"/>
      <c r="AH50" s="56"/>
      <c r="AI50" s="56"/>
      <c r="AJ50" s="56"/>
      <c r="AK50" s="60"/>
      <c r="AL50" s="56"/>
      <c r="AM50" s="56"/>
      <c r="AN50" s="71"/>
      <c r="AO50" s="71"/>
      <c r="AP50" s="71"/>
      <c r="AQ50" s="71"/>
      <c r="AR50" s="71"/>
      <c r="AS50" s="123"/>
      <c r="AT50" s="123"/>
      <c r="AU50" s="152"/>
      <c r="AV50" s="156"/>
      <c r="AW50" s="56"/>
      <c r="AX50" s="56"/>
      <c r="AY50" s="55"/>
      <c r="AZ50" s="55"/>
      <c r="BA50" s="56"/>
      <c r="BB50" s="55"/>
      <c r="BC50" s="55"/>
      <c r="BD50" s="56"/>
      <c r="BE50" s="56"/>
      <c r="BF50" s="56"/>
      <c r="BG50" s="60"/>
      <c r="BL50" s="4"/>
      <c r="BM50" s="5"/>
      <c r="BN50" s="5"/>
    </row>
    <row r="51" spans="2:66">
      <c r="B51" s="64"/>
      <c r="C51" s="65"/>
      <c r="D51" s="65"/>
      <c r="E51" s="65"/>
      <c r="F51" s="65"/>
      <c r="G51" s="65"/>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71"/>
      <c r="AO51" s="71"/>
      <c r="AP51" s="71"/>
      <c r="AQ51" s="71"/>
      <c r="AR51" s="71"/>
      <c r="AS51" s="123"/>
      <c r="AT51" s="123"/>
      <c r="AU51" s="152"/>
      <c r="AV51" s="156"/>
      <c r="AW51" s="56"/>
      <c r="AX51" s="56"/>
      <c r="AY51" s="55"/>
      <c r="AZ51" s="55"/>
      <c r="BA51" s="56"/>
      <c r="BB51" s="55"/>
      <c r="BC51" s="55"/>
      <c r="BD51" s="56"/>
      <c r="BE51" s="56"/>
      <c r="BF51" s="56"/>
      <c r="BG51" s="60"/>
      <c r="BL51" s="4"/>
      <c r="BM51" s="5"/>
      <c r="BN51" s="5"/>
    </row>
    <row r="52" spans="2:66">
      <c r="B52" s="64"/>
      <c r="C52" s="65"/>
      <c r="D52" s="65"/>
      <c r="E52" s="65"/>
      <c r="F52" s="65"/>
      <c r="G52" s="65"/>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72"/>
      <c r="AO52" s="72"/>
      <c r="AP52" s="72"/>
      <c r="AQ52" s="72"/>
      <c r="AR52" s="72"/>
      <c r="AS52" s="124"/>
      <c r="AT52" s="124"/>
      <c r="AU52" s="153"/>
      <c r="AV52" s="157"/>
      <c r="AW52" s="56"/>
      <c r="AX52" s="56"/>
      <c r="AY52" s="55"/>
      <c r="AZ52" s="55"/>
      <c r="BA52" s="56"/>
      <c r="BB52" s="55"/>
      <c r="BC52" s="55"/>
      <c r="BD52" s="56"/>
      <c r="BE52" s="56"/>
      <c r="BF52" s="56"/>
      <c r="BG52" s="60"/>
      <c r="BL52" s="4"/>
      <c r="BM52" s="5"/>
      <c r="BN52" s="5"/>
    </row>
    <row r="53" spans="2:66" ht="135" customHeight="1">
      <c r="B53" s="62" t="s">
        <v>1350</v>
      </c>
      <c r="C53" s="59" t="s">
        <v>1120</v>
      </c>
      <c r="D53" s="59" t="s">
        <v>81</v>
      </c>
      <c r="E53" s="59" t="s">
        <v>82</v>
      </c>
      <c r="F53" s="59" t="s">
        <v>80</v>
      </c>
      <c r="G53" s="59" t="s">
        <v>81</v>
      </c>
      <c r="H53" s="59">
        <v>5</v>
      </c>
      <c r="I53" s="56">
        <v>0.2</v>
      </c>
      <c r="J53" s="59" t="s">
        <v>658</v>
      </c>
      <c r="K53" s="63" t="s">
        <v>3746</v>
      </c>
      <c r="L53" s="59" t="s">
        <v>3747</v>
      </c>
      <c r="M53" s="59" t="s">
        <v>3748</v>
      </c>
      <c r="N53" s="61">
        <v>1</v>
      </c>
      <c r="O53" s="59" t="s">
        <v>111</v>
      </c>
      <c r="P53" s="56" t="s">
        <v>3749</v>
      </c>
      <c r="Q53" s="56" t="s">
        <v>253</v>
      </c>
      <c r="R53" s="55">
        <v>0</v>
      </c>
      <c r="S53" s="55">
        <v>1</v>
      </c>
      <c r="T53" s="61">
        <v>0</v>
      </c>
      <c r="U53" s="55">
        <v>0</v>
      </c>
      <c r="V53" s="55">
        <v>1</v>
      </c>
      <c r="W53" s="61">
        <v>0</v>
      </c>
      <c r="X53" s="56">
        <v>0</v>
      </c>
      <c r="Y53" s="61">
        <v>1</v>
      </c>
      <c r="Z53" s="60">
        <v>0</v>
      </c>
      <c r="AA53" s="56" t="s">
        <v>3749</v>
      </c>
      <c r="AB53" s="56" t="s">
        <v>253</v>
      </c>
      <c r="AC53" s="55">
        <v>0</v>
      </c>
      <c r="AD53" s="55">
        <v>1</v>
      </c>
      <c r="AE53" s="61">
        <v>0</v>
      </c>
      <c r="AF53" s="55">
        <v>0</v>
      </c>
      <c r="AG53" s="55">
        <v>1</v>
      </c>
      <c r="AH53" s="61">
        <v>0</v>
      </c>
      <c r="AI53" s="56">
        <v>0</v>
      </c>
      <c r="AJ53" s="61">
        <v>1</v>
      </c>
      <c r="AK53" s="60">
        <v>0</v>
      </c>
      <c r="AL53" s="56" t="s">
        <v>94</v>
      </c>
      <c r="AM53" s="56" t="s">
        <v>94</v>
      </c>
      <c r="AN53" s="71">
        <v>0</v>
      </c>
      <c r="AO53" s="71">
        <v>1</v>
      </c>
      <c r="AP53" s="71">
        <v>0</v>
      </c>
      <c r="AQ53" s="71">
        <v>0</v>
      </c>
      <c r="AR53" s="71">
        <v>1</v>
      </c>
      <c r="AS53" s="123">
        <v>0</v>
      </c>
      <c r="AT53" s="125">
        <v>0</v>
      </c>
      <c r="AU53" s="152">
        <v>1</v>
      </c>
      <c r="AV53" s="159">
        <v>0</v>
      </c>
      <c r="AW53" s="56" t="s">
        <v>94</v>
      </c>
      <c r="AX53" s="56" t="s">
        <v>94</v>
      </c>
      <c r="AY53" s="55">
        <v>0</v>
      </c>
      <c r="AZ53" s="55">
        <v>0</v>
      </c>
      <c r="BA53" s="61">
        <v>0</v>
      </c>
      <c r="BB53" s="55">
        <v>0</v>
      </c>
      <c r="BC53" s="55">
        <v>0</v>
      </c>
      <c r="BD53" s="61">
        <v>0</v>
      </c>
      <c r="BE53" s="56">
        <v>0</v>
      </c>
      <c r="BF53" s="61">
        <v>0</v>
      </c>
      <c r="BG53" s="60">
        <v>0</v>
      </c>
      <c r="BL53" s="4"/>
      <c r="BM53" s="5"/>
      <c r="BN53" s="5"/>
    </row>
    <row r="54" spans="2:66">
      <c r="B54" s="62"/>
      <c r="C54" s="59"/>
      <c r="D54" s="59"/>
      <c r="E54" s="59"/>
      <c r="F54" s="59"/>
      <c r="G54" s="59"/>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71"/>
      <c r="AO54" s="71"/>
      <c r="AP54" s="71"/>
      <c r="AQ54" s="71"/>
      <c r="AR54" s="71"/>
      <c r="AS54" s="123"/>
      <c r="AT54" s="123"/>
      <c r="AU54" s="152"/>
      <c r="AV54" s="156"/>
      <c r="AW54" s="56"/>
      <c r="AX54" s="56"/>
      <c r="AY54" s="55"/>
      <c r="AZ54" s="55"/>
      <c r="BA54" s="61"/>
      <c r="BB54" s="55"/>
      <c r="BC54" s="55"/>
      <c r="BD54" s="61"/>
      <c r="BE54" s="56"/>
      <c r="BF54" s="61"/>
      <c r="BG54" s="60"/>
      <c r="BL54" s="4"/>
      <c r="BM54" s="5"/>
      <c r="BN54" s="5"/>
    </row>
    <row r="55" spans="2:66">
      <c r="B55" s="62"/>
      <c r="C55" s="59"/>
      <c r="D55" s="59"/>
      <c r="E55" s="59"/>
      <c r="F55" s="59"/>
      <c r="G55" s="59"/>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72"/>
      <c r="AO55" s="72"/>
      <c r="AP55" s="72"/>
      <c r="AQ55" s="72"/>
      <c r="AR55" s="72"/>
      <c r="AS55" s="124"/>
      <c r="AT55" s="124"/>
      <c r="AU55" s="153"/>
      <c r="AV55" s="157"/>
      <c r="AW55" s="56"/>
      <c r="AX55" s="56"/>
      <c r="AY55" s="55"/>
      <c r="AZ55" s="55"/>
      <c r="BA55" s="61"/>
      <c r="BB55" s="55"/>
      <c r="BC55" s="55"/>
      <c r="BD55" s="61"/>
      <c r="BE55" s="56"/>
      <c r="BF55" s="61"/>
      <c r="BG55" s="60"/>
      <c r="BL55" s="4"/>
      <c r="BM55" s="5"/>
      <c r="BN55" s="5"/>
    </row>
    <row r="56" spans="2:66">
      <c r="H56" s="50" t="s">
        <v>222</v>
      </c>
      <c r="I56" s="50"/>
      <c r="J56" s="50"/>
      <c r="K56" s="50"/>
      <c r="L56" s="50"/>
      <c r="M56" s="50"/>
      <c r="N56" s="50"/>
      <c r="O56" s="50"/>
      <c r="P56" s="3" t="s">
        <v>136</v>
      </c>
      <c r="Q56" s="3" t="s">
        <v>136</v>
      </c>
      <c r="R56" s="3" t="s">
        <v>136</v>
      </c>
      <c r="S56" s="3" t="s">
        <v>136</v>
      </c>
      <c r="T56" s="3" t="s">
        <v>136</v>
      </c>
      <c r="U56" s="3" t="s">
        <v>136</v>
      </c>
      <c r="V56" s="3" t="s">
        <v>136</v>
      </c>
      <c r="W56" s="3" t="s">
        <v>136</v>
      </c>
      <c r="X56" s="3" t="s">
        <v>136</v>
      </c>
      <c r="Y56" s="3" t="s">
        <v>136</v>
      </c>
      <c r="Z56" s="6">
        <f>SUMPRODUCT(I23:I55,Z23:Z55)</f>
        <v>0.20660000000000003</v>
      </c>
      <c r="AA56" s="3" t="s">
        <v>136</v>
      </c>
      <c r="AB56" s="3" t="s">
        <v>136</v>
      </c>
      <c r="AC56" s="3" t="s">
        <v>136</v>
      </c>
      <c r="AD56" s="3" t="s">
        <v>136</v>
      </c>
      <c r="AE56" s="3" t="s">
        <v>136</v>
      </c>
      <c r="AF56" s="3" t="s">
        <v>136</v>
      </c>
      <c r="AG56" s="3" t="s">
        <v>136</v>
      </c>
      <c r="AH56" s="3" t="s">
        <v>136</v>
      </c>
      <c r="AI56" s="3" t="s">
        <v>136</v>
      </c>
      <c r="AJ56" s="3" t="s">
        <v>136</v>
      </c>
      <c r="AK56" s="6">
        <f>SUMPRODUCT(I23:I55,AK23:AK55)</f>
        <v>0.43660000000000004</v>
      </c>
      <c r="AL56" s="3" t="s">
        <v>136</v>
      </c>
      <c r="AM56" s="3" t="s">
        <v>136</v>
      </c>
      <c r="AN56" s="3" t="s">
        <v>136</v>
      </c>
      <c r="AO56" s="3" t="s">
        <v>136</v>
      </c>
      <c r="AP56" s="3" t="s">
        <v>136</v>
      </c>
      <c r="AQ56" s="3" t="s">
        <v>136</v>
      </c>
      <c r="AR56" s="3" t="s">
        <v>136</v>
      </c>
      <c r="AS56" s="3" t="s">
        <v>136</v>
      </c>
      <c r="AT56" s="3" t="s">
        <v>136</v>
      </c>
      <c r="AU56" s="3" t="s">
        <v>136</v>
      </c>
      <c r="AV56" s="6">
        <f>SUMPRODUCT(I23:I55,AV23:AV55)</f>
        <v>0.69340000000000002</v>
      </c>
      <c r="AW56" s="3" t="s">
        <v>136</v>
      </c>
      <c r="AX56" s="3" t="s">
        <v>136</v>
      </c>
      <c r="AY56" s="3" t="s">
        <v>136</v>
      </c>
      <c r="AZ56" s="3" t="s">
        <v>136</v>
      </c>
      <c r="BA56" s="3" t="s">
        <v>136</v>
      </c>
      <c r="BB56" s="3" t="s">
        <v>136</v>
      </c>
      <c r="BC56" s="3" t="s">
        <v>136</v>
      </c>
      <c r="BD56" s="3" t="s">
        <v>136</v>
      </c>
      <c r="BE56" s="3" t="s">
        <v>136</v>
      </c>
      <c r="BF56" s="3" t="s">
        <v>136</v>
      </c>
      <c r="BG56" s="6">
        <f>SUMPRODUCT(I23:I55,BG23:BG55)</f>
        <v>0</v>
      </c>
      <c r="BL56" s="4" t="s">
        <v>223</v>
      </c>
      <c r="BM56" s="5">
        <f>IF(E4="Trimestre I",Z56,IF(E4="Trimestre II",AK56,IF(E4="Trimestre III",AV56,IF(E4="Trimestre IV",BG56))))</f>
        <v>0.69340000000000002</v>
      </c>
      <c r="BN56" s="5">
        <f>100%-BM56</f>
        <v>0.30659999999999998</v>
      </c>
    </row>
    <row r="57" spans="2:66">
      <c r="BL57" s="4"/>
      <c r="BM57" s="5" t="s">
        <v>6</v>
      </c>
      <c r="BN57" s="5" t="s">
        <v>7</v>
      </c>
    </row>
  </sheetData>
  <sheetProtection algorithmName="SHA-512" hashValue="zzp0JuxdBesBKi8ysSM7/KjCZJxnqsesKC/0zVQ2FScXAuCw0JUWAsvBXPI752x9pZkEs+040Yxfo/osSs3lUw==" saltValue="HGkT/Oxp/vahCfmC5x0SAw==" spinCount="100000" sheet="1" objects="1" scenarios="1"/>
  <mergeCells count="325">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34"/>
    <mergeCell ref="C23:C28"/>
    <mergeCell ref="D23:D28"/>
    <mergeCell ref="E23:E28"/>
    <mergeCell ref="F23:F28"/>
    <mergeCell ref="G23:G25"/>
    <mergeCell ref="H23:H34"/>
    <mergeCell ref="M21:M22"/>
    <mergeCell ref="N21:N22"/>
    <mergeCell ref="O23:O34"/>
    <mergeCell ref="P23:P34"/>
    <mergeCell ref="Q23:Q34"/>
    <mergeCell ref="R23:R34"/>
    <mergeCell ref="S23:S34"/>
    <mergeCell ref="T23:T34"/>
    <mergeCell ref="I23:I34"/>
    <mergeCell ref="J23:J34"/>
    <mergeCell ref="K23:K34"/>
    <mergeCell ref="L23:L34"/>
    <mergeCell ref="M23:M34"/>
    <mergeCell ref="N23:N34"/>
    <mergeCell ref="AA23:AA34"/>
    <mergeCell ref="AB23:AB34"/>
    <mergeCell ref="AC23:AC34"/>
    <mergeCell ref="AD23:AD34"/>
    <mergeCell ref="AE23:AE34"/>
    <mergeCell ref="AF23:AF34"/>
    <mergeCell ref="U23:U34"/>
    <mergeCell ref="V23:V34"/>
    <mergeCell ref="W23:W34"/>
    <mergeCell ref="X23:X34"/>
    <mergeCell ref="Y23:Y34"/>
    <mergeCell ref="Z23:Z34"/>
    <mergeCell ref="AO23:AO34"/>
    <mergeCell ref="AP23:AP34"/>
    <mergeCell ref="AQ23:AQ34"/>
    <mergeCell ref="AR23:AR34"/>
    <mergeCell ref="AG23:AG34"/>
    <mergeCell ref="AH23:AH34"/>
    <mergeCell ref="AI23:AI34"/>
    <mergeCell ref="AJ23:AJ34"/>
    <mergeCell ref="AK23:AK34"/>
    <mergeCell ref="AL23:AL34"/>
    <mergeCell ref="BE23:BE34"/>
    <mergeCell ref="BF23:BF34"/>
    <mergeCell ref="BG23:BG34"/>
    <mergeCell ref="G26:G28"/>
    <mergeCell ref="C29:C34"/>
    <mergeCell ref="D29:D31"/>
    <mergeCell ref="E29:E34"/>
    <mergeCell ref="F29:F34"/>
    <mergeCell ref="G29:G34"/>
    <mergeCell ref="D32:D34"/>
    <mergeCell ref="AY23:AY34"/>
    <mergeCell ref="AZ23:AZ34"/>
    <mergeCell ref="BA23:BA34"/>
    <mergeCell ref="BB23:BB34"/>
    <mergeCell ref="BC23:BC34"/>
    <mergeCell ref="BD23:BD34"/>
    <mergeCell ref="AS23:AS34"/>
    <mergeCell ref="AT23:AT34"/>
    <mergeCell ref="AU23:AU34"/>
    <mergeCell ref="AV23:AV34"/>
    <mergeCell ref="AW23:AW34"/>
    <mergeCell ref="AX23:AX34"/>
    <mergeCell ref="AM23:AM34"/>
    <mergeCell ref="AN23:AN34"/>
    <mergeCell ref="H35:H40"/>
    <mergeCell ref="I35:I40"/>
    <mergeCell ref="J35:J40"/>
    <mergeCell ref="K35:K40"/>
    <mergeCell ref="L35:L40"/>
    <mergeCell ref="M35:M40"/>
    <mergeCell ref="B35:B40"/>
    <mergeCell ref="C35:C40"/>
    <mergeCell ref="D35:D40"/>
    <mergeCell ref="E35:E40"/>
    <mergeCell ref="F35:F37"/>
    <mergeCell ref="G35:G37"/>
    <mergeCell ref="T35:T40"/>
    <mergeCell ref="U35:U40"/>
    <mergeCell ref="V35:V40"/>
    <mergeCell ref="W35:W40"/>
    <mergeCell ref="X35:X40"/>
    <mergeCell ref="Y35:Y40"/>
    <mergeCell ref="N35:N40"/>
    <mergeCell ref="O35:O40"/>
    <mergeCell ref="P35:P40"/>
    <mergeCell ref="Q35:Q40"/>
    <mergeCell ref="R35:R40"/>
    <mergeCell ref="S35:S40"/>
    <mergeCell ref="AF35:AF40"/>
    <mergeCell ref="AG35:AG40"/>
    <mergeCell ref="AH35:AH40"/>
    <mergeCell ref="AJ35:AJ40"/>
    <mergeCell ref="AK35:AK40"/>
    <mergeCell ref="Z35:Z40"/>
    <mergeCell ref="AA35:AA40"/>
    <mergeCell ref="AB35:AB40"/>
    <mergeCell ref="AC35:AC40"/>
    <mergeCell ref="AD35:AD40"/>
    <mergeCell ref="AE35:AE40"/>
    <mergeCell ref="AI35:AI40"/>
    <mergeCell ref="BD35:BD40"/>
    <mergeCell ref="BE35:BE40"/>
    <mergeCell ref="BF35:BF40"/>
    <mergeCell ref="BG35:BG40"/>
    <mergeCell ref="F38:F40"/>
    <mergeCell ref="G38:G40"/>
    <mergeCell ref="AX35:AX40"/>
    <mergeCell ref="AY35:AY40"/>
    <mergeCell ref="AZ35:AZ40"/>
    <mergeCell ref="BA35:BA40"/>
    <mergeCell ref="BB35:BB40"/>
    <mergeCell ref="BC35:BC40"/>
    <mergeCell ref="AR35:AR40"/>
    <mergeCell ref="AS35:AS40"/>
    <mergeCell ref="AT35:AT40"/>
    <mergeCell ref="AU35:AU40"/>
    <mergeCell ref="AV35:AV40"/>
    <mergeCell ref="AW35:AW40"/>
    <mergeCell ref="AL35:AL40"/>
    <mergeCell ref="AM35:AM40"/>
    <mergeCell ref="AN35:AN40"/>
    <mergeCell ref="AO35:AO40"/>
    <mergeCell ref="AP35:AP40"/>
    <mergeCell ref="AQ35:AQ40"/>
    <mergeCell ref="H41:H46"/>
    <mergeCell ref="I41:I46"/>
    <mergeCell ref="J41:J46"/>
    <mergeCell ref="K41:K46"/>
    <mergeCell ref="L41:L46"/>
    <mergeCell ref="M41:M46"/>
    <mergeCell ref="B41:B46"/>
    <mergeCell ref="C41:C46"/>
    <mergeCell ref="D41:D46"/>
    <mergeCell ref="E41:E46"/>
    <mergeCell ref="F41:F43"/>
    <mergeCell ref="G41:G43"/>
    <mergeCell ref="T41:T46"/>
    <mergeCell ref="U41:U46"/>
    <mergeCell ref="V41:V46"/>
    <mergeCell ref="W41:W46"/>
    <mergeCell ref="X41:X46"/>
    <mergeCell ref="Y41:Y46"/>
    <mergeCell ref="N41:N46"/>
    <mergeCell ref="O41:O46"/>
    <mergeCell ref="P41:P46"/>
    <mergeCell ref="Q41:Q46"/>
    <mergeCell ref="R41:R46"/>
    <mergeCell ref="S41:S46"/>
    <mergeCell ref="AF41:AF46"/>
    <mergeCell ref="AG41:AG46"/>
    <mergeCell ref="AH41:AH46"/>
    <mergeCell ref="AI41:AI46"/>
    <mergeCell ref="AJ41:AJ46"/>
    <mergeCell ref="AK41:AK46"/>
    <mergeCell ref="Z41:Z46"/>
    <mergeCell ref="AA41:AA46"/>
    <mergeCell ref="AB41:AB46"/>
    <mergeCell ref="AC41:AC46"/>
    <mergeCell ref="AD41:AD46"/>
    <mergeCell ref="AE41:AE46"/>
    <mergeCell ref="BD41:BD46"/>
    <mergeCell ref="BE41:BE46"/>
    <mergeCell ref="BF41:BF46"/>
    <mergeCell ref="BG41:BG46"/>
    <mergeCell ref="F44:F46"/>
    <mergeCell ref="G44:G46"/>
    <mergeCell ref="AX41:AX46"/>
    <mergeCell ref="AY41:AY46"/>
    <mergeCell ref="AZ41:AZ46"/>
    <mergeCell ref="BA41:BA46"/>
    <mergeCell ref="BB41:BB46"/>
    <mergeCell ref="BC41:BC46"/>
    <mergeCell ref="AR41:AR46"/>
    <mergeCell ref="AS41:AS46"/>
    <mergeCell ref="AT41:AT46"/>
    <mergeCell ref="AU41:AU46"/>
    <mergeCell ref="AV41:AV46"/>
    <mergeCell ref="AW41:AW46"/>
    <mergeCell ref="AL41:AL46"/>
    <mergeCell ref="AM41:AM46"/>
    <mergeCell ref="AN41:AN46"/>
    <mergeCell ref="AO41:AO46"/>
    <mergeCell ref="AP41:AP46"/>
    <mergeCell ref="AQ41:AQ46"/>
    <mergeCell ref="H47:H52"/>
    <mergeCell ref="I47:I52"/>
    <mergeCell ref="J47:J52"/>
    <mergeCell ref="K47:K52"/>
    <mergeCell ref="L47:L52"/>
    <mergeCell ref="M47:M52"/>
    <mergeCell ref="B47:B52"/>
    <mergeCell ref="C47:C52"/>
    <mergeCell ref="D47:D52"/>
    <mergeCell ref="E47:E52"/>
    <mergeCell ref="F47:F49"/>
    <mergeCell ref="G47:G49"/>
    <mergeCell ref="T47:T52"/>
    <mergeCell ref="U47:U52"/>
    <mergeCell ref="V47:V52"/>
    <mergeCell ref="W47:W52"/>
    <mergeCell ref="X47:X52"/>
    <mergeCell ref="Y47:Y52"/>
    <mergeCell ref="N47:N52"/>
    <mergeCell ref="O47:O52"/>
    <mergeCell ref="P47:P52"/>
    <mergeCell ref="Q47:Q52"/>
    <mergeCell ref="R47:R52"/>
    <mergeCell ref="S47:S52"/>
    <mergeCell ref="AF47:AF52"/>
    <mergeCell ref="AG47:AG52"/>
    <mergeCell ref="AH47:AH52"/>
    <mergeCell ref="AI47:AI52"/>
    <mergeCell ref="AJ47:AJ52"/>
    <mergeCell ref="AK47:AK52"/>
    <mergeCell ref="Z47:Z52"/>
    <mergeCell ref="AA47:AA52"/>
    <mergeCell ref="AB47:AB52"/>
    <mergeCell ref="AC47:AC52"/>
    <mergeCell ref="AD47:AD52"/>
    <mergeCell ref="AE47:AE52"/>
    <mergeCell ref="BD47:BD52"/>
    <mergeCell ref="BE47:BE52"/>
    <mergeCell ref="BF47:BF52"/>
    <mergeCell ref="BG47:BG52"/>
    <mergeCell ref="F50:F52"/>
    <mergeCell ref="G50:G52"/>
    <mergeCell ref="AX47:AX52"/>
    <mergeCell ref="AY47:AY52"/>
    <mergeCell ref="AZ47:AZ52"/>
    <mergeCell ref="BA47:BA52"/>
    <mergeCell ref="BB47:BB52"/>
    <mergeCell ref="BC47:BC52"/>
    <mergeCell ref="AR47:AR52"/>
    <mergeCell ref="AS47:AS52"/>
    <mergeCell ref="AT47:AT52"/>
    <mergeCell ref="AU47:AU52"/>
    <mergeCell ref="AV47:AV52"/>
    <mergeCell ref="AW47:AW52"/>
    <mergeCell ref="AL47:AL52"/>
    <mergeCell ref="AM47:AM52"/>
    <mergeCell ref="AN47:AN52"/>
    <mergeCell ref="AO47:AO52"/>
    <mergeCell ref="AP47:AP52"/>
    <mergeCell ref="AQ47:AQ52"/>
    <mergeCell ref="H53:H55"/>
    <mergeCell ref="I53:I55"/>
    <mergeCell ref="J53:J55"/>
    <mergeCell ref="K53:K55"/>
    <mergeCell ref="L53:L55"/>
    <mergeCell ref="M53:M55"/>
    <mergeCell ref="B53:B55"/>
    <mergeCell ref="C53:C55"/>
    <mergeCell ref="D53:D55"/>
    <mergeCell ref="E53:E55"/>
    <mergeCell ref="F53:F55"/>
    <mergeCell ref="G53:G55"/>
    <mergeCell ref="AJ53:AJ55"/>
    <mergeCell ref="AK53:AK55"/>
    <mergeCell ref="T53:T55"/>
    <mergeCell ref="U53:U55"/>
    <mergeCell ref="V53:V55"/>
    <mergeCell ref="W53:W55"/>
    <mergeCell ref="X53:X55"/>
    <mergeCell ref="Y53:Y55"/>
    <mergeCell ref="N53:N55"/>
    <mergeCell ref="O53:O55"/>
    <mergeCell ref="P53:P55"/>
    <mergeCell ref="Q53:Q55"/>
    <mergeCell ref="R53:R55"/>
    <mergeCell ref="S53:S55"/>
    <mergeCell ref="AF53:AF55"/>
    <mergeCell ref="AG53:AG55"/>
    <mergeCell ref="AH53:AH55"/>
    <mergeCell ref="AI53:AI55"/>
    <mergeCell ref="Z53:Z55"/>
    <mergeCell ref="AA53:AA55"/>
    <mergeCell ref="AB53:AB55"/>
    <mergeCell ref="AC53:AC55"/>
    <mergeCell ref="AD53:AD55"/>
    <mergeCell ref="AE53:AE55"/>
    <mergeCell ref="B2:M2"/>
    <mergeCell ref="BD53:BD55"/>
    <mergeCell ref="BE53:BE55"/>
    <mergeCell ref="BF53:BF55"/>
    <mergeCell ref="BG53:BG55"/>
    <mergeCell ref="H56:O56"/>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AQ53:AQ55"/>
  </mergeCells>
  <dataValidations count="1">
    <dataValidation type="list" allowBlank="1" sqref="E4" xr:uid="{48271192-1117-4EE7-B14C-4D6AB42363EF}">
      <formula1>"Trimestre I,Trimestre II,Trimestre III,Trimestre IV"</formula1>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BE9C-7DA2-4326-BD43-08F37E4CFC10}">
  <dimension ref="A1:BN51"/>
  <sheetViews>
    <sheetView showGridLines="0" zoomScale="70" zoomScaleNormal="70" workbookViewId="0">
      <selection activeCell="A22" sqref="A22"/>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0" width="14" hidden="1" customWidth="1"/>
    <col min="41" max="44" width="0" hidden="1" customWidth="1"/>
    <col min="45" max="45" width="11.5703125" customWidth="1"/>
    <col min="46" max="46" width="15" customWidth="1"/>
    <col min="47" max="47" width="5" hidden="1" customWidth="1"/>
    <col min="48" max="48" width="17" customWidth="1"/>
    <col min="49" max="60" width="9.140625" hidden="1" customWidth="1"/>
    <col min="62" max="66" width="3" hidden="1"/>
  </cols>
  <sheetData>
    <row r="1" spans="1:20" ht="12" customHeight="1"/>
    <row r="2" spans="1:20" ht="27" customHeight="1" thickBot="1">
      <c r="B2" s="68" t="s">
        <v>3750</v>
      </c>
      <c r="C2" s="68"/>
      <c r="D2" s="68"/>
      <c r="E2" s="68"/>
      <c r="F2" s="68"/>
      <c r="G2" s="68"/>
      <c r="H2" s="68"/>
      <c r="I2" s="68"/>
      <c r="J2" s="68"/>
      <c r="K2" s="68"/>
      <c r="L2" s="68"/>
      <c r="M2" s="68"/>
      <c r="N2" s="20">
        <f>+AV50</f>
        <v>0.44708000000000003</v>
      </c>
      <c r="O2" s="13"/>
      <c r="P2" s="13"/>
      <c r="Q2" s="13"/>
      <c r="R2" s="13"/>
      <c r="S2" s="13"/>
      <c r="T2" s="13"/>
    </row>
    <row r="4" spans="1:20">
      <c r="B4" s="50" t="s">
        <v>46</v>
      </c>
      <c r="C4" s="50"/>
      <c r="D4" s="50"/>
      <c r="E4" s="1" t="s">
        <v>47</v>
      </c>
    </row>
    <row r="6" spans="1:20">
      <c r="A6" s="66" t="s">
        <v>3751</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3752</v>
      </c>
      <c r="C19" s="52"/>
      <c r="D19" s="52"/>
      <c r="E19" s="52"/>
      <c r="BL19" s="57" t="s">
        <v>50</v>
      </c>
      <c r="BM19" s="58"/>
      <c r="BN19" s="5"/>
    </row>
    <row r="20" spans="1:66" ht="13.5" customHeight="1">
      <c r="A20" s="67"/>
      <c r="BL20" s="4"/>
      <c r="BM20" s="5"/>
      <c r="BN20" s="5"/>
    </row>
    <row r="21" spans="1:66" ht="27"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5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81</v>
      </c>
      <c r="D23" s="59" t="s">
        <v>81</v>
      </c>
      <c r="E23" s="59" t="s">
        <v>385</v>
      </c>
      <c r="F23" s="59" t="s">
        <v>81</v>
      </c>
      <c r="G23" s="59" t="s">
        <v>81</v>
      </c>
      <c r="H23" s="59">
        <v>1</v>
      </c>
      <c r="I23" s="56">
        <v>0.12</v>
      </c>
      <c r="J23" s="59" t="s">
        <v>83</v>
      </c>
      <c r="K23" s="63" t="s">
        <v>3753</v>
      </c>
      <c r="L23" s="59" t="s">
        <v>3754</v>
      </c>
      <c r="M23" s="59" t="s">
        <v>3755</v>
      </c>
      <c r="N23" s="61">
        <v>2</v>
      </c>
      <c r="O23" s="59" t="s">
        <v>111</v>
      </c>
      <c r="P23" s="56" t="s">
        <v>3756</v>
      </c>
      <c r="Q23" s="56" t="s">
        <v>3757</v>
      </c>
      <c r="R23" s="55">
        <v>0</v>
      </c>
      <c r="S23" s="55">
        <v>1</v>
      </c>
      <c r="T23" s="61">
        <v>0</v>
      </c>
      <c r="U23" s="55">
        <v>0</v>
      </c>
      <c r="V23" s="55">
        <v>1</v>
      </c>
      <c r="W23" s="61">
        <v>0</v>
      </c>
      <c r="X23" s="56">
        <v>0</v>
      </c>
      <c r="Y23" s="61">
        <v>2</v>
      </c>
      <c r="Z23" s="60">
        <v>0</v>
      </c>
      <c r="AA23" s="56" t="s">
        <v>3758</v>
      </c>
      <c r="AB23" s="56" t="s">
        <v>3759</v>
      </c>
      <c r="AC23" s="55">
        <v>0</v>
      </c>
      <c r="AD23" s="55">
        <v>1</v>
      </c>
      <c r="AE23" s="61">
        <v>0</v>
      </c>
      <c r="AF23" s="55">
        <v>0</v>
      </c>
      <c r="AG23" s="55">
        <v>1</v>
      </c>
      <c r="AH23" s="61">
        <v>0</v>
      </c>
      <c r="AI23" s="56">
        <v>0</v>
      </c>
      <c r="AJ23" s="61">
        <v>2</v>
      </c>
      <c r="AK23" s="60">
        <v>0</v>
      </c>
      <c r="AL23" s="70" t="s">
        <v>3760</v>
      </c>
      <c r="AM23" s="70" t="s">
        <v>3759</v>
      </c>
      <c r="AN23" s="70">
        <v>1</v>
      </c>
      <c r="AO23" s="70">
        <v>1</v>
      </c>
      <c r="AP23" s="70">
        <v>1</v>
      </c>
      <c r="AQ23" s="70">
        <v>1</v>
      </c>
      <c r="AR23" s="70">
        <v>1</v>
      </c>
      <c r="AS23" s="70">
        <v>1</v>
      </c>
      <c r="AT23" s="73">
        <v>0.5</v>
      </c>
      <c r="AU23" s="70">
        <v>2</v>
      </c>
      <c r="AV23" s="74">
        <v>0.5</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0.5</v>
      </c>
      <c r="BN23" s="5"/>
    </row>
    <row r="24" spans="1:66">
      <c r="B24" s="62"/>
      <c r="C24" s="59"/>
      <c r="D24" s="59"/>
      <c r="E24" s="59"/>
      <c r="F24" s="59"/>
      <c r="G24" s="59"/>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71"/>
      <c r="AM24" s="71"/>
      <c r="AN24" s="71"/>
      <c r="AO24" s="71"/>
      <c r="AP24" s="71"/>
      <c r="AQ24" s="71"/>
      <c r="AR24" s="71"/>
      <c r="AS24" s="71"/>
      <c r="AT24" s="71"/>
      <c r="AU24" s="71"/>
      <c r="AV24" s="75"/>
      <c r="AW24" s="56"/>
      <c r="AX24" s="56"/>
      <c r="AY24" s="55"/>
      <c r="AZ24" s="55"/>
      <c r="BA24" s="61"/>
      <c r="BB24" s="55"/>
      <c r="BC24" s="55"/>
      <c r="BD24" s="61"/>
      <c r="BE24" s="56"/>
      <c r="BF24" s="61"/>
      <c r="BG24" s="60"/>
      <c r="BL24" s="4">
        <f>H26</f>
        <v>2</v>
      </c>
      <c r="BM24" s="5">
        <f>IF(E4="Trimestre I",Z26,IF(E4="Trimestre II",AK26,IF(E4="Trimestre III",AV26,IF(E4="Trimestre IV",BG26))))</f>
        <v>0</v>
      </c>
      <c r="BN24" s="5"/>
    </row>
    <row r="25" spans="1:66">
      <c r="B25" s="62"/>
      <c r="C25" s="59"/>
      <c r="D25" s="59"/>
      <c r="E25" s="59"/>
      <c r="F25" s="59"/>
      <c r="G25" s="59"/>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72"/>
      <c r="AM25" s="72"/>
      <c r="AN25" s="72"/>
      <c r="AO25" s="72"/>
      <c r="AP25" s="72"/>
      <c r="AQ25" s="72"/>
      <c r="AR25" s="72"/>
      <c r="AS25" s="72"/>
      <c r="AT25" s="72"/>
      <c r="AU25" s="72"/>
      <c r="AV25" s="76"/>
      <c r="AW25" s="56"/>
      <c r="AX25" s="56"/>
      <c r="AY25" s="55"/>
      <c r="AZ25" s="55"/>
      <c r="BA25" s="61"/>
      <c r="BB25" s="55"/>
      <c r="BC25" s="55"/>
      <c r="BD25" s="61"/>
      <c r="BE25" s="56"/>
      <c r="BF25" s="61"/>
      <c r="BG25" s="60"/>
      <c r="BL25" s="4">
        <f>H29</f>
        <v>3</v>
      </c>
      <c r="BM25" s="5">
        <f>IF(E4="Trimestre I",Z29,IF(E4="Trimestre II",AK29,IF(E4="Trimestre III",AV29,IF(E4="Trimestre IV",BG29))))</f>
        <v>0</v>
      </c>
      <c r="BN25" s="5"/>
    </row>
    <row r="26" spans="1:66" ht="135" customHeight="1">
      <c r="B26" s="64" t="s">
        <v>107</v>
      </c>
      <c r="C26" s="65" t="s">
        <v>81</v>
      </c>
      <c r="D26" s="65" t="s">
        <v>81</v>
      </c>
      <c r="E26" s="65" t="s">
        <v>385</v>
      </c>
      <c r="F26" s="65" t="s">
        <v>81</v>
      </c>
      <c r="G26" s="65" t="s">
        <v>81</v>
      </c>
      <c r="H26" s="59">
        <v>2</v>
      </c>
      <c r="I26" s="56">
        <v>0.13</v>
      </c>
      <c r="J26" s="59" t="s">
        <v>658</v>
      </c>
      <c r="K26" s="63" t="s">
        <v>3761</v>
      </c>
      <c r="L26" s="59" t="s">
        <v>3762</v>
      </c>
      <c r="M26" s="59" t="s">
        <v>3763</v>
      </c>
      <c r="N26" s="61">
        <v>1</v>
      </c>
      <c r="O26" s="59" t="s">
        <v>111</v>
      </c>
      <c r="P26" s="56" t="s">
        <v>3764</v>
      </c>
      <c r="Q26" s="56" t="s">
        <v>3759</v>
      </c>
      <c r="R26" s="55">
        <v>0</v>
      </c>
      <c r="S26" s="55">
        <v>1</v>
      </c>
      <c r="T26" s="61">
        <v>0</v>
      </c>
      <c r="U26" s="55">
        <v>0</v>
      </c>
      <c r="V26" s="55">
        <v>1</v>
      </c>
      <c r="W26" s="61">
        <v>0</v>
      </c>
      <c r="X26" s="56">
        <v>0</v>
      </c>
      <c r="Y26" s="61">
        <v>1</v>
      </c>
      <c r="Z26" s="60">
        <v>0</v>
      </c>
      <c r="AA26" s="56" t="s">
        <v>3765</v>
      </c>
      <c r="AB26" s="56" t="s">
        <v>121</v>
      </c>
      <c r="AC26" s="55">
        <v>0</v>
      </c>
      <c r="AD26" s="55">
        <v>1</v>
      </c>
      <c r="AE26" s="61">
        <v>0</v>
      </c>
      <c r="AF26" s="55">
        <v>0</v>
      </c>
      <c r="AG26" s="55">
        <v>1</v>
      </c>
      <c r="AH26" s="61">
        <v>0</v>
      </c>
      <c r="AI26" s="56">
        <v>0</v>
      </c>
      <c r="AJ26" s="61">
        <v>1</v>
      </c>
      <c r="AK26" s="60">
        <v>0</v>
      </c>
      <c r="AL26" s="71" t="s">
        <v>3766</v>
      </c>
      <c r="AM26" s="71" t="s">
        <v>3759</v>
      </c>
      <c r="AN26" s="71">
        <v>0</v>
      </c>
      <c r="AO26" s="71">
        <v>1</v>
      </c>
      <c r="AP26" s="71">
        <v>0</v>
      </c>
      <c r="AQ26" s="71">
        <v>0</v>
      </c>
      <c r="AR26" s="71">
        <v>1</v>
      </c>
      <c r="AS26" s="71">
        <v>0</v>
      </c>
      <c r="AT26" s="77">
        <v>0</v>
      </c>
      <c r="AU26" s="71">
        <v>1</v>
      </c>
      <c r="AV26" s="78">
        <v>0</v>
      </c>
      <c r="AW26" s="56" t="s">
        <v>94</v>
      </c>
      <c r="AX26" s="56" t="s">
        <v>94</v>
      </c>
      <c r="AY26" s="55">
        <v>0</v>
      </c>
      <c r="AZ26" s="55">
        <v>0</v>
      </c>
      <c r="BA26" s="61">
        <v>0</v>
      </c>
      <c r="BB26" s="55">
        <v>0</v>
      </c>
      <c r="BC26" s="55">
        <v>0</v>
      </c>
      <c r="BD26" s="61">
        <v>0</v>
      </c>
      <c r="BE26" s="56">
        <v>0</v>
      </c>
      <c r="BF26" s="61">
        <v>0</v>
      </c>
      <c r="BG26" s="60">
        <v>0</v>
      </c>
      <c r="BL26" s="4">
        <f>H32</f>
        <v>4</v>
      </c>
      <c r="BM26" s="5">
        <f>IF(E4="Trimestre I",Z32,IF(E4="Trimestre II",AK32,IF(E4="Trimestre III",AV32,IF(E4="Trimestre IV",BG32))))</f>
        <v>1</v>
      </c>
      <c r="BN26" s="5"/>
    </row>
    <row r="27" spans="1:66">
      <c r="B27" s="64"/>
      <c r="C27" s="65"/>
      <c r="D27" s="65"/>
      <c r="E27" s="65"/>
      <c r="F27" s="65"/>
      <c r="G27" s="65"/>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71"/>
      <c r="AM27" s="71"/>
      <c r="AN27" s="71"/>
      <c r="AO27" s="71"/>
      <c r="AP27" s="71"/>
      <c r="AQ27" s="71"/>
      <c r="AR27" s="71"/>
      <c r="AS27" s="71"/>
      <c r="AT27" s="71"/>
      <c r="AU27" s="71"/>
      <c r="AV27" s="75"/>
      <c r="AW27" s="56"/>
      <c r="AX27" s="56"/>
      <c r="AY27" s="55"/>
      <c r="AZ27" s="55"/>
      <c r="BA27" s="61"/>
      <c r="BB27" s="55"/>
      <c r="BC27" s="55"/>
      <c r="BD27" s="61"/>
      <c r="BE27" s="56"/>
      <c r="BF27" s="61"/>
      <c r="BG27" s="60"/>
      <c r="BL27" s="4">
        <f>H35</f>
        <v>5</v>
      </c>
      <c r="BM27" s="5">
        <f>IF(E4="Trimestre I",Z35,IF(E4="Trimestre II",AK35,IF(E4="Trimestre III",AV35,IF(E4="Trimestre IV",BG35))))</f>
        <v>0.9</v>
      </c>
      <c r="BN27" s="5"/>
    </row>
    <row r="28" spans="1:66">
      <c r="B28" s="64"/>
      <c r="C28" s="65"/>
      <c r="D28" s="65"/>
      <c r="E28" s="65"/>
      <c r="F28" s="65"/>
      <c r="G28" s="65"/>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72"/>
      <c r="AM28" s="72"/>
      <c r="AN28" s="72"/>
      <c r="AO28" s="72"/>
      <c r="AP28" s="72"/>
      <c r="AQ28" s="72"/>
      <c r="AR28" s="72"/>
      <c r="AS28" s="72"/>
      <c r="AT28" s="72"/>
      <c r="AU28" s="72"/>
      <c r="AV28" s="76"/>
      <c r="AW28" s="56"/>
      <c r="AX28" s="56"/>
      <c r="AY28" s="55"/>
      <c r="AZ28" s="55"/>
      <c r="BA28" s="61"/>
      <c r="BB28" s="55"/>
      <c r="BC28" s="55"/>
      <c r="BD28" s="61"/>
      <c r="BE28" s="56"/>
      <c r="BF28" s="61"/>
      <c r="BG28" s="60"/>
      <c r="BL28" s="4">
        <f>H38</f>
        <v>6</v>
      </c>
      <c r="BM28" s="5">
        <f>IF(E4="Trimestre I",Z38,IF(E4="Trimestre II",AK38,IF(E4="Trimestre III",AV38,IF(E4="Trimestre IV",BG38))))</f>
        <v>0.41599999999999998</v>
      </c>
      <c r="BN28" s="5"/>
    </row>
    <row r="29" spans="1:66" ht="135" customHeight="1">
      <c r="B29" s="62" t="s">
        <v>107</v>
      </c>
      <c r="C29" s="59" t="s">
        <v>81</v>
      </c>
      <c r="D29" s="59" t="s">
        <v>81</v>
      </c>
      <c r="E29" s="59" t="s">
        <v>810</v>
      </c>
      <c r="F29" s="59" t="s">
        <v>81</v>
      </c>
      <c r="G29" s="59" t="s">
        <v>81</v>
      </c>
      <c r="H29" s="59">
        <v>3</v>
      </c>
      <c r="I29" s="56">
        <v>0.12</v>
      </c>
      <c r="J29" s="59" t="s">
        <v>83</v>
      </c>
      <c r="K29" s="63" t="s">
        <v>3767</v>
      </c>
      <c r="L29" s="59" t="s">
        <v>3768</v>
      </c>
      <c r="M29" s="59" t="s">
        <v>3769</v>
      </c>
      <c r="N29" s="61">
        <v>1</v>
      </c>
      <c r="O29" s="59" t="s">
        <v>111</v>
      </c>
      <c r="P29" s="56" t="s">
        <v>3770</v>
      </c>
      <c r="Q29" s="56" t="s">
        <v>3759</v>
      </c>
      <c r="R29" s="55">
        <v>0</v>
      </c>
      <c r="S29" s="55">
        <v>1</v>
      </c>
      <c r="T29" s="61">
        <v>0</v>
      </c>
      <c r="U29" s="55">
        <v>0</v>
      </c>
      <c r="V29" s="55">
        <v>1</v>
      </c>
      <c r="W29" s="61">
        <v>0</v>
      </c>
      <c r="X29" s="56">
        <v>0</v>
      </c>
      <c r="Y29" s="61">
        <v>1</v>
      </c>
      <c r="Z29" s="60">
        <v>0</v>
      </c>
      <c r="AA29" s="56" t="s">
        <v>3771</v>
      </c>
      <c r="AB29" s="56" t="s">
        <v>186</v>
      </c>
      <c r="AC29" s="55">
        <v>0</v>
      </c>
      <c r="AD29" s="55">
        <v>1</v>
      </c>
      <c r="AE29" s="61">
        <v>0</v>
      </c>
      <c r="AF29" s="55">
        <v>0</v>
      </c>
      <c r="AG29" s="55">
        <v>1</v>
      </c>
      <c r="AH29" s="61">
        <v>0</v>
      </c>
      <c r="AI29" s="56">
        <v>0</v>
      </c>
      <c r="AJ29" s="61">
        <v>1</v>
      </c>
      <c r="AK29" s="60">
        <v>0</v>
      </c>
      <c r="AL29" s="71" t="s">
        <v>3772</v>
      </c>
      <c r="AM29" s="71" t="s">
        <v>3773</v>
      </c>
      <c r="AN29" s="71">
        <v>0</v>
      </c>
      <c r="AO29" s="71">
        <v>1</v>
      </c>
      <c r="AP29" s="71">
        <v>0</v>
      </c>
      <c r="AQ29" s="71">
        <v>0</v>
      </c>
      <c r="AR29" s="71">
        <v>1</v>
      </c>
      <c r="AS29" s="71">
        <v>0</v>
      </c>
      <c r="AT29" s="77">
        <v>0</v>
      </c>
      <c r="AU29" s="71">
        <v>1</v>
      </c>
      <c r="AV29" s="78">
        <v>0</v>
      </c>
      <c r="AW29" s="56" t="s">
        <v>94</v>
      </c>
      <c r="AX29" s="56" t="s">
        <v>94</v>
      </c>
      <c r="AY29" s="55">
        <v>0</v>
      </c>
      <c r="AZ29" s="55">
        <v>0</v>
      </c>
      <c r="BA29" s="61">
        <v>0</v>
      </c>
      <c r="BB29" s="55">
        <v>0</v>
      </c>
      <c r="BC29" s="55">
        <v>0</v>
      </c>
      <c r="BD29" s="61">
        <v>0</v>
      </c>
      <c r="BE29" s="56">
        <v>0</v>
      </c>
      <c r="BF29" s="61">
        <v>0</v>
      </c>
      <c r="BG29" s="60">
        <v>0</v>
      </c>
      <c r="BL29" s="4">
        <f>H44</f>
        <v>7</v>
      </c>
      <c r="BM29" s="5">
        <f>IF(E4="Trimestre I",Z44,IF(E4="Trimestre II",AK44,IF(E4="Trimestre III",AV44,IF(E4="Trimestre IV",BG44))))</f>
        <v>0.8</v>
      </c>
      <c r="BN29" s="5"/>
    </row>
    <row r="30" spans="1:66">
      <c r="B30" s="62"/>
      <c r="C30" s="59"/>
      <c r="D30" s="59"/>
      <c r="E30" s="59"/>
      <c r="F30" s="59"/>
      <c r="G30" s="59"/>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71"/>
      <c r="AM30" s="71"/>
      <c r="AN30" s="71"/>
      <c r="AO30" s="71"/>
      <c r="AP30" s="71"/>
      <c r="AQ30" s="71"/>
      <c r="AR30" s="71"/>
      <c r="AS30" s="71"/>
      <c r="AT30" s="71"/>
      <c r="AU30" s="71"/>
      <c r="AV30" s="75"/>
      <c r="AW30" s="56"/>
      <c r="AX30" s="56"/>
      <c r="AY30" s="55"/>
      <c r="AZ30" s="55"/>
      <c r="BA30" s="61"/>
      <c r="BB30" s="55"/>
      <c r="BC30" s="55"/>
      <c r="BD30" s="61"/>
      <c r="BE30" s="56"/>
      <c r="BF30" s="61"/>
      <c r="BG30" s="60"/>
      <c r="BL30" s="4">
        <f>H47</f>
        <v>8</v>
      </c>
      <c r="BM30" s="5">
        <f>IF(E4="Trimestre I",Z47,IF(E4="Trimestre II",AK47,IF(E4="Trimestre III",AV47,IF(E4="Trimestre IV",BG47))))</f>
        <v>0</v>
      </c>
      <c r="BN30" s="5"/>
    </row>
    <row r="31" spans="1:66">
      <c r="B31" s="62"/>
      <c r="C31" s="59"/>
      <c r="D31" s="59"/>
      <c r="E31" s="59"/>
      <c r="F31" s="59"/>
      <c r="G31" s="59"/>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72"/>
      <c r="AM31" s="72"/>
      <c r="AN31" s="72"/>
      <c r="AO31" s="72"/>
      <c r="AP31" s="72"/>
      <c r="AQ31" s="72"/>
      <c r="AR31" s="72"/>
      <c r="AS31" s="72"/>
      <c r="AT31" s="72"/>
      <c r="AU31" s="72"/>
      <c r="AV31" s="76"/>
      <c r="AW31" s="56"/>
      <c r="AX31" s="56"/>
      <c r="AY31" s="55"/>
      <c r="AZ31" s="55"/>
      <c r="BA31" s="61"/>
      <c r="BB31" s="55"/>
      <c r="BC31" s="55"/>
      <c r="BD31" s="61"/>
      <c r="BE31" s="56"/>
      <c r="BF31" s="61"/>
      <c r="BG31" s="60"/>
      <c r="BL31" s="4"/>
      <c r="BM31" s="5"/>
      <c r="BN31" s="5"/>
    </row>
    <row r="32" spans="1:66" ht="135" customHeight="1">
      <c r="B32" s="64" t="s">
        <v>107</v>
      </c>
      <c r="C32" s="65" t="s">
        <v>81</v>
      </c>
      <c r="D32" s="65" t="s">
        <v>81</v>
      </c>
      <c r="E32" s="65" t="s">
        <v>385</v>
      </c>
      <c r="F32" s="65" t="s">
        <v>81</v>
      </c>
      <c r="G32" s="65" t="s">
        <v>81</v>
      </c>
      <c r="H32" s="59">
        <v>4</v>
      </c>
      <c r="I32" s="56">
        <v>0.12</v>
      </c>
      <c r="J32" s="59" t="s">
        <v>83</v>
      </c>
      <c r="K32" s="63" t="s">
        <v>3774</v>
      </c>
      <c r="L32" s="59" t="s">
        <v>3775</v>
      </c>
      <c r="M32" s="59" t="s">
        <v>3776</v>
      </c>
      <c r="N32" s="61">
        <v>2</v>
      </c>
      <c r="O32" s="59" t="s">
        <v>111</v>
      </c>
      <c r="P32" s="56" t="s">
        <v>3777</v>
      </c>
      <c r="Q32" s="56" t="s">
        <v>3778</v>
      </c>
      <c r="R32" s="55">
        <v>0</v>
      </c>
      <c r="S32" s="55">
        <v>1</v>
      </c>
      <c r="T32" s="61">
        <v>0</v>
      </c>
      <c r="U32" s="55">
        <v>0</v>
      </c>
      <c r="V32" s="55">
        <v>1</v>
      </c>
      <c r="W32" s="61">
        <v>0</v>
      </c>
      <c r="X32" s="56">
        <v>0</v>
      </c>
      <c r="Y32" s="61">
        <v>2</v>
      </c>
      <c r="Z32" s="60">
        <v>0</v>
      </c>
      <c r="AA32" s="56" t="s">
        <v>3779</v>
      </c>
      <c r="AB32" s="56" t="s">
        <v>3780</v>
      </c>
      <c r="AC32" s="55">
        <v>1</v>
      </c>
      <c r="AD32" s="55">
        <v>1</v>
      </c>
      <c r="AE32" s="61">
        <v>1</v>
      </c>
      <c r="AF32" s="55">
        <v>1</v>
      </c>
      <c r="AG32" s="55">
        <v>1</v>
      </c>
      <c r="AH32" s="61">
        <v>1</v>
      </c>
      <c r="AI32" s="56">
        <v>0.5</v>
      </c>
      <c r="AJ32" s="61">
        <v>1</v>
      </c>
      <c r="AK32" s="60">
        <v>0.5</v>
      </c>
      <c r="AL32" s="71" t="s">
        <v>3781</v>
      </c>
      <c r="AM32" s="71" t="s">
        <v>3759</v>
      </c>
      <c r="AN32" s="71">
        <v>1</v>
      </c>
      <c r="AO32" s="71">
        <v>1</v>
      </c>
      <c r="AP32" s="71">
        <v>1</v>
      </c>
      <c r="AQ32" s="71">
        <v>2</v>
      </c>
      <c r="AR32" s="71">
        <v>1</v>
      </c>
      <c r="AS32" s="71">
        <v>2</v>
      </c>
      <c r="AT32" s="77">
        <v>1</v>
      </c>
      <c r="AU32" s="71">
        <v>1</v>
      </c>
      <c r="AV32" s="78">
        <v>1</v>
      </c>
      <c r="AW32" s="56" t="s">
        <v>94</v>
      </c>
      <c r="AX32" s="56" t="s">
        <v>94</v>
      </c>
      <c r="AY32" s="55">
        <v>0</v>
      </c>
      <c r="AZ32" s="55">
        <v>0</v>
      </c>
      <c r="BA32" s="61">
        <v>0</v>
      </c>
      <c r="BB32" s="55">
        <v>0</v>
      </c>
      <c r="BC32" s="55">
        <v>0</v>
      </c>
      <c r="BD32" s="61">
        <v>0</v>
      </c>
      <c r="BE32" s="56">
        <v>0</v>
      </c>
      <c r="BF32" s="61">
        <v>0</v>
      </c>
      <c r="BG32" s="60">
        <v>0</v>
      </c>
      <c r="BL32" s="4"/>
      <c r="BM32" s="5"/>
      <c r="BN32" s="5"/>
    </row>
    <row r="33" spans="2:66">
      <c r="B33" s="64"/>
      <c r="C33" s="65"/>
      <c r="D33" s="65"/>
      <c r="E33" s="65"/>
      <c r="F33" s="65"/>
      <c r="G33" s="65"/>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71"/>
      <c r="AM33" s="71"/>
      <c r="AN33" s="71"/>
      <c r="AO33" s="71"/>
      <c r="AP33" s="71"/>
      <c r="AQ33" s="71"/>
      <c r="AR33" s="71"/>
      <c r="AS33" s="71"/>
      <c r="AT33" s="71"/>
      <c r="AU33" s="71"/>
      <c r="AV33" s="75"/>
      <c r="AW33" s="56"/>
      <c r="AX33" s="56"/>
      <c r="AY33" s="55"/>
      <c r="AZ33" s="55"/>
      <c r="BA33" s="61"/>
      <c r="BB33" s="55"/>
      <c r="BC33" s="55"/>
      <c r="BD33" s="61"/>
      <c r="BE33" s="56"/>
      <c r="BF33" s="61"/>
      <c r="BG33" s="60"/>
      <c r="BL33" s="4"/>
      <c r="BM33" s="5"/>
      <c r="BN33" s="5"/>
    </row>
    <row r="34" spans="2:66">
      <c r="B34" s="64"/>
      <c r="C34" s="65"/>
      <c r="D34" s="65"/>
      <c r="E34" s="65"/>
      <c r="F34" s="65"/>
      <c r="G34" s="65"/>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72"/>
      <c r="AM34" s="72"/>
      <c r="AN34" s="72"/>
      <c r="AO34" s="72"/>
      <c r="AP34" s="72"/>
      <c r="AQ34" s="72"/>
      <c r="AR34" s="72"/>
      <c r="AS34" s="72"/>
      <c r="AT34" s="72"/>
      <c r="AU34" s="72"/>
      <c r="AV34" s="76"/>
      <c r="AW34" s="56"/>
      <c r="AX34" s="56"/>
      <c r="AY34" s="55"/>
      <c r="AZ34" s="55"/>
      <c r="BA34" s="61"/>
      <c r="BB34" s="55"/>
      <c r="BC34" s="55"/>
      <c r="BD34" s="61"/>
      <c r="BE34" s="56"/>
      <c r="BF34" s="61"/>
      <c r="BG34" s="60"/>
      <c r="BL34" s="4"/>
      <c r="BM34" s="5"/>
      <c r="BN34" s="5"/>
    </row>
    <row r="35" spans="2:66" ht="135" customHeight="1">
      <c r="B35" s="62" t="s">
        <v>107</v>
      </c>
      <c r="C35" s="59" t="s">
        <v>81</v>
      </c>
      <c r="D35" s="59" t="s">
        <v>81</v>
      </c>
      <c r="E35" s="59" t="s">
        <v>810</v>
      </c>
      <c r="F35" s="59" t="s">
        <v>81</v>
      </c>
      <c r="G35" s="59" t="s">
        <v>81</v>
      </c>
      <c r="H35" s="59">
        <v>5</v>
      </c>
      <c r="I35" s="56">
        <v>0.13</v>
      </c>
      <c r="J35" s="59" t="s">
        <v>83</v>
      </c>
      <c r="K35" s="63" t="s">
        <v>3782</v>
      </c>
      <c r="L35" s="59" t="s">
        <v>3783</v>
      </c>
      <c r="M35" s="59" t="s">
        <v>3784</v>
      </c>
      <c r="N35" s="61">
        <v>30</v>
      </c>
      <c r="O35" s="59" t="s">
        <v>111</v>
      </c>
      <c r="P35" s="56" t="s">
        <v>3785</v>
      </c>
      <c r="Q35" s="56" t="s">
        <v>3786</v>
      </c>
      <c r="R35" s="55">
        <v>1</v>
      </c>
      <c r="S35" s="55">
        <v>1</v>
      </c>
      <c r="T35" s="61">
        <v>1</v>
      </c>
      <c r="U35" s="55">
        <v>1</v>
      </c>
      <c r="V35" s="55">
        <v>1</v>
      </c>
      <c r="W35" s="61">
        <v>1</v>
      </c>
      <c r="X35" s="56">
        <v>3.3000000000000002E-2</v>
      </c>
      <c r="Y35" s="61">
        <v>29</v>
      </c>
      <c r="Z35" s="60">
        <v>3.3000000000000002E-2</v>
      </c>
      <c r="AA35" s="56" t="s">
        <v>3787</v>
      </c>
      <c r="AB35" s="56" t="s">
        <v>3759</v>
      </c>
      <c r="AC35" s="55">
        <v>13</v>
      </c>
      <c r="AD35" s="55">
        <v>1</v>
      </c>
      <c r="AE35" s="61">
        <v>13</v>
      </c>
      <c r="AF35" s="55">
        <v>14</v>
      </c>
      <c r="AG35" s="55">
        <v>1</v>
      </c>
      <c r="AH35" s="61">
        <v>14</v>
      </c>
      <c r="AI35" s="56">
        <v>0.46700000000000003</v>
      </c>
      <c r="AJ35" s="61">
        <v>16</v>
      </c>
      <c r="AK35" s="60">
        <v>0.46700000000000003</v>
      </c>
      <c r="AL35" s="71" t="s">
        <v>3788</v>
      </c>
      <c r="AM35" s="71" t="s">
        <v>3759</v>
      </c>
      <c r="AN35" s="71">
        <v>13</v>
      </c>
      <c r="AO35" s="71">
        <v>1</v>
      </c>
      <c r="AP35" s="71">
        <v>13</v>
      </c>
      <c r="AQ35" s="71">
        <v>27</v>
      </c>
      <c r="AR35" s="71">
        <v>1</v>
      </c>
      <c r="AS35" s="71">
        <v>27</v>
      </c>
      <c r="AT35" s="77">
        <v>0.9</v>
      </c>
      <c r="AU35" s="71">
        <v>29</v>
      </c>
      <c r="AV35" s="78">
        <v>0.9</v>
      </c>
      <c r="AW35" s="56" t="s">
        <v>94</v>
      </c>
      <c r="AX35" s="56" t="s">
        <v>94</v>
      </c>
      <c r="AY35" s="55">
        <v>0</v>
      </c>
      <c r="AZ35" s="55">
        <v>0</v>
      </c>
      <c r="BA35" s="61">
        <v>0</v>
      </c>
      <c r="BB35" s="55">
        <v>0</v>
      </c>
      <c r="BC35" s="55">
        <v>0</v>
      </c>
      <c r="BD35" s="61">
        <v>0</v>
      </c>
      <c r="BE35" s="56">
        <v>0</v>
      </c>
      <c r="BF35" s="61">
        <v>0</v>
      </c>
      <c r="BG35" s="60">
        <v>0</v>
      </c>
      <c r="BL35" s="4"/>
      <c r="BM35" s="5"/>
      <c r="BN35" s="5"/>
    </row>
    <row r="36" spans="2:66">
      <c r="B36" s="62"/>
      <c r="C36" s="59"/>
      <c r="D36" s="59"/>
      <c r="E36" s="59"/>
      <c r="F36" s="59"/>
      <c r="G36" s="59"/>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71"/>
      <c r="AM36" s="71"/>
      <c r="AN36" s="71"/>
      <c r="AO36" s="71"/>
      <c r="AP36" s="71"/>
      <c r="AQ36" s="71"/>
      <c r="AR36" s="71"/>
      <c r="AS36" s="71"/>
      <c r="AT36" s="71"/>
      <c r="AU36" s="71"/>
      <c r="AV36" s="75"/>
      <c r="AW36" s="56"/>
      <c r="AX36" s="56"/>
      <c r="AY36" s="55"/>
      <c r="AZ36" s="55"/>
      <c r="BA36" s="61"/>
      <c r="BB36" s="55"/>
      <c r="BC36" s="55"/>
      <c r="BD36" s="61"/>
      <c r="BE36" s="56"/>
      <c r="BF36" s="61"/>
      <c r="BG36" s="60"/>
      <c r="BL36" s="4"/>
      <c r="BM36" s="5"/>
      <c r="BN36" s="5"/>
    </row>
    <row r="37" spans="2:66">
      <c r="B37" s="62"/>
      <c r="C37" s="59"/>
      <c r="D37" s="59"/>
      <c r="E37" s="59"/>
      <c r="F37" s="59"/>
      <c r="G37" s="59"/>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72"/>
      <c r="AM37" s="72"/>
      <c r="AN37" s="72"/>
      <c r="AO37" s="72"/>
      <c r="AP37" s="72"/>
      <c r="AQ37" s="72"/>
      <c r="AR37" s="72"/>
      <c r="AS37" s="72"/>
      <c r="AT37" s="72"/>
      <c r="AU37" s="72"/>
      <c r="AV37" s="76"/>
      <c r="AW37" s="56"/>
      <c r="AX37" s="56"/>
      <c r="AY37" s="55"/>
      <c r="AZ37" s="55"/>
      <c r="BA37" s="61"/>
      <c r="BB37" s="55"/>
      <c r="BC37" s="55"/>
      <c r="BD37" s="61"/>
      <c r="BE37" s="56"/>
      <c r="BF37" s="61"/>
      <c r="BG37" s="60"/>
      <c r="BL37" s="4"/>
      <c r="BM37" s="5"/>
      <c r="BN37" s="5"/>
    </row>
    <row r="38" spans="2:66" ht="135" customHeight="1">
      <c r="B38" s="64" t="s">
        <v>107</v>
      </c>
      <c r="C38" s="65" t="s">
        <v>81</v>
      </c>
      <c r="D38" s="65" t="s">
        <v>81</v>
      </c>
      <c r="E38" s="65" t="s">
        <v>317</v>
      </c>
      <c r="F38" s="65" t="s">
        <v>81</v>
      </c>
      <c r="G38" s="65" t="s">
        <v>81</v>
      </c>
      <c r="H38" s="59">
        <v>6</v>
      </c>
      <c r="I38" s="56">
        <v>0.13</v>
      </c>
      <c r="J38" s="59" t="s">
        <v>83</v>
      </c>
      <c r="K38" s="63" t="s">
        <v>3789</v>
      </c>
      <c r="L38" s="59" t="s">
        <v>3790</v>
      </c>
      <c r="M38" s="59" t="s">
        <v>3791</v>
      </c>
      <c r="N38" s="61">
        <v>10</v>
      </c>
      <c r="O38" s="59" t="s">
        <v>111</v>
      </c>
      <c r="P38" s="56" t="s">
        <v>3792</v>
      </c>
      <c r="Q38" s="56" t="s">
        <v>3793</v>
      </c>
      <c r="R38" s="55">
        <v>0</v>
      </c>
      <c r="S38" s="55">
        <v>1</v>
      </c>
      <c r="T38" s="61">
        <v>0</v>
      </c>
      <c r="U38" s="55">
        <v>0</v>
      </c>
      <c r="V38" s="55">
        <v>1</v>
      </c>
      <c r="W38" s="61">
        <v>0</v>
      </c>
      <c r="X38" s="56">
        <v>0</v>
      </c>
      <c r="Y38" s="61">
        <v>10</v>
      </c>
      <c r="Z38" s="60">
        <v>0</v>
      </c>
      <c r="AA38" s="56" t="s">
        <v>3794</v>
      </c>
      <c r="AB38" s="56" t="s">
        <v>3793</v>
      </c>
      <c r="AC38" s="55">
        <v>5</v>
      </c>
      <c r="AD38" s="55">
        <v>1</v>
      </c>
      <c r="AE38" s="61">
        <v>5</v>
      </c>
      <c r="AF38" s="55">
        <v>5</v>
      </c>
      <c r="AG38" s="55">
        <v>1</v>
      </c>
      <c r="AH38" s="61">
        <v>5</v>
      </c>
      <c r="AI38" s="56">
        <v>0.5</v>
      </c>
      <c r="AJ38" s="61">
        <v>5</v>
      </c>
      <c r="AK38" s="60">
        <v>0.33300000000000002</v>
      </c>
      <c r="AL38" s="108" t="s">
        <v>3795</v>
      </c>
      <c r="AM38" s="71" t="s">
        <v>3796</v>
      </c>
      <c r="AN38" s="71">
        <v>0</v>
      </c>
      <c r="AO38" s="71">
        <v>1</v>
      </c>
      <c r="AP38" s="71">
        <v>0</v>
      </c>
      <c r="AQ38" s="71">
        <v>5</v>
      </c>
      <c r="AR38" s="71">
        <v>1</v>
      </c>
      <c r="AS38" s="71">
        <v>5</v>
      </c>
      <c r="AT38" s="77">
        <v>0.5</v>
      </c>
      <c r="AU38" s="71">
        <v>10</v>
      </c>
      <c r="AV38" s="78">
        <v>0.41599999999999998</v>
      </c>
      <c r="AW38" s="56" t="s">
        <v>94</v>
      </c>
      <c r="AX38" s="56" t="s">
        <v>94</v>
      </c>
      <c r="AY38" s="55">
        <v>0</v>
      </c>
      <c r="AZ38" s="55">
        <v>0</v>
      </c>
      <c r="BA38" s="61">
        <v>0</v>
      </c>
      <c r="BB38" s="55">
        <v>0</v>
      </c>
      <c r="BC38" s="55">
        <v>0</v>
      </c>
      <c r="BD38" s="61">
        <v>0</v>
      </c>
      <c r="BE38" s="56">
        <v>0</v>
      </c>
      <c r="BF38" s="61">
        <v>0</v>
      </c>
      <c r="BG38" s="60">
        <v>0</v>
      </c>
      <c r="BL38" s="4"/>
      <c r="BM38" s="5"/>
      <c r="BN38" s="5"/>
    </row>
    <row r="39" spans="2:66">
      <c r="B39" s="64"/>
      <c r="C39" s="65"/>
      <c r="D39" s="65"/>
      <c r="E39" s="65"/>
      <c r="F39" s="65"/>
      <c r="G39" s="65"/>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71"/>
      <c r="AM39" s="71"/>
      <c r="AN39" s="71"/>
      <c r="AO39" s="71"/>
      <c r="AP39" s="71"/>
      <c r="AQ39" s="71"/>
      <c r="AR39" s="71"/>
      <c r="AS39" s="71"/>
      <c r="AT39" s="71"/>
      <c r="AU39" s="71"/>
      <c r="AV39" s="75"/>
      <c r="AW39" s="56"/>
      <c r="AX39" s="56"/>
      <c r="AY39" s="55"/>
      <c r="AZ39" s="55"/>
      <c r="BA39" s="61"/>
      <c r="BB39" s="55"/>
      <c r="BC39" s="55"/>
      <c r="BD39" s="61"/>
      <c r="BE39" s="56"/>
      <c r="BF39" s="61"/>
      <c r="BG39" s="60"/>
      <c r="BL39" s="4"/>
      <c r="BM39" s="5"/>
      <c r="BN39" s="5"/>
    </row>
    <row r="40" spans="2:66">
      <c r="B40" s="62"/>
      <c r="C40" s="62"/>
      <c r="D40" s="62"/>
      <c r="E40" s="62"/>
      <c r="F40" s="62"/>
      <c r="G40" s="62"/>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71"/>
      <c r="AM40" s="71"/>
      <c r="AN40" s="72"/>
      <c r="AO40" s="72"/>
      <c r="AP40" s="72"/>
      <c r="AQ40" s="72"/>
      <c r="AR40" s="72"/>
      <c r="AS40" s="72"/>
      <c r="AT40" s="72"/>
      <c r="AU40" s="72"/>
      <c r="AV40" s="75"/>
      <c r="AW40" s="56"/>
      <c r="AX40" s="56"/>
      <c r="AY40" s="55"/>
      <c r="AZ40" s="55"/>
      <c r="BA40" s="61"/>
      <c r="BB40" s="55"/>
      <c r="BC40" s="55"/>
      <c r="BD40" s="61"/>
      <c r="BE40" s="56"/>
      <c r="BF40" s="61"/>
      <c r="BG40" s="60"/>
      <c r="BL40" s="4"/>
      <c r="BM40" s="5"/>
      <c r="BN40" s="5"/>
    </row>
    <row r="41" spans="2:66">
      <c r="B41" s="62"/>
      <c r="C41" s="62"/>
      <c r="D41" s="62"/>
      <c r="E41" s="62"/>
      <c r="F41" s="62"/>
      <c r="G41" s="62"/>
      <c r="H41" s="59"/>
      <c r="I41" s="56"/>
      <c r="J41" s="59"/>
      <c r="K41" s="63"/>
      <c r="L41" s="59" t="s">
        <v>3797</v>
      </c>
      <c r="M41" s="59" t="s">
        <v>3798</v>
      </c>
      <c r="N41" s="61">
        <v>6</v>
      </c>
      <c r="O41" s="59" t="s">
        <v>111</v>
      </c>
      <c r="P41" s="56" t="s">
        <v>3792</v>
      </c>
      <c r="Q41" s="56" t="s">
        <v>3793</v>
      </c>
      <c r="R41" s="55">
        <v>0</v>
      </c>
      <c r="S41" s="55">
        <v>1</v>
      </c>
      <c r="T41" s="61">
        <v>0</v>
      </c>
      <c r="U41" s="55">
        <v>0</v>
      </c>
      <c r="V41" s="55">
        <v>1</v>
      </c>
      <c r="W41" s="61">
        <v>0</v>
      </c>
      <c r="X41" s="56">
        <v>0</v>
      </c>
      <c r="Y41" s="61">
        <v>6</v>
      </c>
      <c r="Z41" s="60"/>
      <c r="AA41" s="56" t="s">
        <v>3794</v>
      </c>
      <c r="AB41" s="56" t="s">
        <v>3793</v>
      </c>
      <c r="AC41" s="55">
        <v>1</v>
      </c>
      <c r="AD41" s="55">
        <v>1</v>
      </c>
      <c r="AE41" s="61">
        <v>1</v>
      </c>
      <c r="AF41" s="55">
        <v>1</v>
      </c>
      <c r="AG41" s="55">
        <v>1</v>
      </c>
      <c r="AH41" s="61">
        <v>1</v>
      </c>
      <c r="AI41" s="56">
        <v>0.16700000000000001</v>
      </c>
      <c r="AJ41" s="61">
        <v>5</v>
      </c>
      <c r="AK41" s="60"/>
      <c r="AL41" s="71"/>
      <c r="AM41" s="71"/>
      <c r="AN41" s="71">
        <v>1</v>
      </c>
      <c r="AO41" s="71">
        <v>1</v>
      </c>
      <c r="AP41" s="71">
        <v>1</v>
      </c>
      <c r="AQ41" s="71">
        <v>2</v>
      </c>
      <c r="AR41" s="71">
        <v>1</v>
      </c>
      <c r="AS41" s="71">
        <v>2</v>
      </c>
      <c r="AT41" s="77">
        <v>0.33300000000000002</v>
      </c>
      <c r="AU41" s="71">
        <v>6</v>
      </c>
      <c r="AV41" s="75"/>
      <c r="AW41" s="56" t="s">
        <v>94</v>
      </c>
      <c r="AX41" s="56" t="s">
        <v>94</v>
      </c>
      <c r="AY41" s="55">
        <v>0</v>
      </c>
      <c r="AZ41" s="55">
        <v>0</v>
      </c>
      <c r="BA41" s="61">
        <v>0</v>
      </c>
      <c r="BB41" s="55">
        <v>0</v>
      </c>
      <c r="BC41" s="55">
        <v>0</v>
      </c>
      <c r="BD41" s="61">
        <v>0</v>
      </c>
      <c r="BE41" s="56">
        <v>0</v>
      </c>
      <c r="BF41" s="61">
        <v>0</v>
      </c>
      <c r="BG41" s="60"/>
      <c r="BL41" s="4"/>
      <c r="BM41" s="5"/>
      <c r="BN41" s="5"/>
    </row>
    <row r="42" spans="2:66">
      <c r="B42" s="62"/>
      <c r="C42" s="62"/>
      <c r="D42" s="62"/>
      <c r="E42" s="62"/>
      <c r="F42" s="62"/>
      <c r="G42" s="62"/>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71"/>
      <c r="AM42" s="71"/>
      <c r="AN42" s="71"/>
      <c r="AO42" s="71"/>
      <c r="AP42" s="71"/>
      <c r="AQ42" s="71"/>
      <c r="AR42" s="71"/>
      <c r="AS42" s="71"/>
      <c r="AT42" s="71"/>
      <c r="AU42" s="71"/>
      <c r="AV42" s="75"/>
      <c r="AW42" s="56"/>
      <c r="AX42" s="56"/>
      <c r="AY42" s="55"/>
      <c r="AZ42" s="55"/>
      <c r="BA42" s="61"/>
      <c r="BB42" s="55"/>
      <c r="BC42" s="55"/>
      <c r="BD42" s="61"/>
      <c r="BE42" s="56"/>
      <c r="BF42" s="61"/>
      <c r="BG42" s="60"/>
      <c r="BL42" s="4"/>
      <c r="BM42" s="5"/>
      <c r="BN42" s="5"/>
    </row>
    <row r="43" spans="2:66">
      <c r="B43" s="62"/>
      <c r="C43" s="62"/>
      <c r="D43" s="62"/>
      <c r="E43" s="62"/>
      <c r="F43" s="62"/>
      <c r="G43" s="62"/>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72"/>
      <c r="AM43" s="72"/>
      <c r="AN43" s="72"/>
      <c r="AO43" s="72"/>
      <c r="AP43" s="72"/>
      <c r="AQ43" s="72"/>
      <c r="AR43" s="72"/>
      <c r="AS43" s="72"/>
      <c r="AT43" s="72"/>
      <c r="AU43" s="72"/>
      <c r="AV43" s="76"/>
      <c r="AW43" s="56"/>
      <c r="AX43" s="56"/>
      <c r="AY43" s="55"/>
      <c r="AZ43" s="55"/>
      <c r="BA43" s="61"/>
      <c r="BB43" s="55"/>
      <c r="BC43" s="55"/>
      <c r="BD43" s="61"/>
      <c r="BE43" s="56"/>
      <c r="BF43" s="61"/>
      <c r="BG43" s="60"/>
      <c r="BL43" s="4"/>
      <c r="BM43" s="5"/>
      <c r="BN43" s="5"/>
    </row>
    <row r="44" spans="2:66" ht="135" customHeight="1">
      <c r="B44" s="62" t="s">
        <v>107</v>
      </c>
      <c r="C44" s="59" t="s">
        <v>81</v>
      </c>
      <c r="D44" s="59" t="s">
        <v>81</v>
      </c>
      <c r="E44" s="59" t="s">
        <v>810</v>
      </c>
      <c r="F44" s="59" t="s">
        <v>81</v>
      </c>
      <c r="G44" s="59" t="s">
        <v>81</v>
      </c>
      <c r="H44" s="59">
        <v>7</v>
      </c>
      <c r="I44" s="56">
        <v>0.12</v>
      </c>
      <c r="J44" s="59" t="s">
        <v>83</v>
      </c>
      <c r="K44" s="63" t="s">
        <v>3799</v>
      </c>
      <c r="L44" s="59" t="s">
        <v>3800</v>
      </c>
      <c r="M44" s="59" t="s">
        <v>3801</v>
      </c>
      <c r="N44" s="61">
        <v>30</v>
      </c>
      <c r="O44" s="59" t="s">
        <v>111</v>
      </c>
      <c r="P44" s="56" t="s">
        <v>3802</v>
      </c>
      <c r="Q44" s="56" t="s">
        <v>186</v>
      </c>
      <c r="R44" s="55">
        <v>3</v>
      </c>
      <c r="S44" s="55">
        <v>1</v>
      </c>
      <c r="T44" s="61">
        <v>3</v>
      </c>
      <c r="U44" s="55">
        <v>3</v>
      </c>
      <c r="V44" s="55">
        <v>1</v>
      </c>
      <c r="W44" s="61">
        <v>3</v>
      </c>
      <c r="X44" s="56">
        <v>0.1</v>
      </c>
      <c r="Y44" s="61">
        <v>27</v>
      </c>
      <c r="Z44" s="60">
        <v>0.1</v>
      </c>
      <c r="AA44" s="56" t="s">
        <v>3803</v>
      </c>
      <c r="AB44" s="56" t="s">
        <v>3759</v>
      </c>
      <c r="AC44" s="55">
        <v>17</v>
      </c>
      <c r="AD44" s="55">
        <v>1</v>
      </c>
      <c r="AE44" s="61">
        <v>17</v>
      </c>
      <c r="AF44" s="55">
        <v>20</v>
      </c>
      <c r="AG44" s="55">
        <v>1</v>
      </c>
      <c r="AH44" s="61">
        <v>20</v>
      </c>
      <c r="AI44" s="56">
        <v>0.66700000000000004</v>
      </c>
      <c r="AJ44" s="61">
        <v>10</v>
      </c>
      <c r="AK44" s="60">
        <v>0.66700000000000004</v>
      </c>
      <c r="AL44" s="71" t="s">
        <v>3804</v>
      </c>
      <c r="AM44" s="71" t="s">
        <v>3759</v>
      </c>
      <c r="AN44" s="71">
        <v>4</v>
      </c>
      <c r="AO44" s="71">
        <v>1</v>
      </c>
      <c r="AP44" s="71">
        <v>4</v>
      </c>
      <c r="AQ44" s="71">
        <v>24</v>
      </c>
      <c r="AR44" s="71">
        <v>1</v>
      </c>
      <c r="AS44" s="71">
        <v>24</v>
      </c>
      <c r="AT44" s="77">
        <v>0.8</v>
      </c>
      <c r="AU44" s="71">
        <v>29</v>
      </c>
      <c r="AV44" s="78">
        <v>0.8</v>
      </c>
      <c r="AW44" s="56" t="s">
        <v>94</v>
      </c>
      <c r="AX44" s="56" t="s">
        <v>94</v>
      </c>
      <c r="AY44" s="55">
        <v>0</v>
      </c>
      <c r="AZ44" s="55">
        <v>0</v>
      </c>
      <c r="BA44" s="61">
        <v>0</v>
      </c>
      <c r="BB44" s="55">
        <v>0</v>
      </c>
      <c r="BC44" s="55">
        <v>0</v>
      </c>
      <c r="BD44" s="61">
        <v>0</v>
      </c>
      <c r="BE44" s="56">
        <v>0</v>
      </c>
      <c r="BF44" s="61">
        <v>0</v>
      </c>
      <c r="BG44" s="60">
        <v>0</v>
      </c>
      <c r="BL44" s="4"/>
      <c r="BM44" s="5"/>
      <c r="BN44" s="5"/>
    </row>
    <row r="45" spans="2:66">
      <c r="B45" s="62"/>
      <c r="C45" s="59"/>
      <c r="D45" s="59"/>
      <c r="E45" s="59"/>
      <c r="F45" s="59"/>
      <c r="G45" s="59"/>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71"/>
      <c r="AM45" s="71"/>
      <c r="AN45" s="71"/>
      <c r="AO45" s="71"/>
      <c r="AP45" s="71"/>
      <c r="AQ45" s="71"/>
      <c r="AR45" s="71"/>
      <c r="AS45" s="71"/>
      <c r="AT45" s="71"/>
      <c r="AU45" s="71"/>
      <c r="AV45" s="75"/>
      <c r="AW45" s="56"/>
      <c r="AX45" s="56"/>
      <c r="AY45" s="55"/>
      <c r="AZ45" s="55"/>
      <c r="BA45" s="61"/>
      <c r="BB45" s="55"/>
      <c r="BC45" s="55"/>
      <c r="BD45" s="61"/>
      <c r="BE45" s="56"/>
      <c r="BF45" s="61"/>
      <c r="BG45" s="60"/>
      <c r="BL45" s="4"/>
      <c r="BM45" s="5"/>
      <c r="BN45" s="5"/>
    </row>
    <row r="46" spans="2:66">
      <c r="B46" s="62"/>
      <c r="C46" s="59"/>
      <c r="D46" s="59"/>
      <c r="E46" s="59"/>
      <c r="F46" s="59"/>
      <c r="G46" s="59"/>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72"/>
      <c r="AM46" s="72"/>
      <c r="AN46" s="72"/>
      <c r="AO46" s="72"/>
      <c r="AP46" s="72"/>
      <c r="AQ46" s="72"/>
      <c r="AR46" s="72"/>
      <c r="AS46" s="72"/>
      <c r="AT46" s="72"/>
      <c r="AU46" s="72"/>
      <c r="AV46" s="76"/>
      <c r="AW46" s="56"/>
      <c r="AX46" s="56"/>
      <c r="AY46" s="55"/>
      <c r="AZ46" s="55"/>
      <c r="BA46" s="61"/>
      <c r="BB46" s="55"/>
      <c r="BC46" s="55"/>
      <c r="BD46" s="61"/>
      <c r="BE46" s="56"/>
      <c r="BF46" s="61"/>
      <c r="BG46" s="60"/>
      <c r="BL46" s="4"/>
      <c r="BM46" s="5"/>
      <c r="BN46" s="5"/>
    </row>
    <row r="47" spans="2:66" ht="135" customHeight="1">
      <c r="B47" s="64" t="s">
        <v>107</v>
      </c>
      <c r="C47" s="65" t="s">
        <v>81</v>
      </c>
      <c r="D47" s="65" t="s">
        <v>81</v>
      </c>
      <c r="E47" s="65" t="s">
        <v>810</v>
      </c>
      <c r="F47" s="65" t="s">
        <v>81</v>
      </c>
      <c r="G47" s="65" t="s">
        <v>81</v>
      </c>
      <c r="H47" s="59">
        <v>8</v>
      </c>
      <c r="I47" s="56">
        <v>0.13</v>
      </c>
      <c r="J47" s="59" t="s">
        <v>83</v>
      </c>
      <c r="K47" s="63" t="s">
        <v>3805</v>
      </c>
      <c r="L47" s="59" t="s">
        <v>3806</v>
      </c>
      <c r="M47" s="59" t="s">
        <v>3807</v>
      </c>
      <c r="N47" s="61">
        <v>2</v>
      </c>
      <c r="O47" s="59" t="s">
        <v>111</v>
      </c>
      <c r="P47" s="56" t="s">
        <v>3808</v>
      </c>
      <c r="Q47" s="56" t="s">
        <v>3759</v>
      </c>
      <c r="R47" s="55">
        <v>0</v>
      </c>
      <c r="S47" s="55">
        <v>1</v>
      </c>
      <c r="T47" s="61">
        <v>0</v>
      </c>
      <c r="U47" s="55">
        <v>0</v>
      </c>
      <c r="V47" s="55">
        <v>1</v>
      </c>
      <c r="W47" s="61">
        <v>0</v>
      </c>
      <c r="X47" s="56">
        <v>0</v>
      </c>
      <c r="Y47" s="61">
        <v>2</v>
      </c>
      <c r="Z47" s="60">
        <v>0</v>
      </c>
      <c r="AA47" s="56" t="s">
        <v>3809</v>
      </c>
      <c r="AB47" s="56" t="s">
        <v>3810</v>
      </c>
      <c r="AC47" s="55">
        <v>0</v>
      </c>
      <c r="AD47" s="55">
        <v>1</v>
      </c>
      <c r="AE47" s="61">
        <v>0</v>
      </c>
      <c r="AF47" s="55">
        <v>0</v>
      </c>
      <c r="AG47" s="55">
        <v>1</v>
      </c>
      <c r="AH47" s="61">
        <v>0</v>
      </c>
      <c r="AI47" s="56">
        <v>0</v>
      </c>
      <c r="AJ47" s="61">
        <v>2</v>
      </c>
      <c r="AK47" s="60">
        <v>0</v>
      </c>
      <c r="AL47" s="71" t="s">
        <v>3811</v>
      </c>
      <c r="AM47" s="71" t="s">
        <v>3759</v>
      </c>
      <c r="AN47" s="71">
        <v>0</v>
      </c>
      <c r="AO47" s="71">
        <v>1</v>
      </c>
      <c r="AP47" s="71">
        <v>0</v>
      </c>
      <c r="AQ47" s="71">
        <v>0</v>
      </c>
      <c r="AR47" s="71">
        <v>1</v>
      </c>
      <c r="AS47" s="71">
        <v>0</v>
      </c>
      <c r="AT47" s="77">
        <v>0</v>
      </c>
      <c r="AU47" s="71">
        <v>2</v>
      </c>
      <c r="AV47" s="78">
        <v>0</v>
      </c>
      <c r="AW47" s="56" t="s">
        <v>94</v>
      </c>
      <c r="AX47" s="56" t="s">
        <v>94</v>
      </c>
      <c r="AY47" s="55">
        <v>0</v>
      </c>
      <c r="AZ47" s="55">
        <v>0</v>
      </c>
      <c r="BA47" s="61">
        <v>0</v>
      </c>
      <c r="BB47" s="55">
        <v>0</v>
      </c>
      <c r="BC47" s="55">
        <v>0</v>
      </c>
      <c r="BD47" s="61">
        <v>0</v>
      </c>
      <c r="BE47" s="56">
        <v>0</v>
      </c>
      <c r="BF47" s="61">
        <v>0</v>
      </c>
      <c r="BG47" s="60">
        <v>0</v>
      </c>
      <c r="BL47" s="4"/>
      <c r="BM47" s="5"/>
      <c r="BN47" s="5"/>
    </row>
    <row r="48" spans="2:66">
      <c r="B48" s="64"/>
      <c r="C48" s="65"/>
      <c r="D48" s="65"/>
      <c r="E48" s="65"/>
      <c r="F48" s="65"/>
      <c r="G48" s="65"/>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71"/>
      <c r="AM48" s="71"/>
      <c r="AN48" s="71"/>
      <c r="AO48" s="71"/>
      <c r="AP48" s="71"/>
      <c r="AQ48" s="71"/>
      <c r="AR48" s="71"/>
      <c r="AS48" s="71"/>
      <c r="AT48" s="71"/>
      <c r="AU48" s="71"/>
      <c r="AV48" s="75"/>
      <c r="AW48" s="56"/>
      <c r="AX48" s="56"/>
      <c r="AY48" s="55"/>
      <c r="AZ48" s="55"/>
      <c r="BA48" s="61"/>
      <c r="BB48" s="55"/>
      <c r="BC48" s="55"/>
      <c r="BD48" s="61"/>
      <c r="BE48" s="56"/>
      <c r="BF48" s="61"/>
      <c r="BG48" s="60"/>
      <c r="BL48" s="4"/>
      <c r="BM48" s="5"/>
      <c r="BN48" s="5"/>
    </row>
    <row r="49" spans="2:66">
      <c r="B49" s="64"/>
      <c r="C49" s="65"/>
      <c r="D49" s="65"/>
      <c r="E49" s="65"/>
      <c r="F49" s="65"/>
      <c r="G49" s="65"/>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72"/>
      <c r="AM49" s="72"/>
      <c r="AN49" s="72"/>
      <c r="AO49" s="72"/>
      <c r="AP49" s="72"/>
      <c r="AQ49" s="72"/>
      <c r="AR49" s="72"/>
      <c r="AS49" s="72"/>
      <c r="AT49" s="72"/>
      <c r="AU49" s="72"/>
      <c r="AV49" s="76"/>
      <c r="AW49" s="56"/>
      <c r="AX49" s="56"/>
      <c r="AY49" s="55"/>
      <c r="AZ49" s="55"/>
      <c r="BA49" s="61"/>
      <c r="BB49" s="55"/>
      <c r="BC49" s="55"/>
      <c r="BD49" s="61"/>
      <c r="BE49" s="56"/>
      <c r="BF49" s="61"/>
      <c r="BG49" s="60"/>
      <c r="BL49" s="4"/>
      <c r="BM49" s="5"/>
      <c r="BN49" s="5"/>
    </row>
    <row r="50" spans="2:66">
      <c r="H50" s="50" t="s">
        <v>222</v>
      </c>
      <c r="I50" s="50"/>
      <c r="J50" s="50"/>
      <c r="K50" s="50"/>
      <c r="L50" s="50"/>
      <c r="M50" s="50"/>
      <c r="N50" s="50"/>
      <c r="O50" s="50"/>
      <c r="P50" s="3" t="s">
        <v>136</v>
      </c>
      <c r="Q50" s="3" t="s">
        <v>136</v>
      </c>
      <c r="R50" s="3" t="s">
        <v>136</v>
      </c>
      <c r="S50" s="3" t="s">
        <v>136</v>
      </c>
      <c r="T50" s="3" t="s">
        <v>136</v>
      </c>
      <c r="U50" s="3" t="s">
        <v>136</v>
      </c>
      <c r="V50" s="3" t="s">
        <v>136</v>
      </c>
      <c r="W50" s="3" t="s">
        <v>136</v>
      </c>
      <c r="X50" s="3" t="s">
        <v>136</v>
      </c>
      <c r="Y50" s="3" t="s">
        <v>136</v>
      </c>
      <c r="Z50" s="6">
        <f>SUMPRODUCT(I23:I49,Z23:Z49)</f>
        <v>1.6289999999999999E-2</v>
      </c>
      <c r="AA50" s="3" t="s">
        <v>136</v>
      </c>
      <c r="AB50" s="3" t="s">
        <v>136</v>
      </c>
      <c r="AC50" s="3" t="s">
        <v>136</v>
      </c>
      <c r="AD50" s="3" t="s">
        <v>136</v>
      </c>
      <c r="AE50" s="3" t="s">
        <v>136</v>
      </c>
      <c r="AF50" s="3" t="s">
        <v>136</v>
      </c>
      <c r="AG50" s="3" t="s">
        <v>136</v>
      </c>
      <c r="AH50" s="3" t="s">
        <v>136</v>
      </c>
      <c r="AI50" s="3" t="s">
        <v>136</v>
      </c>
      <c r="AJ50" s="3" t="s">
        <v>136</v>
      </c>
      <c r="AK50" s="6">
        <f>SUMPRODUCT(I23:I49,AK23:AK49)</f>
        <v>0.24404000000000001</v>
      </c>
      <c r="AL50" s="3" t="s">
        <v>136</v>
      </c>
      <c r="AM50" s="3" t="s">
        <v>136</v>
      </c>
      <c r="AN50" s="3" t="s">
        <v>136</v>
      </c>
      <c r="AO50" s="3" t="s">
        <v>136</v>
      </c>
      <c r="AP50" s="3" t="s">
        <v>136</v>
      </c>
      <c r="AQ50" s="3" t="s">
        <v>136</v>
      </c>
      <c r="AR50" s="3" t="s">
        <v>136</v>
      </c>
      <c r="AS50" s="3" t="s">
        <v>136</v>
      </c>
      <c r="AT50" s="3" t="s">
        <v>136</v>
      </c>
      <c r="AU50" s="3" t="s">
        <v>136</v>
      </c>
      <c r="AV50" s="6">
        <f>SUMPRODUCT(I23:I49,AV23:AV49)</f>
        <v>0.44708000000000003</v>
      </c>
      <c r="AW50" s="3" t="s">
        <v>136</v>
      </c>
      <c r="AX50" s="3" t="s">
        <v>136</v>
      </c>
      <c r="AY50" s="3" t="s">
        <v>136</v>
      </c>
      <c r="AZ50" s="3" t="s">
        <v>136</v>
      </c>
      <c r="BA50" s="3" t="s">
        <v>136</v>
      </c>
      <c r="BB50" s="3" t="s">
        <v>136</v>
      </c>
      <c r="BC50" s="3" t="s">
        <v>136</v>
      </c>
      <c r="BD50" s="3" t="s">
        <v>136</v>
      </c>
      <c r="BE50" s="3" t="s">
        <v>136</v>
      </c>
      <c r="BF50" s="3" t="s">
        <v>136</v>
      </c>
      <c r="BG50" s="6">
        <f>SUMPRODUCT(I23:I49,BG23:BG49)</f>
        <v>0</v>
      </c>
      <c r="BL50" s="4" t="s">
        <v>223</v>
      </c>
      <c r="BM50" s="5">
        <f>IF(E4="Trimestre I",Z50,IF(E4="Trimestre II",AK50,IF(E4="Trimestre III",AV50,IF(E4="Trimestre IV",BG50))))</f>
        <v>0.44708000000000003</v>
      </c>
      <c r="BN50" s="5">
        <f>100%-BM50</f>
        <v>0.55291999999999997</v>
      </c>
    </row>
    <row r="51" spans="2:66">
      <c r="BL51" s="4"/>
      <c r="BM51" s="5" t="s">
        <v>6</v>
      </c>
      <c r="BN51" s="5" t="s">
        <v>7</v>
      </c>
    </row>
  </sheetData>
  <sheetProtection algorithmName="SHA-512" hashValue="K70qSNnh4BSxmoysRni16OgxbMhG5Wig84bB0bwbG9dKr1HDK/J0NQ8fDaRNPdQoKNEG/edDERb5HC0ilqXp7Q==" saltValue="ihJfQpOFQyjnAo3Dg5edvQ==" spinCount="100000" sheet="1" objects="1" scenarios="1"/>
  <mergeCells count="522">
    <mergeCell ref="A6:A21"/>
    <mergeCell ref="J21:J22"/>
    <mergeCell ref="K21:K22"/>
    <mergeCell ref="L21:L22"/>
    <mergeCell ref="B4:D4"/>
    <mergeCell ref="B19:E19"/>
    <mergeCell ref="B21:D21"/>
    <mergeCell ref="E21:G21"/>
    <mergeCell ref="H21:H22"/>
    <mergeCell ref="I21:I22"/>
    <mergeCell ref="M21:M22"/>
    <mergeCell ref="N21:N22"/>
    <mergeCell ref="O21:O22"/>
    <mergeCell ref="BL19:BM19"/>
    <mergeCell ref="BL21:BL22"/>
    <mergeCell ref="BM21:BM22"/>
    <mergeCell ref="P21:Z21"/>
    <mergeCell ref="AA21:AK21"/>
    <mergeCell ref="AL21:AV21"/>
    <mergeCell ref="AW21:BG21"/>
    <mergeCell ref="B23:B25"/>
    <mergeCell ref="C23:C25"/>
    <mergeCell ref="D23:D25"/>
    <mergeCell ref="E23:E25"/>
    <mergeCell ref="F23:F25"/>
    <mergeCell ref="G23:G25"/>
    <mergeCell ref="H23:H25"/>
    <mergeCell ref="I23:I25"/>
    <mergeCell ref="J23:J25"/>
    <mergeCell ref="K23:K25"/>
    <mergeCell ref="L23:L25"/>
    <mergeCell ref="M23:M25"/>
    <mergeCell ref="N23:N25"/>
    <mergeCell ref="O23:O25"/>
    <mergeCell ref="P23:P25"/>
    <mergeCell ref="Q23:Q25"/>
    <mergeCell ref="R23:R25"/>
    <mergeCell ref="S23:S25"/>
    <mergeCell ref="T23:T25"/>
    <mergeCell ref="U23:U25"/>
    <mergeCell ref="V23:V25"/>
    <mergeCell ref="W23:W25"/>
    <mergeCell ref="X23:X25"/>
    <mergeCell ref="Y23:Y25"/>
    <mergeCell ref="Z23:Z25"/>
    <mergeCell ref="AA23:AA25"/>
    <mergeCell ref="AB23:AB25"/>
    <mergeCell ref="AC23:AC25"/>
    <mergeCell ref="AD23:AD25"/>
    <mergeCell ref="AE23:AE25"/>
    <mergeCell ref="AF23:AF25"/>
    <mergeCell ref="AG23:AG25"/>
    <mergeCell ref="AH23:AH25"/>
    <mergeCell ref="AI23:AI25"/>
    <mergeCell ref="AJ23:AJ25"/>
    <mergeCell ref="AK23:AK25"/>
    <mergeCell ref="AY23:AY25"/>
    <mergeCell ref="AZ23:AZ25"/>
    <mergeCell ref="BA23:BA25"/>
    <mergeCell ref="BB23:BB25"/>
    <mergeCell ref="BC23:BC25"/>
    <mergeCell ref="AL23:AL25"/>
    <mergeCell ref="AM23:AM25"/>
    <mergeCell ref="AN23:AN25"/>
    <mergeCell ref="AO23:AO25"/>
    <mergeCell ref="AP23:AP25"/>
    <mergeCell ref="AQ23:AQ25"/>
    <mergeCell ref="AR23:AR25"/>
    <mergeCell ref="AS23:AS25"/>
    <mergeCell ref="AT23:AT25"/>
    <mergeCell ref="P26:P28"/>
    <mergeCell ref="Q26:Q28"/>
    <mergeCell ref="R26:R28"/>
    <mergeCell ref="S26:S28"/>
    <mergeCell ref="T26:T28"/>
    <mergeCell ref="U26:U28"/>
    <mergeCell ref="J26:J28"/>
    <mergeCell ref="K26:K28"/>
    <mergeCell ref="L26:L28"/>
    <mergeCell ref="M26:M28"/>
    <mergeCell ref="N26:N28"/>
    <mergeCell ref="O26:O28"/>
    <mergeCell ref="BF23:BF25"/>
    <mergeCell ref="BG23:BG25"/>
    <mergeCell ref="B26:B28"/>
    <mergeCell ref="C26:C28"/>
    <mergeCell ref="D26:D28"/>
    <mergeCell ref="E26:E28"/>
    <mergeCell ref="F26:F28"/>
    <mergeCell ref="G26:G28"/>
    <mergeCell ref="H26:H28"/>
    <mergeCell ref="I26:I28"/>
    <mergeCell ref="AA26:AA28"/>
    <mergeCell ref="AB26:AB28"/>
    <mergeCell ref="AC26:AC28"/>
    <mergeCell ref="AD26:AD28"/>
    <mergeCell ref="BD23:BD25"/>
    <mergeCell ref="BE23:BE25"/>
    <mergeCell ref="AU23:AU25"/>
    <mergeCell ref="AV23:AV25"/>
    <mergeCell ref="AW23:AW25"/>
    <mergeCell ref="AX23:AX25"/>
    <mergeCell ref="AI26:AI28"/>
    <mergeCell ref="AJ26:AJ28"/>
    <mergeCell ref="AK26:AK28"/>
    <mergeCell ref="AL26:AL28"/>
    <mergeCell ref="BE26:BE28"/>
    <mergeCell ref="AN26:AN28"/>
    <mergeCell ref="AO26:AO28"/>
    <mergeCell ref="AP26:AP28"/>
    <mergeCell ref="AQ26:AQ28"/>
    <mergeCell ref="AR26:AR28"/>
    <mergeCell ref="AS26:AS28"/>
    <mergeCell ref="AT26:AT28"/>
    <mergeCell ref="AU26:AU28"/>
    <mergeCell ref="AV26:AV28"/>
    <mergeCell ref="AY26:AY28"/>
    <mergeCell ref="AZ26:AZ28"/>
    <mergeCell ref="BA26:BA28"/>
    <mergeCell ref="BB26:BB28"/>
    <mergeCell ref="BC26:BC28"/>
    <mergeCell ref="BD26:BD28"/>
    <mergeCell ref="AW26:AW28"/>
    <mergeCell ref="AX26:AX28"/>
    <mergeCell ref="AF26:AF28"/>
    <mergeCell ref="AG26:AG28"/>
    <mergeCell ref="AH26:AH28"/>
    <mergeCell ref="AE29:AE31"/>
    <mergeCell ref="AF29:AF31"/>
    <mergeCell ref="AM26:AM28"/>
    <mergeCell ref="N29:N31"/>
    <mergeCell ref="O29:O31"/>
    <mergeCell ref="P29:P31"/>
    <mergeCell ref="Q29:Q31"/>
    <mergeCell ref="R29:R31"/>
    <mergeCell ref="S29:S31"/>
    <mergeCell ref="AG29:AG31"/>
    <mergeCell ref="AH29:AH31"/>
    <mergeCell ref="AI29:AI31"/>
    <mergeCell ref="AJ29:AJ31"/>
    <mergeCell ref="AK29:AK31"/>
    <mergeCell ref="AL29:AL31"/>
    <mergeCell ref="V26:V28"/>
    <mergeCell ref="W26:W28"/>
    <mergeCell ref="X26:X28"/>
    <mergeCell ref="Y26:Y28"/>
    <mergeCell ref="Z26:Z28"/>
    <mergeCell ref="AE26:AE28"/>
    <mergeCell ref="H29:H31"/>
    <mergeCell ref="I29:I31"/>
    <mergeCell ref="J29:J31"/>
    <mergeCell ref="K29:K31"/>
    <mergeCell ref="L29:L31"/>
    <mergeCell ref="M29:M31"/>
    <mergeCell ref="BF26:BF28"/>
    <mergeCell ref="BG26:BG28"/>
    <mergeCell ref="B29:B31"/>
    <mergeCell ref="C29:C31"/>
    <mergeCell ref="D29:D31"/>
    <mergeCell ref="E29:E31"/>
    <mergeCell ref="F29:F31"/>
    <mergeCell ref="G29:G31"/>
    <mergeCell ref="AM29:AM31"/>
    <mergeCell ref="AN29:AN31"/>
    <mergeCell ref="AO29:AO31"/>
    <mergeCell ref="X29:X31"/>
    <mergeCell ref="Y29:Y31"/>
    <mergeCell ref="Z29:Z31"/>
    <mergeCell ref="AA29:AA31"/>
    <mergeCell ref="AB29:AB31"/>
    <mergeCell ref="AC29:AC31"/>
    <mergeCell ref="AD29:AD31"/>
    <mergeCell ref="BC29:BC31"/>
    <mergeCell ref="BD29:BD31"/>
    <mergeCell ref="BE29:BE31"/>
    <mergeCell ref="BF29:BF31"/>
    <mergeCell ref="BG29:BG31"/>
    <mergeCell ref="AP29:AP31"/>
    <mergeCell ref="AQ29:AQ31"/>
    <mergeCell ref="AR29:AR31"/>
    <mergeCell ref="AS29:AS31"/>
    <mergeCell ref="AT29:AT31"/>
    <mergeCell ref="AY29:AY31"/>
    <mergeCell ref="AZ29:AZ31"/>
    <mergeCell ref="BA29:BA31"/>
    <mergeCell ref="BB29:BB31"/>
    <mergeCell ref="AU29:AU31"/>
    <mergeCell ref="AV29:AV31"/>
    <mergeCell ref="AW29:AW31"/>
    <mergeCell ref="AX29:AX31"/>
    <mergeCell ref="T29:T31"/>
    <mergeCell ref="U29:U31"/>
    <mergeCell ref="V29:V31"/>
    <mergeCell ref="W29:W31"/>
    <mergeCell ref="B32:B34"/>
    <mergeCell ref="C32:C34"/>
    <mergeCell ref="D32:D34"/>
    <mergeCell ref="E32:E34"/>
    <mergeCell ref="F32:F34"/>
    <mergeCell ref="G32:G34"/>
    <mergeCell ref="H32:H34"/>
    <mergeCell ref="K32:K34"/>
    <mergeCell ref="L32:L34"/>
    <mergeCell ref="M32:M34"/>
    <mergeCell ref="N32:N34"/>
    <mergeCell ref="O32:O34"/>
    <mergeCell ref="P32:P34"/>
    <mergeCell ref="T32:T34"/>
    <mergeCell ref="U32:U34"/>
    <mergeCell ref="V32:V34"/>
    <mergeCell ref="W32:W34"/>
    <mergeCell ref="Q32:Q34"/>
    <mergeCell ref="R32:R34"/>
    <mergeCell ref="S32:S34"/>
    <mergeCell ref="I32:I34"/>
    <mergeCell ref="J32:J34"/>
    <mergeCell ref="BC32:BC34"/>
    <mergeCell ref="AL32:AL34"/>
    <mergeCell ref="AM32:AM34"/>
    <mergeCell ref="AN32:AN34"/>
    <mergeCell ref="AO32:AO34"/>
    <mergeCell ref="AP32:AP34"/>
    <mergeCell ref="AQ32:AQ34"/>
    <mergeCell ref="AR32:AR34"/>
    <mergeCell ref="AS32:AS34"/>
    <mergeCell ref="AT32:AT34"/>
    <mergeCell ref="AK32:AK34"/>
    <mergeCell ref="Y32:Y34"/>
    <mergeCell ref="Z32:Z34"/>
    <mergeCell ref="AA32:AA34"/>
    <mergeCell ref="AB32:AB34"/>
    <mergeCell ref="AG32:AG34"/>
    <mergeCell ref="AH32:AH34"/>
    <mergeCell ref="AI32:AI34"/>
    <mergeCell ref="AJ32:AJ34"/>
    <mergeCell ref="X32:X34"/>
    <mergeCell ref="T35:T37"/>
    <mergeCell ref="U35:U37"/>
    <mergeCell ref="AU32:AU34"/>
    <mergeCell ref="AV32:AV34"/>
    <mergeCell ref="AW32:AW34"/>
    <mergeCell ref="AX32:AX34"/>
    <mergeCell ref="AC32:AC34"/>
    <mergeCell ref="AD32:AD34"/>
    <mergeCell ref="AE32:AE34"/>
    <mergeCell ref="AF32:AF34"/>
    <mergeCell ref="P35:P37"/>
    <mergeCell ref="Q35:Q37"/>
    <mergeCell ref="R35:R37"/>
    <mergeCell ref="S35:S37"/>
    <mergeCell ref="H35:H37"/>
    <mergeCell ref="I35:I37"/>
    <mergeCell ref="J35:J37"/>
    <mergeCell ref="K35:K37"/>
    <mergeCell ref="L35:L37"/>
    <mergeCell ref="M35:M37"/>
    <mergeCell ref="B35:B37"/>
    <mergeCell ref="C35:C37"/>
    <mergeCell ref="D35:D37"/>
    <mergeCell ref="E35:E37"/>
    <mergeCell ref="F35:F37"/>
    <mergeCell ref="G35:G37"/>
    <mergeCell ref="AC35:AC37"/>
    <mergeCell ref="AD35:AD37"/>
    <mergeCell ref="BD32:BD34"/>
    <mergeCell ref="V35:V37"/>
    <mergeCell ref="W35:W37"/>
    <mergeCell ref="X35:X37"/>
    <mergeCell ref="Y35:Y37"/>
    <mergeCell ref="Z35:Z37"/>
    <mergeCell ref="AA35:AA37"/>
    <mergeCell ref="AB35:AB37"/>
    <mergeCell ref="AE35:AE37"/>
    <mergeCell ref="AF35:AF37"/>
    <mergeCell ref="AG35:AG37"/>
    <mergeCell ref="AH35:AH37"/>
    <mergeCell ref="AI35:AI37"/>
    <mergeCell ref="AJ35:AJ37"/>
    <mergeCell ref="N35:N37"/>
    <mergeCell ref="O35:O37"/>
    <mergeCell ref="BE32:BE34"/>
    <mergeCell ref="BF32:BF34"/>
    <mergeCell ref="BG32:BG34"/>
    <mergeCell ref="AY32:AY34"/>
    <mergeCell ref="AZ32:AZ34"/>
    <mergeCell ref="BA32:BA34"/>
    <mergeCell ref="BB32:BB34"/>
    <mergeCell ref="AK35:AK37"/>
    <mergeCell ref="AL35:AL37"/>
    <mergeCell ref="AM35:AM37"/>
    <mergeCell ref="AS35:AS37"/>
    <mergeCell ref="AT35:AT37"/>
    <mergeCell ref="AU35:AU37"/>
    <mergeCell ref="AV35:AV37"/>
    <mergeCell ref="BA35:BA37"/>
    <mergeCell ref="BB35:BB37"/>
    <mergeCell ref="BC35:BC37"/>
    <mergeCell ref="BD35:BD37"/>
    <mergeCell ref="BE35:BE37"/>
    <mergeCell ref="AN35:AN37"/>
    <mergeCell ref="AO35:AO37"/>
    <mergeCell ref="AP35:AP37"/>
    <mergeCell ref="AQ35:AQ37"/>
    <mergeCell ref="AR35:AR37"/>
    <mergeCell ref="BG35:BG37"/>
    <mergeCell ref="L38:L40"/>
    <mergeCell ref="M38:M40"/>
    <mergeCell ref="N38:N40"/>
    <mergeCell ref="O38:O40"/>
    <mergeCell ref="R38:R40"/>
    <mergeCell ref="S38:S40"/>
    <mergeCell ref="T38:T40"/>
    <mergeCell ref="U38:U40"/>
    <mergeCell ref="V38:V40"/>
    <mergeCell ref="AT38:AT40"/>
    <mergeCell ref="AU38:AU40"/>
    <mergeCell ref="AY38:AY40"/>
    <mergeCell ref="AZ38:AZ40"/>
    <mergeCell ref="BA38:BA40"/>
    <mergeCell ref="BF35:BF37"/>
    <mergeCell ref="AW35:AW37"/>
    <mergeCell ref="AX35:AX37"/>
    <mergeCell ref="AY35:AY37"/>
    <mergeCell ref="AZ35:AZ37"/>
    <mergeCell ref="BE38:BE40"/>
    <mergeCell ref="BF38:BF40"/>
    <mergeCell ref="BG38:BG43"/>
    <mergeCell ref="AF38:AF40"/>
    <mergeCell ref="BD41:BD43"/>
    <mergeCell ref="AH41:AH43"/>
    <mergeCell ref="AI41:AI43"/>
    <mergeCell ref="AP38:AP40"/>
    <mergeCell ref="AQ38:AQ40"/>
    <mergeCell ref="AR38:AR40"/>
    <mergeCell ref="AS38:AS40"/>
    <mergeCell ref="AO38:AO40"/>
    <mergeCell ref="Y41:Y43"/>
    <mergeCell ref="AC41:AC43"/>
    <mergeCell ref="AD41:AD43"/>
    <mergeCell ref="AE41:AE43"/>
    <mergeCell ref="AF41:AF43"/>
    <mergeCell ref="AG41:AG43"/>
    <mergeCell ref="AG38:AG40"/>
    <mergeCell ref="AH38:AH40"/>
    <mergeCell ref="AI38:AI40"/>
    <mergeCell ref="AJ38:AJ40"/>
    <mergeCell ref="AN38:AN40"/>
    <mergeCell ref="Y38:Y40"/>
    <mergeCell ref="AC38:AC40"/>
    <mergeCell ref="AD38:AD40"/>
    <mergeCell ref="AE38:AE40"/>
    <mergeCell ref="BE41:BE43"/>
    <mergeCell ref="BF41:BF43"/>
    <mergeCell ref="P38:P43"/>
    <mergeCell ref="Q38:Q43"/>
    <mergeCell ref="AA38:AA43"/>
    <mergeCell ref="AB38:AB43"/>
    <mergeCell ref="AL38:AL43"/>
    <mergeCell ref="AM38:AM43"/>
    <mergeCell ref="AW38:AW43"/>
    <mergeCell ref="R41:R43"/>
    <mergeCell ref="AP41:AP43"/>
    <mergeCell ref="AQ41:AQ43"/>
    <mergeCell ref="AR41:AR43"/>
    <mergeCell ref="AS41:AS43"/>
    <mergeCell ref="S41:S43"/>
    <mergeCell ref="T41:T43"/>
    <mergeCell ref="U41:U43"/>
    <mergeCell ref="V41:V43"/>
    <mergeCell ref="W41:W43"/>
    <mergeCell ref="X41:X43"/>
    <mergeCell ref="BB38:BB40"/>
    <mergeCell ref="BC38:BC40"/>
    <mergeCell ref="BD38:BD40"/>
    <mergeCell ref="AT41:AT43"/>
    <mergeCell ref="J38:J43"/>
    <mergeCell ref="AY41:AY43"/>
    <mergeCell ref="AZ41:AZ43"/>
    <mergeCell ref="BA41:BA43"/>
    <mergeCell ref="BB41:BB43"/>
    <mergeCell ref="BC41:BC43"/>
    <mergeCell ref="AX38:AX43"/>
    <mergeCell ref="AJ41:AJ43"/>
    <mergeCell ref="AN41:AN43"/>
    <mergeCell ref="AO41:AO43"/>
    <mergeCell ref="AK38:AK43"/>
    <mergeCell ref="AV38:AV43"/>
    <mergeCell ref="L41:L43"/>
    <mergeCell ref="M41:M43"/>
    <mergeCell ref="N41:N43"/>
    <mergeCell ref="O41:O43"/>
    <mergeCell ref="AU41:AU43"/>
    <mergeCell ref="W38:W40"/>
    <mergeCell ref="X38:X40"/>
    <mergeCell ref="J44:J46"/>
    <mergeCell ref="K44:K46"/>
    <mergeCell ref="L44:L46"/>
    <mergeCell ref="M44:M46"/>
    <mergeCell ref="N44:N46"/>
    <mergeCell ref="B44:B46"/>
    <mergeCell ref="C44:C46"/>
    <mergeCell ref="D44:D46"/>
    <mergeCell ref="E44:E46"/>
    <mergeCell ref="F44:F46"/>
    <mergeCell ref="G44:G46"/>
    <mergeCell ref="H44:H46"/>
    <mergeCell ref="B38:B43"/>
    <mergeCell ref="C38:C43"/>
    <mergeCell ref="D38:D43"/>
    <mergeCell ref="E38:E43"/>
    <mergeCell ref="F38:F43"/>
    <mergeCell ref="G38:G43"/>
    <mergeCell ref="H38:H43"/>
    <mergeCell ref="I38:I43"/>
    <mergeCell ref="I44:I46"/>
    <mergeCell ref="AC44:AC46"/>
    <mergeCell ref="K38:K43"/>
    <mergeCell ref="Z38:Z43"/>
    <mergeCell ref="O44:O46"/>
    <mergeCell ref="P44:P46"/>
    <mergeCell ref="Q44:Q46"/>
    <mergeCell ref="R44:R46"/>
    <mergeCell ref="S44:S46"/>
    <mergeCell ref="T44:T46"/>
    <mergeCell ref="U44:U46"/>
    <mergeCell ref="V44:V46"/>
    <mergeCell ref="W44:W46"/>
    <mergeCell ref="X44:X46"/>
    <mergeCell ref="Y44:Y46"/>
    <mergeCell ref="Z44:Z46"/>
    <mergeCell ref="AA44:AA46"/>
    <mergeCell ref="AB44:AB46"/>
    <mergeCell ref="BD44:BD46"/>
    <mergeCell ref="AM44:AM46"/>
    <mergeCell ref="AN44:AN46"/>
    <mergeCell ref="AO44:AO46"/>
    <mergeCell ref="AP44:AP46"/>
    <mergeCell ref="AQ44:AQ46"/>
    <mergeCell ref="AR44:AR46"/>
    <mergeCell ref="AS44:AS46"/>
    <mergeCell ref="AT44:AT46"/>
    <mergeCell ref="AU44:AU46"/>
    <mergeCell ref="AX44:AX46"/>
    <mergeCell ref="AY44:AY46"/>
    <mergeCell ref="AZ44:AZ46"/>
    <mergeCell ref="BA44:BA46"/>
    <mergeCell ref="BB44:BB46"/>
    <mergeCell ref="BC44:BC46"/>
    <mergeCell ref="AV44:AV46"/>
    <mergeCell ref="AW44:AW46"/>
    <mergeCell ref="AL44:AL46"/>
    <mergeCell ref="AK47:AK49"/>
    <mergeCell ref="Q47:Q49"/>
    <mergeCell ref="R47:R49"/>
    <mergeCell ref="G47:G49"/>
    <mergeCell ref="H47:H49"/>
    <mergeCell ref="I47:I49"/>
    <mergeCell ref="J47:J49"/>
    <mergeCell ref="K47:K49"/>
    <mergeCell ref="L47:L49"/>
    <mergeCell ref="S47:S49"/>
    <mergeCell ref="T47:T49"/>
    <mergeCell ref="U47:U49"/>
    <mergeCell ref="V47:V49"/>
    <mergeCell ref="P47:P49"/>
    <mergeCell ref="AD44:AD46"/>
    <mergeCell ref="AE44:AE46"/>
    <mergeCell ref="AF44:AF46"/>
    <mergeCell ref="AG44:AG46"/>
    <mergeCell ref="AD47:AD49"/>
    <mergeCell ref="AE47:AE49"/>
    <mergeCell ref="AH44:AH46"/>
    <mergeCell ref="AI44:AI46"/>
    <mergeCell ref="AJ44:AJ46"/>
    <mergeCell ref="BE44:BE46"/>
    <mergeCell ref="BF44:BF46"/>
    <mergeCell ref="BG44:BG46"/>
    <mergeCell ref="B47:B49"/>
    <mergeCell ref="C47:C49"/>
    <mergeCell ref="D47:D49"/>
    <mergeCell ref="E47:E49"/>
    <mergeCell ref="F47:F49"/>
    <mergeCell ref="AL47:AL49"/>
    <mergeCell ref="AM47:AM49"/>
    <mergeCell ref="AN47:AN49"/>
    <mergeCell ref="W47:W49"/>
    <mergeCell ref="X47:X49"/>
    <mergeCell ref="Y47:Y49"/>
    <mergeCell ref="Z47:Z49"/>
    <mergeCell ref="AA47:AA49"/>
    <mergeCell ref="AB47:AB49"/>
    <mergeCell ref="AC47:AC49"/>
    <mergeCell ref="AF47:AF49"/>
    <mergeCell ref="AG47:AG49"/>
    <mergeCell ref="AH47:AH49"/>
    <mergeCell ref="AI47:AI49"/>
    <mergeCell ref="AJ47:AJ49"/>
    <mergeCell ref="AK44:AK46"/>
    <mergeCell ref="B2:M2"/>
    <mergeCell ref="BG47:BG49"/>
    <mergeCell ref="H50:O50"/>
    <mergeCell ref="AX47:AX49"/>
    <mergeCell ref="AY47:AY49"/>
    <mergeCell ref="AZ47:AZ49"/>
    <mergeCell ref="BA47:BA49"/>
    <mergeCell ref="BB47:BB49"/>
    <mergeCell ref="BC47:BC49"/>
    <mergeCell ref="BD47:BD49"/>
    <mergeCell ref="BE47:BE49"/>
    <mergeCell ref="BF47:BF49"/>
    <mergeCell ref="AO47:AO49"/>
    <mergeCell ref="AP47:AP49"/>
    <mergeCell ref="AQ47:AQ49"/>
    <mergeCell ref="AR47:AR49"/>
    <mergeCell ref="AS47:AS49"/>
    <mergeCell ref="AT47:AT49"/>
    <mergeCell ref="AU47:AU49"/>
    <mergeCell ref="AV47:AV49"/>
    <mergeCell ref="AW47:AW49"/>
    <mergeCell ref="M47:M49"/>
    <mergeCell ref="N47:N49"/>
    <mergeCell ref="O47:O49"/>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B0D7A-0BDD-4B9C-95E9-8D073D6E0F47}">
  <dimension ref="A1:BN105"/>
  <sheetViews>
    <sheetView showGridLines="0" zoomScale="60" zoomScaleNormal="60" workbookViewId="0">
      <selection activeCell="A23" sqref="A23"/>
    </sheetView>
  </sheetViews>
  <sheetFormatPr baseColWidth="10" defaultColWidth="0" defaultRowHeight="15"/>
  <cols>
    <col min="1" max="1" width="61.5703125" customWidth="1"/>
    <col min="2" max="2" width="19" customWidth="1"/>
    <col min="3" max="3" width="13" customWidth="1"/>
    <col min="4" max="4" width="35" hidden="1" customWidth="1"/>
    <col min="5" max="5" width="22.5703125"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45</v>
      </c>
      <c r="C2" s="68"/>
      <c r="D2" s="68"/>
      <c r="E2" s="68"/>
      <c r="F2" s="68"/>
      <c r="G2" s="68"/>
      <c r="H2" s="68"/>
      <c r="I2" s="68"/>
      <c r="J2" s="68"/>
      <c r="K2" s="68"/>
      <c r="L2" s="68"/>
      <c r="M2" s="68"/>
      <c r="N2" s="20">
        <f>+AV104</f>
        <v>0.77239000000000002</v>
      </c>
      <c r="O2" s="13"/>
      <c r="P2" s="13"/>
      <c r="Q2" s="13"/>
      <c r="R2" s="13"/>
      <c r="S2" s="13"/>
      <c r="T2" s="13"/>
    </row>
    <row r="4" spans="1:20">
      <c r="B4" s="50" t="s">
        <v>46</v>
      </c>
      <c r="C4" s="50"/>
      <c r="D4" s="50"/>
      <c r="E4" s="1" t="s">
        <v>47</v>
      </c>
    </row>
    <row r="6" spans="1:20">
      <c r="A6" s="66" t="s">
        <v>48</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49</v>
      </c>
      <c r="C19" s="52"/>
      <c r="D19" s="52"/>
      <c r="E19" s="52"/>
      <c r="BL19" s="57" t="s">
        <v>50</v>
      </c>
      <c r="BM19" s="58"/>
      <c r="BN19" s="5"/>
    </row>
    <row r="20" spans="1:66">
      <c r="A20" s="67"/>
      <c r="BL20" s="4"/>
      <c r="BM20" s="5"/>
      <c r="BN20" s="5"/>
    </row>
    <row r="21" spans="1:66">
      <c r="A21" s="67"/>
      <c r="B21" s="53" t="s">
        <v>51</v>
      </c>
      <c r="C21" s="53"/>
      <c r="D21" s="53"/>
      <c r="E21" s="53" t="s">
        <v>52</v>
      </c>
      <c r="F21" s="53"/>
      <c r="G21" s="53"/>
      <c r="H21" s="53" t="s">
        <v>53</v>
      </c>
      <c r="I21" s="54" t="s">
        <v>54</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4"/>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80</v>
      </c>
      <c r="C23" s="59" t="s">
        <v>81</v>
      </c>
      <c r="D23" s="59" t="s">
        <v>81</v>
      </c>
      <c r="E23" s="59" t="s">
        <v>82</v>
      </c>
      <c r="F23" s="59" t="s">
        <v>81</v>
      </c>
      <c r="G23" s="59" t="s">
        <v>81</v>
      </c>
      <c r="H23" s="59">
        <v>1</v>
      </c>
      <c r="I23" s="56">
        <v>0.09</v>
      </c>
      <c r="J23" s="59" t="s">
        <v>83</v>
      </c>
      <c r="K23" s="63" t="s">
        <v>84</v>
      </c>
      <c r="L23" s="59" t="s">
        <v>85</v>
      </c>
      <c r="M23" s="59" t="s">
        <v>86</v>
      </c>
      <c r="N23" s="56">
        <v>1</v>
      </c>
      <c r="O23" s="59" t="s">
        <v>87</v>
      </c>
      <c r="P23" s="56" t="s">
        <v>88</v>
      </c>
      <c r="Q23" s="56" t="s">
        <v>89</v>
      </c>
      <c r="R23" s="55">
        <v>12</v>
      </c>
      <c r="S23" s="55">
        <v>12</v>
      </c>
      <c r="T23" s="56">
        <v>1</v>
      </c>
      <c r="U23" s="55">
        <v>12</v>
      </c>
      <c r="V23" s="55">
        <v>12</v>
      </c>
      <c r="W23" s="56">
        <v>1</v>
      </c>
      <c r="X23" s="56">
        <v>1</v>
      </c>
      <c r="Y23" s="56">
        <v>0</v>
      </c>
      <c r="Z23" s="60">
        <v>0.77600000000000002</v>
      </c>
      <c r="AA23" s="56" t="s">
        <v>90</v>
      </c>
      <c r="AB23" s="56" t="s">
        <v>91</v>
      </c>
      <c r="AC23" s="55">
        <v>5</v>
      </c>
      <c r="AD23" s="55">
        <v>5</v>
      </c>
      <c r="AE23" s="56">
        <v>1</v>
      </c>
      <c r="AF23" s="55">
        <v>17</v>
      </c>
      <c r="AG23" s="55">
        <v>17</v>
      </c>
      <c r="AH23" s="56">
        <v>0.5</v>
      </c>
      <c r="AI23" s="56">
        <v>0.5</v>
      </c>
      <c r="AJ23" s="56">
        <v>0</v>
      </c>
      <c r="AK23" s="60">
        <v>0.57199999999999995</v>
      </c>
      <c r="AL23" s="56" t="s">
        <v>92</v>
      </c>
      <c r="AM23" s="56" t="s">
        <v>93</v>
      </c>
      <c r="AN23" s="55">
        <v>8</v>
      </c>
      <c r="AO23" s="55">
        <v>8</v>
      </c>
      <c r="AP23" s="56">
        <v>1</v>
      </c>
      <c r="AQ23" s="55">
        <v>25</v>
      </c>
      <c r="AR23" s="55">
        <v>25</v>
      </c>
      <c r="AS23" s="56">
        <v>0.75</v>
      </c>
      <c r="AT23" s="56">
        <v>0.75</v>
      </c>
      <c r="AU23" s="56">
        <v>0</v>
      </c>
      <c r="AV23" s="60">
        <v>0.72799999999999998</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0.72799999999999998</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56"/>
      <c r="AM24" s="56"/>
      <c r="AN24" s="55"/>
      <c r="AO24" s="55"/>
      <c r="AP24" s="56"/>
      <c r="AQ24" s="55"/>
      <c r="AR24" s="55"/>
      <c r="AS24" s="56"/>
      <c r="AT24" s="56"/>
      <c r="AU24" s="56"/>
      <c r="AV24" s="60"/>
      <c r="AW24" s="56"/>
      <c r="AX24" s="56"/>
      <c r="AY24" s="55"/>
      <c r="AZ24" s="55"/>
      <c r="BA24" s="56"/>
      <c r="BB24" s="55"/>
      <c r="BC24" s="55"/>
      <c r="BD24" s="56"/>
      <c r="BE24" s="56"/>
      <c r="BF24" s="56"/>
      <c r="BG24" s="60"/>
      <c r="BL24" s="4">
        <f>H29</f>
        <v>2</v>
      </c>
      <c r="BM24" s="5">
        <f>IF(E4="Trimestre I",Z29,IF(E4="Trimestre II",AK29,IF(E4="Trimestre III",AV29,IF(E4="Trimestre IV",BG29))))</f>
        <v>0.53800000000000003</v>
      </c>
      <c r="BN24" s="5"/>
    </row>
    <row r="25" spans="1:66">
      <c r="B25" s="62"/>
      <c r="C25" s="62"/>
      <c r="D25" s="62"/>
      <c r="E25" s="62"/>
      <c r="F25" s="62"/>
      <c r="G25" s="62"/>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56"/>
      <c r="AM25" s="56"/>
      <c r="AN25" s="55"/>
      <c r="AO25" s="55"/>
      <c r="AP25" s="56"/>
      <c r="AQ25" s="55"/>
      <c r="AR25" s="55"/>
      <c r="AS25" s="56"/>
      <c r="AT25" s="56"/>
      <c r="AU25" s="56"/>
      <c r="AV25" s="60"/>
      <c r="AW25" s="56"/>
      <c r="AX25" s="56"/>
      <c r="AY25" s="55"/>
      <c r="AZ25" s="55"/>
      <c r="BA25" s="56"/>
      <c r="BB25" s="55"/>
      <c r="BC25" s="55"/>
      <c r="BD25" s="56"/>
      <c r="BE25" s="56"/>
      <c r="BF25" s="56"/>
      <c r="BG25" s="60"/>
      <c r="BL25" s="4">
        <f>H47</f>
        <v>3</v>
      </c>
      <c r="BM25" s="5">
        <f>IF(E4="Trimestre I",Z47,IF(E4="Trimestre II",AK47,IF(E4="Trimestre III",AV47,IF(E4="Trimestre IV",BG47))))</f>
        <v>1</v>
      </c>
      <c r="BN25" s="5"/>
    </row>
    <row r="26" spans="1:66">
      <c r="B26" s="62"/>
      <c r="C26" s="62"/>
      <c r="D26" s="62"/>
      <c r="E26" s="62"/>
      <c r="F26" s="62"/>
      <c r="G26" s="62"/>
      <c r="H26" s="59"/>
      <c r="I26" s="56"/>
      <c r="J26" s="59"/>
      <c r="K26" s="63"/>
      <c r="L26" s="59" t="s">
        <v>95</v>
      </c>
      <c r="M26" s="59" t="s">
        <v>96</v>
      </c>
      <c r="N26" s="56">
        <v>1</v>
      </c>
      <c r="O26" s="59" t="s">
        <v>87</v>
      </c>
      <c r="P26" s="56"/>
      <c r="Q26" s="56"/>
      <c r="R26" s="55">
        <v>3.8719999999999999</v>
      </c>
      <c r="S26" s="55">
        <v>7</v>
      </c>
      <c r="T26" s="56">
        <v>0.55310000000000004</v>
      </c>
      <c r="U26" s="55">
        <v>3.8719999999999999</v>
      </c>
      <c r="V26" s="55">
        <v>7</v>
      </c>
      <c r="W26" s="56">
        <v>0.55310000000000004</v>
      </c>
      <c r="X26" s="56">
        <v>0.55310000000000004</v>
      </c>
      <c r="Y26" s="56">
        <v>0.44690000000000002</v>
      </c>
      <c r="Z26" s="60"/>
      <c r="AA26" s="56"/>
      <c r="AB26" s="56"/>
      <c r="AC26" s="55">
        <v>0.64</v>
      </c>
      <c r="AD26" s="55">
        <v>7</v>
      </c>
      <c r="AE26" s="56">
        <v>9.1399999999999995E-2</v>
      </c>
      <c r="AF26" s="55">
        <v>4.5119999999999996</v>
      </c>
      <c r="AG26" s="55">
        <v>7</v>
      </c>
      <c r="AH26" s="56">
        <v>0.64459999999999995</v>
      </c>
      <c r="AI26" s="56">
        <v>0.64459999999999995</v>
      </c>
      <c r="AJ26" s="56">
        <v>0.35539999999999999</v>
      </c>
      <c r="AK26" s="60"/>
      <c r="AL26" s="56"/>
      <c r="AM26" s="56"/>
      <c r="AN26" s="55">
        <v>0.44</v>
      </c>
      <c r="AO26" s="55">
        <v>7</v>
      </c>
      <c r="AP26" s="56">
        <v>6.2899999999999998E-2</v>
      </c>
      <c r="AQ26" s="55">
        <v>4.952</v>
      </c>
      <c r="AR26" s="55">
        <v>7</v>
      </c>
      <c r="AS26" s="56">
        <v>0.70740000000000003</v>
      </c>
      <c r="AT26" s="56">
        <v>0.70740000000000003</v>
      </c>
      <c r="AU26" s="56">
        <v>0.29260000000000003</v>
      </c>
      <c r="AV26" s="60"/>
      <c r="AW26" s="56"/>
      <c r="AX26" s="56"/>
      <c r="AY26" s="55">
        <v>0</v>
      </c>
      <c r="AZ26" s="55">
        <v>0</v>
      </c>
      <c r="BA26" s="56">
        <v>0</v>
      </c>
      <c r="BB26" s="55">
        <v>0</v>
      </c>
      <c r="BC26" s="55">
        <v>0</v>
      </c>
      <c r="BD26" s="56">
        <v>0</v>
      </c>
      <c r="BE26" s="56">
        <v>0</v>
      </c>
      <c r="BF26" s="56">
        <v>0</v>
      </c>
      <c r="BG26" s="60"/>
      <c r="BL26" s="4">
        <f>H50</f>
        <v>4</v>
      </c>
      <c r="BM26" s="5">
        <f>IF(E4="Trimestre I",Z50,IF(E4="Trimestre II",AK50,IF(E4="Trimestre III",AV50,IF(E4="Trimestre IV",BG50))))</f>
        <v>0.55000000000000004</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H56</f>
        <v>5</v>
      </c>
      <c r="BM27" s="5">
        <f>IF(E4="Trimestre I",Z56,IF(E4="Trimestre II",AK56,IF(E4="Trimestre III",AV56,IF(E4="Trimestre IV",BG56))))</f>
        <v>0.82199999999999995</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H65</f>
        <v>6</v>
      </c>
      <c r="BM28" s="5">
        <f>IF(E4="Trimestre I",Z65,IF(E4="Trimestre II",AK65,IF(E4="Trimestre III",AV65,IF(E4="Trimestre IV",BG65))))</f>
        <v>0.75</v>
      </c>
      <c r="BN28" s="5"/>
    </row>
    <row r="29" spans="1:66" ht="135" customHeight="1">
      <c r="B29" s="64" t="s">
        <v>80</v>
      </c>
      <c r="C29" s="65" t="s">
        <v>81</v>
      </c>
      <c r="D29" s="65" t="s">
        <v>81</v>
      </c>
      <c r="E29" s="65" t="s">
        <v>97</v>
      </c>
      <c r="F29" s="65" t="s">
        <v>81</v>
      </c>
      <c r="G29" s="65" t="s">
        <v>81</v>
      </c>
      <c r="H29" s="59">
        <v>2</v>
      </c>
      <c r="I29" s="56">
        <v>0.09</v>
      </c>
      <c r="J29" s="59" t="s">
        <v>83</v>
      </c>
      <c r="K29" s="63" t="s">
        <v>98</v>
      </c>
      <c r="L29" s="59" t="s">
        <v>99</v>
      </c>
      <c r="M29" s="59" t="s">
        <v>100</v>
      </c>
      <c r="N29" s="56">
        <v>0.4</v>
      </c>
      <c r="O29" s="59" t="s">
        <v>87</v>
      </c>
      <c r="P29" s="56" t="s">
        <v>101</v>
      </c>
      <c r="Q29" s="56" t="s">
        <v>102</v>
      </c>
      <c r="R29" s="55">
        <v>0</v>
      </c>
      <c r="S29" s="55">
        <v>1</v>
      </c>
      <c r="T29" s="56">
        <v>0</v>
      </c>
      <c r="U29" s="55">
        <v>0</v>
      </c>
      <c r="V29" s="55">
        <v>1</v>
      </c>
      <c r="W29" s="56">
        <v>0</v>
      </c>
      <c r="X29" s="56">
        <v>0</v>
      </c>
      <c r="Y29" s="56">
        <v>0.4</v>
      </c>
      <c r="Z29" s="60">
        <v>0.11899999999999999</v>
      </c>
      <c r="AA29" s="56" t="s">
        <v>103</v>
      </c>
      <c r="AB29" s="56" t="s">
        <v>104</v>
      </c>
      <c r="AC29" s="55">
        <v>0</v>
      </c>
      <c r="AD29" s="55">
        <v>1</v>
      </c>
      <c r="AE29" s="56">
        <v>0</v>
      </c>
      <c r="AF29" s="55">
        <v>0</v>
      </c>
      <c r="AG29" s="55">
        <v>2</v>
      </c>
      <c r="AH29" s="56">
        <v>0.125</v>
      </c>
      <c r="AI29" s="56">
        <v>0.3125</v>
      </c>
      <c r="AJ29" s="56">
        <v>0.4</v>
      </c>
      <c r="AK29" s="60">
        <v>0.186</v>
      </c>
      <c r="AL29" s="56" t="s">
        <v>105</v>
      </c>
      <c r="AM29" s="56" t="s">
        <v>106</v>
      </c>
      <c r="AN29" s="55">
        <v>1300</v>
      </c>
      <c r="AO29" s="55">
        <v>2000</v>
      </c>
      <c r="AP29" s="56">
        <v>0.65</v>
      </c>
      <c r="AQ29" s="55">
        <v>1300</v>
      </c>
      <c r="AR29" s="55">
        <v>2002</v>
      </c>
      <c r="AS29" s="56">
        <v>0.48701298701298701</v>
      </c>
      <c r="AT29" s="56">
        <v>1.2175324675324677</v>
      </c>
      <c r="AU29" s="56">
        <v>0</v>
      </c>
      <c r="AV29" s="60">
        <v>0.53800000000000003</v>
      </c>
      <c r="AW29" s="56" t="s">
        <v>94</v>
      </c>
      <c r="AX29" s="56" t="s">
        <v>94</v>
      </c>
      <c r="AY29" s="55">
        <v>0</v>
      </c>
      <c r="AZ29" s="55">
        <v>0</v>
      </c>
      <c r="BA29" s="56">
        <v>0</v>
      </c>
      <c r="BB29" s="55">
        <v>0</v>
      </c>
      <c r="BC29" s="55">
        <v>0</v>
      </c>
      <c r="BD29" s="56">
        <v>0</v>
      </c>
      <c r="BE29" s="56">
        <v>0</v>
      </c>
      <c r="BF29" s="56">
        <v>0</v>
      </c>
      <c r="BG29" s="60">
        <v>0</v>
      </c>
      <c r="BL29" s="4">
        <f>H68</f>
        <v>7</v>
      </c>
      <c r="BM29" s="5">
        <f>IF(E4="Trimestre I",Z68,IF(E4="Trimestre II",AK68,IF(E4="Trimestre III",AV68,IF(E4="Trimestre IV",BG68))))</f>
        <v>0.78300000000000003</v>
      </c>
      <c r="BN29" s="5"/>
    </row>
    <row r="30" spans="1:66">
      <c r="B30" s="64"/>
      <c r="C30" s="65"/>
      <c r="D30" s="65"/>
      <c r="E30" s="65"/>
      <c r="F30" s="65"/>
      <c r="G30" s="65"/>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H71</f>
        <v>8</v>
      </c>
      <c r="BM30" s="5">
        <f>IF(E4="Trimestre I",Z71,IF(E4="Trimestre II",AK71,IF(E4="Trimestre III",AV71,IF(E4="Trimestre IV",BG71))))</f>
        <v>1</v>
      </c>
      <c r="BN30" s="5"/>
    </row>
    <row r="31" spans="1:66">
      <c r="B31" s="64"/>
      <c r="C31" s="65"/>
      <c r="D31" s="65"/>
      <c r="E31" s="65"/>
      <c r="F31" s="65"/>
      <c r="G31" s="65"/>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H74</f>
        <v>9</v>
      </c>
      <c r="BM31" s="5">
        <f>IF(E4="Trimestre I",Z74,IF(E4="Trimestre II",AK74,IF(E4="Trimestre III",AV74,IF(E4="Trimestre IV",BG74))))</f>
        <v>0.88900000000000001</v>
      </c>
      <c r="BN31" s="5"/>
    </row>
    <row r="32" spans="1:66">
      <c r="B32" s="64" t="s">
        <v>107</v>
      </c>
      <c r="C32" s="65" t="s">
        <v>108</v>
      </c>
      <c r="D32" s="65" t="s">
        <v>81</v>
      </c>
      <c r="E32" s="65"/>
      <c r="F32" s="65"/>
      <c r="G32" s="65"/>
      <c r="H32" s="59"/>
      <c r="I32" s="56"/>
      <c r="J32" s="59"/>
      <c r="K32" s="63"/>
      <c r="L32" s="59"/>
      <c r="M32" s="59"/>
      <c r="N32" s="56"/>
      <c r="O32" s="59"/>
      <c r="P32" s="56"/>
      <c r="Q32" s="56"/>
      <c r="R32" s="55"/>
      <c r="S32" s="55"/>
      <c r="T32" s="56"/>
      <c r="U32" s="55"/>
      <c r="V32" s="55"/>
      <c r="W32" s="56"/>
      <c r="X32" s="56"/>
      <c r="Y32" s="56"/>
      <c r="Z32" s="60"/>
      <c r="AA32" s="56"/>
      <c r="AB32" s="56"/>
      <c r="AC32" s="55"/>
      <c r="AD32" s="55"/>
      <c r="AE32" s="56"/>
      <c r="AF32" s="55"/>
      <c r="AG32" s="55"/>
      <c r="AH32" s="56"/>
      <c r="AI32" s="56"/>
      <c r="AJ32" s="56"/>
      <c r="AK32" s="60"/>
      <c r="AL32" s="56"/>
      <c r="AM32" s="56"/>
      <c r="AN32" s="55"/>
      <c r="AO32" s="55"/>
      <c r="AP32" s="56"/>
      <c r="AQ32" s="55"/>
      <c r="AR32" s="55"/>
      <c r="AS32" s="56"/>
      <c r="AT32" s="56"/>
      <c r="AU32" s="56"/>
      <c r="AV32" s="60"/>
      <c r="AW32" s="56"/>
      <c r="AX32" s="56"/>
      <c r="AY32" s="55"/>
      <c r="AZ32" s="55"/>
      <c r="BA32" s="56"/>
      <c r="BB32" s="55"/>
      <c r="BC32" s="55"/>
      <c r="BD32" s="56"/>
      <c r="BE32" s="56"/>
      <c r="BF32" s="56"/>
      <c r="BG32" s="60"/>
      <c r="BL32" s="4">
        <f>H83</f>
        <v>10</v>
      </c>
      <c r="BM32" s="5">
        <f>IF(E4="Trimestre I",Z83,IF(E4="Trimestre II",AK83,IF(E4="Trimestre III",AV83,IF(E4="Trimestre IV",BG83))))</f>
        <v>0.76100000000000001</v>
      </c>
      <c r="BN32" s="5"/>
    </row>
    <row r="33" spans="2:66">
      <c r="B33" s="64"/>
      <c r="C33" s="65"/>
      <c r="D33" s="65"/>
      <c r="E33" s="65"/>
      <c r="F33" s="65"/>
      <c r="G33" s="65"/>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56"/>
      <c r="AM33" s="56"/>
      <c r="AN33" s="55"/>
      <c r="AO33" s="55"/>
      <c r="AP33" s="56"/>
      <c r="AQ33" s="55"/>
      <c r="AR33" s="55"/>
      <c r="AS33" s="56"/>
      <c r="AT33" s="56"/>
      <c r="AU33" s="56"/>
      <c r="AV33" s="60"/>
      <c r="AW33" s="56"/>
      <c r="AX33" s="56"/>
      <c r="AY33" s="55"/>
      <c r="AZ33" s="55"/>
      <c r="BA33" s="56"/>
      <c r="BB33" s="55"/>
      <c r="BC33" s="55"/>
      <c r="BD33" s="56"/>
      <c r="BE33" s="56"/>
      <c r="BF33" s="56"/>
      <c r="BG33" s="60"/>
      <c r="BL33" s="4">
        <f>H92</f>
        <v>11</v>
      </c>
      <c r="BM33" s="5">
        <f>IF(E4="Trimestre I",Z92,IF(E4="Trimestre II",AK92,IF(E4="Trimestre III",AV92,IF(E4="Trimestre IV",BG92))))</f>
        <v>0.75</v>
      </c>
      <c r="BN33" s="5"/>
    </row>
    <row r="34" spans="2:66">
      <c r="B34" s="62"/>
      <c r="C34" s="62"/>
      <c r="D34" s="62"/>
      <c r="E34" s="62"/>
      <c r="F34" s="62"/>
      <c r="G34" s="62"/>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56"/>
      <c r="AM34" s="56"/>
      <c r="AN34" s="55"/>
      <c r="AO34" s="55"/>
      <c r="AP34" s="56"/>
      <c r="AQ34" s="55"/>
      <c r="AR34" s="55"/>
      <c r="AS34" s="56"/>
      <c r="AT34" s="56"/>
      <c r="AU34" s="56"/>
      <c r="AV34" s="60"/>
      <c r="AW34" s="56"/>
      <c r="AX34" s="56"/>
      <c r="AY34" s="55"/>
      <c r="AZ34" s="55"/>
      <c r="BA34" s="56"/>
      <c r="BB34" s="55"/>
      <c r="BC34" s="55"/>
      <c r="BD34" s="56"/>
      <c r="BE34" s="56"/>
      <c r="BF34" s="56"/>
      <c r="BG34" s="60"/>
      <c r="BL34" s="4">
        <f>H95</f>
        <v>12</v>
      </c>
      <c r="BM34" s="5">
        <f>IF(E4="Trimestre I",Z95,IF(E4="Trimestre II",AK95,IF(E4="Trimestre III",AV95,IF(E4="Trimestre IV",BG95))))</f>
        <v>0.75</v>
      </c>
      <c r="BN34" s="5"/>
    </row>
    <row r="35" spans="2:66">
      <c r="B35" s="62"/>
      <c r="C35" s="62"/>
      <c r="D35" s="62"/>
      <c r="E35" s="62"/>
      <c r="F35" s="62"/>
      <c r="G35" s="62"/>
      <c r="H35" s="59"/>
      <c r="I35" s="56"/>
      <c r="J35" s="59"/>
      <c r="K35" s="63"/>
      <c r="L35" s="59" t="s">
        <v>109</v>
      </c>
      <c r="M35" s="59" t="s">
        <v>110</v>
      </c>
      <c r="N35" s="61">
        <v>5</v>
      </c>
      <c r="O35" s="59" t="s">
        <v>111</v>
      </c>
      <c r="P35" s="56"/>
      <c r="Q35" s="56"/>
      <c r="R35" s="55">
        <v>2</v>
      </c>
      <c r="S35" s="55">
        <v>5</v>
      </c>
      <c r="T35" s="61">
        <v>0</v>
      </c>
      <c r="U35" s="55">
        <v>2</v>
      </c>
      <c r="V35" s="55">
        <v>5</v>
      </c>
      <c r="W35" s="61">
        <v>0.4</v>
      </c>
      <c r="X35" s="56">
        <v>0.08</v>
      </c>
      <c r="Y35" s="61">
        <v>4.5999999999999996</v>
      </c>
      <c r="Z35" s="60"/>
      <c r="AA35" s="56"/>
      <c r="AB35" s="56"/>
      <c r="AC35" s="55">
        <v>0</v>
      </c>
      <c r="AD35" s="55">
        <v>5</v>
      </c>
      <c r="AE35" s="61">
        <v>0</v>
      </c>
      <c r="AF35" s="55">
        <v>2</v>
      </c>
      <c r="AG35" s="55">
        <v>5</v>
      </c>
      <c r="AH35" s="61">
        <v>0.4</v>
      </c>
      <c r="AI35" s="56">
        <v>0.08</v>
      </c>
      <c r="AJ35" s="61">
        <v>4.5999999999999996</v>
      </c>
      <c r="AK35" s="60"/>
      <c r="AL35" s="56"/>
      <c r="AM35" s="56"/>
      <c r="AN35" s="55">
        <v>2</v>
      </c>
      <c r="AO35" s="55">
        <v>5</v>
      </c>
      <c r="AP35" s="61">
        <v>0</v>
      </c>
      <c r="AQ35" s="55">
        <v>4</v>
      </c>
      <c r="AR35" s="55">
        <v>5</v>
      </c>
      <c r="AS35" s="61">
        <v>0.8</v>
      </c>
      <c r="AT35" s="56">
        <v>0.16</v>
      </c>
      <c r="AU35" s="61">
        <v>4.2</v>
      </c>
      <c r="AV35" s="60"/>
      <c r="AW35" s="56"/>
      <c r="AX35" s="56"/>
      <c r="AY35" s="55">
        <v>0</v>
      </c>
      <c r="AZ35" s="55">
        <v>0</v>
      </c>
      <c r="BA35" s="61">
        <v>0</v>
      </c>
      <c r="BB35" s="55">
        <v>0</v>
      </c>
      <c r="BC35" s="55">
        <v>0</v>
      </c>
      <c r="BD35" s="61">
        <v>0</v>
      </c>
      <c r="BE35" s="56">
        <v>0</v>
      </c>
      <c r="BF35" s="61">
        <v>0</v>
      </c>
      <c r="BG35" s="60"/>
      <c r="BL35" s="4">
        <f>H98</f>
        <v>13</v>
      </c>
      <c r="BM35" s="5">
        <f>IF(E4="Trimestre I",Z98,IF(E4="Trimestre II",AK98,IF(E4="Trimestre III",AV98,IF(E4="Trimestre IV",BG98))))</f>
        <v>0.85699999999999998</v>
      </c>
      <c r="BN35" s="5"/>
    </row>
    <row r="36" spans="2:66">
      <c r="B36" s="62"/>
      <c r="C36" s="62"/>
      <c r="D36" s="62"/>
      <c r="E36" s="62"/>
      <c r="F36" s="62"/>
      <c r="G36" s="62"/>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c r="BM36" s="5"/>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c r="BM37" s="5"/>
      <c r="BN37" s="5"/>
    </row>
    <row r="38" spans="2:66">
      <c r="B38" s="62"/>
      <c r="C38" s="62"/>
      <c r="D38" s="62"/>
      <c r="E38" s="62"/>
      <c r="F38" s="62"/>
      <c r="G38" s="62"/>
      <c r="H38" s="59"/>
      <c r="I38" s="56"/>
      <c r="J38" s="59"/>
      <c r="K38" s="63"/>
      <c r="L38" s="59"/>
      <c r="M38" s="59"/>
      <c r="N38" s="61"/>
      <c r="O38" s="59"/>
      <c r="P38" s="56"/>
      <c r="Q38" s="56"/>
      <c r="R38" s="55"/>
      <c r="S38" s="55"/>
      <c r="T38" s="61"/>
      <c r="U38" s="55"/>
      <c r="V38" s="55"/>
      <c r="W38" s="61"/>
      <c r="X38" s="56"/>
      <c r="Y38" s="61"/>
      <c r="Z38" s="60"/>
      <c r="AA38" s="56"/>
      <c r="AB38" s="56"/>
      <c r="AC38" s="55"/>
      <c r="AD38" s="55"/>
      <c r="AE38" s="61"/>
      <c r="AF38" s="55"/>
      <c r="AG38" s="55"/>
      <c r="AH38" s="61"/>
      <c r="AI38" s="56"/>
      <c r="AJ38" s="61"/>
      <c r="AK38" s="60"/>
      <c r="AL38" s="56"/>
      <c r="AM38" s="56"/>
      <c r="AN38" s="55"/>
      <c r="AO38" s="55"/>
      <c r="AP38" s="61"/>
      <c r="AQ38" s="55"/>
      <c r="AR38" s="55"/>
      <c r="AS38" s="61"/>
      <c r="AT38" s="56"/>
      <c r="AU38" s="61"/>
      <c r="AV38" s="60"/>
      <c r="AW38" s="56"/>
      <c r="AX38" s="56"/>
      <c r="AY38" s="55"/>
      <c r="AZ38" s="55"/>
      <c r="BA38" s="61"/>
      <c r="BB38" s="55"/>
      <c r="BC38" s="55"/>
      <c r="BD38" s="61"/>
      <c r="BE38" s="56"/>
      <c r="BF38" s="61"/>
      <c r="BG38" s="60"/>
      <c r="BL38" s="4"/>
      <c r="BM38" s="5"/>
      <c r="BN38" s="5"/>
    </row>
    <row r="39" spans="2:66">
      <c r="B39" s="62"/>
      <c r="C39" s="62"/>
      <c r="D39" s="62"/>
      <c r="E39" s="62"/>
      <c r="F39" s="62"/>
      <c r="G39" s="62"/>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56"/>
      <c r="AM39" s="56"/>
      <c r="AN39" s="55"/>
      <c r="AO39" s="55"/>
      <c r="AP39" s="61"/>
      <c r="AQ39" s="55"/>
      <c r="AR39" s="55"/>
      <c r="AS39" s="61"/>
      <c r="AT39" s="56"/>
      <c r="AU39" s="61"/>
      <c r="AV39" s="60"/>
      <c r="AW39" s="56"/>
      <c r="AX39" s="56"/>
      <c r="AY39" s="55"/>
      <c r="AZ39" s="55"/>
      <c r="BA39" s="61"/>
      <c r="BB39" s="55"/>
      <c r="BC39" s="55"/>
      <c r="BD39" s="61"/>
      <c r="BE39" s="56"/>
      <c r="BF39" s="61"/>
      <c r="BG39" s="60"/>
      <c r="BL39" s="4"/>
      <c r="BM39" s="5"/>
      <c r="BN39" s="5"/>
    </row>
    <row r="40" spans="2:66">
      <c r="B40" s="62"/>
      <c r="C40" s="62"/>
      <c r="D40" s="62"/>
      <c r="E40" s="62"/>
      <c r="F40" s="62"/>
      <c r="G40" s="62"/>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56"/>
      <c r="AM40" s="56"/>
      <c r="AN40" s="55"/>
      <c r="AO40" s="55"/>
      <c r="AP40" s="61"/>
      <c r="AQ40" s="55"/>
      <c r="AR40" s="55"/>
      <c r="AS40" s="61"/>
      <c r="AT40" s="56"/>
      <c r="AU40" s="61"/>
      <c r="AV40" s="60"/>
      <c r="AW40" s="56"/>
      <c r="AX40" s="56"/>
      <c r="AY40" s="55"/>
      <c r="AZ40" s="55"/>
      <c r="BA40" s="61"/>
      <c r="BB40" s="55"/>
      <c r="BC40" s="55"/>
      <c r="BD40" s="61"/>
      <c r="BE40" s="56"/>
      <c r="BF40" s="61"/>
      <c r="BG40" s="60"/>
      <c r="BL40" s="4"/>
      <c r="BM40" s="5"/>
      <c r="BN40" s="5"/>
    </row>
    <row r="41" spans="2:66">
      <c r="B41" s="62"/>
      <c r="C41" s="62"/>
      <c r="D41" s="62"/>
      <c r="E41" s="62"/>
      <c r="F41" s="62"/>
      <c r="G41" s="62"/>
      <c r="H41" s="59"/>
      <c r="I41" s="56"/>
      <c r="J41" s="59"/>
      <c r="K41" s="63"/>
      <c r="L41" s="59" t="s">
        <v>112</v>
      </c>
      <c r="M41" s="59" t="s">
        <v>113</v>
      </c>
      <c r="N41" s="56">
        <v>0.9</v>
      </c>
      <c r="O41" s="59" t="s">
        <v>87</v>
      </c>
      <c r="P41" s="56"/>
      <c r="Q41" s="56"/>
      <c r="R41" s="55">
        <v>0</v>
      </c>
      <c r="S41" s="55">
        <v>5</v>
      </c>
      <c r="T41" s="56">
        <v>0</v>
      </c>
      <c r="U41" s="55">
        <v>0</v>
      </c>
      <c r="V41" s="55">
        <v>5</v>
      </c>
      <c r="W41" s="56">
        <v>0.25</v>
      </c>
      <c r="X41" s="56">
        <v>0.27777777777777779</v>
      </c>
      <c r="Y41" s="56">
        <v>0.9</v>
      </c>
      <c r="Z41" s="60"/>
      <c r="AA41" s="56"/>
      <c r="AB41" s="56"/>
      <c r="AC41" s="55">
        <v>3</v>
      </c>
      <c r="AD41" s="55">
        <v>5</v>
      </c>
      <c r="AE41" s="56">
        <v>0.6</v>
      </c>
      <c r="AF41" s="55">
        <v>3</v>
      </c>
      <c r="AG41" s="55">
        <v>10</v>
      </c>
      <c r="AH41" s="56">
        <v>0.15</v>
      </c>
      <c r="AI41" s="56">
        <v>0.16666666666666666</v>
      </c>
      <c r="AJ41" s="56">
        <v>0.6</v>
      </c>
      <c r="AK41" s="60"/>
      <c r="AL41" s="56"/>
      <c r="AM41" s="56"/>
      <c r="AN41" s="55">
        <v>3</v>
      </c>
      <c r="AO41" s="55">
        <v>1</v>
      </c>
      <c r="AP41" s="56">
        <v>3</v>
      </c>
      <c r="AQ41" s="55">
        <v>6</v>
      </c>
      <c r="AR41" s="55">
        <v>11</v>
      </c>
      <c r="AS41" s="56">
        <v>0.40909090909090906</v>
      </c>
      <c r="AT41" s="56">
        <v>0.45454545454545453</v>
      </c>
      <c r="AU41" s="56">
        <v>0.35449999999999998</v>
      </c>
      <c r="AV41" s="60"/>
      <c r="AW41" s="56"/>
      <c r="AX41" s="56"/>
      <c r="AY41" s="55">
        <v>0</v>
      </c>
      <c r="AZ41" s="55">
        <v>0</v>
      </c>
      <c r="BA41" s="56">
        <v>0</v>
      </c>
      <c r="BB41" s="55">
        <v>0</v>
      </c>
      <c r="BC41" s="55">
        <v>0</v>
      </c>
      <c r="BD41" s="56">
        <v>0</v>
      </c>
      <c r="BE41" s="56">
        <v>0</v>
      </c>
      <c r="BF41" s="56">
        <v>0</v>
      </c>
      <c r="BG41" s="60"/>
      <c r="BL41" s="4"/>
      <c r="BM41" s="5"/>
      <c r="BN41" s="5"/>
    </row>
    <row r="42" spans="2:66">
      <c r="B42" s="62"/>
      <c r="C42" s="62"/>
      <c r="D42" s="62"/>
      <c r="E42" s="62"/>
      <c r="F42" s="62"/>
      <c r="G42" s="62"/>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62"/>
      <c r="C43" s="62"/>
      <c r="D43" s="62"/>
      <c r="E43" s="62"/>
      <c r="F43" s="62"/>
      <c r="G43" s="62"/>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c r="B44" s="62"/>
      <c r="C44" s="62"/>
      <c r="D44" s="62"/>
      <c r="E44" s="62"/>
      <c r="F44" s="62"/>
      <c r="G44" s="62"/>
      <c r="H44" s="59"/>
      <c r="I44" s="56"/>
      <c r="J44" s="59"/>
      <c r="K44" s="63"/>
      <c r="L44" s="59"/>
      <c r="M44" s="59"/>
      <c r="N44" s="56"/>
      <c r="O44" s="59"/>
      <c r="P44" s="56"/>
      <c r="Q44" s="56"/>
      <c r="R44" s="55"/>
      <c r="S44" s="55"/>
      <c r="T44" s="56"/>
      <c r="U44" s="55"/>
      <c r="V44" s="55"/>
      <c r="W44" s="56"/>
      <c r="X44" s="56"/>
      <c r="Y44" s="56"/>
      <c r="Z44" s="60"/>
      <c r="AA44" s="56"/>
      <c r="AB44" s="56"/>
      <c r="AC44" s="55"/>
      <c r="AD44" s="55"/>
      <c r="AE44" s="56"/>
      <c r="AF44" s="55"/>
      <c r="AG44" s="55"/>
      <c r="AH44" s="56"/>
      <c r="AI44" s="56"/>
      <c r="AJ44" s="56"/>
      <c r="AK44" s="60"/>
      <c r="AL44" s="56"/>
      <c r="AM44" s="56"/>
      <c r="AN44" s="55"/>
      <c r="AO44" s="55"/>
      <c r="AP44" s="56"/>
      <c r="AQ44" s="55"/>
      <c r="AR44" s="55"/>
      <c r="AS44" s="56"/>
      <c r="AT44" s="56"/>
      <c r="AU44" s="56"/>
      <c r="AV44" s="60"/>
      <c r="AW44" s="56"/>
      <c r="AX44" s="56"/>
      <c r="AY44" s="55"/>
      <c r="AZ44" s="55"/>
      <c r="BA44" s="56"/>
      <c r="BB44" s="55"/>
      <c r="BC44" s="55"/>
      <c r="BD44" s="56"/>
      <c r="BE44" s="56"/>
      <c r="BF44" s="56"/>
      <c r="BG44" s="60"/>
      <c r="BL44" s="4"/>
      <c r="BM44" s="5"/>
      <c r="BN44" s="5"/>
    </row>
    <row r="45" spans="2:66">
      <c r="B45" s="62"/>
      <c r="C45" s="62"/>
      <c r="D45" s="62"/>
      <c r="E45" s="62"/>
      <c r="F45" s="62"/>
      <c r="G45" s="62"/>
      <c r="H45" s="59"/>
      <c r="I45" s="56"/>
      <c r="J45" s="59"/>
      <c r="K45" s="63"/>
      <c r="L45" s="59"/>
      <c r="M45" s="59"/>
      <c r="N45" s="56"/>
      <c r="O45" s="59"/>
      <c r="P45" s="56"/>
      <c r="Q45" s="56"/>
      <c r="R45" s="55"/>
      <c r="S45" s="55"/>
      <c r="T45" s="56"/>
      <c r="U45" s="55"/>
      <c r="V45" s="55"/>
      <c r="W45" s="56"/>
      <c r="X45" s="56"/>
      <c r="Y45" s="56"/>
      <c r="Z45" s="60"/>
      <c r="AA45" s="56"/>
      <c r="AB45" s="56"/>
      <c r="AC45" s="55"/>
      <c r="AD45" s="55"/>
      <c r="AE45" s="56"/>
      <c r="AF45" s="55"/>
      <c r="AG45" s="55"/>
      <c r="AH45" s="56"/>
      <c r="AI45" s="56"/>
      <c r="AJ45" s="56"/>
      <c r="AK45" s="60"/>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62"/>
      <c r="C46" s="62"/>
      <c r="D46" s="62"/>
      <c r="E46" s="62"/>
      <c r="F46" s="62"/>
      <c r="G46" s="62"/>
      <c r="H46" s="59"/>
      <c r="I46" s="56"/>
      <c r="J46" s="59"/>
      <c r="K46" s="63"/>
      <c r="L46" s="59"/>
      <c r="M46" s="59"/>
      <c r="N46" s="56"/>
      <c r="O46" s="59"/>
      <c r="P46" s="56"/>
      <c r="Q46" s="56"/>
      <c r="R46" s="55"/>
      <c r="S46" s="55"/>
      <c r="T46" s="56"/>
      <c r="U46" s="55"/>
      <c r="V46" s="55"/>
      <c r="W46" s="56"/>
      <c r="X46" s="56"/>
      <c r="Y46" s="56"/>
      <c r="Z46" s="60"/>
      <c r="AA46" s="56"/>
      <c r="AB46" s="56"/>
      <c r="AC46" s="55"/>
      <c r="AD46" s="55"/>
      <c r="AE46" s="56"/>
      <c r="AF46" s="55"/>
      <c r="AG46" s="55"/>
      <c r="AH46" s="56"/>
      <c r="AI46" s="56"/>
      <c r="AJ46" s="56"/>
      <c r="AK46" s="60"/>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ht="135" customHeight="1">
      <c r="B47" s="62" t="s">
        <v>114</v>
      </c>
      <c r="C47" s="59" t="s">
        <v>115</v>
      </c>
      <c r="D47" s="59" t="s">
        <v>81</v>
      </c>
      <c r="E47" s="59" t="s">
        <v>82</v>
      </c>
      <c r="F47" s="59" t="s">
        <v>81</v>
      </c>
      <c r="G47" s="59" t="s">
        <v>81</v>
      </c>
      <c r="H47" s="59">
        <v>3</v>
      </c>
      <c r="I47" s="56">
        <v>0.08</v>
      </c>
      <c r="J47" s="59" t="s">
        <v>116</v>
      </c>
      <c r="K47" s="63" t="s">
        <v>117</v>
      </c>
      <c r="L47" s="59" t="s">
        <v>118</v>
      </c>
      <c r="M47" s="59" t="s">
        <v>119</v>
      </c>
      <c r="N47" s="56">
        <v>0.1</v>
      </c>
      <c r="O47" s="59" t="s">
        <v>87</v>
      </c>
      <c r="P47" s="56" t="s">
        <v>120</v>
      </c>
      <c r="Q47" s="56" t="s">
        <v>121</v>
      </c>
      <c r="R47" s="55">
        <v>3817</v>
      </c>
      <c r="S47" s="55">
        <v>12102</v>
      </c>
      <c r="T47" s="56">
        <v>0.31540000000000001</v>
      </c>
      <c r="U47" s="55">
        <v>3817</v>
      </c>
      <c r="V47" s="55">
        <v>12102</v>
      </c>
      <c r="W47" s="56">
        <v>0.31540000000000001</v>
      </c>
      <c r="X47" s="56">
        <v>3.1539999999999999</v>
      </c>
      <c r="Y47" s="56">
        <v>0</v>
      </c>
      <c r="Z47" s="60">
        <v>1</v>
      </c>
      <c r="AA47" s="56" t="s">
        <v>122</v>
      </c>
      <c r="AB47" s="56" t="s">
        <v>123</v>
      </c>
      <c r="AC47" s="55">
        <v>0</v>
      </c>
      <c r="AD47" s="55">
        <v>1</v>
      </c>
      <c r="AE47" s="56">
        <v>0</v>
      </c>
      <c r="AF47" s="55">
        <v>3817</v>
      </c>
      <c r="AG47" s="55">
        <v>1</v>
      </c>
      <c r="AH47" s="56">
        <v>3817</v>
      </c>
      <c r="AI47" s="56">
        <v>38170</v>
      </c>
      <c r="AJ47" s="56">
        <v>0</v>
      </c>
      <c r="AK47" s="60">
        <v>1</v>
      </c>
      <c r="AL47" s="56" t="s">
        <v>122</v>
      </c>
      <c r="AM47" s="56" t="s">
        <v>123</v>
      </c>
      <c r="AN47" s="55">
        <v>0</v>
      </c>
      <c r="AO47" s="55">
        <v>1</v>
      </c>
      <c r="AP47" s="56">
        <v>0</v>
      </c>
      <c r="AQ47" s="55">
        <v>3817</v>
      </c>
      <c r="AR47" s="55">
        <v>1</v>
      </c>
      <c r="AS47" s="56">
        <v>3817</v>
      </c>
      <c r="AT47" s="56">
        <v>38170</v>
      </c>
      <c r="AU47" s="56">
        <v>0</v>
      </c>
      <c r="AV47" s="60">
        <v>1</v>
      </c>
      <c r="AW47" s="56" t="s">
        <v>94</v>
      </c>
      <c r="AX47" s="56" t="s">
        <v>94</v>
      </c>
      <c r="AY47" s="55">
        <v>0</v>
      </c>
      <c r="AZ47" s="55">
        <v>0</v>
      </c>
      <c r="BA47" s="56">
        <v>0</v>
      </c>
      <c r="BB47" s="55">
        <v>0</v>
      </c>
      <c r="BC47" s="55">
        <v>0</v>
      </c>
      <c r="BD47" s="56">
        <v>0</v>
      </c>
      <c r="BE47" s="56">
        <v>0</v>
      </c>
      <c r="BF47" s="56">
        <v>0</v>
      </c>
      <c r="BG47" s="60">
        <v>0</v>
      </c>
      <c r="BL47" s="4"/>
      <c r="BM47" s="5"/>
      <c r="BN47" s="5"/>
    </row>
    <row r="48" spans="2:66">
      <c r="B48" s="62"/>
      <c r="C48" s="59"/>
      <c r="D48" s="59"/>
      <c r="E48" s="59"/>
      <c r="F48" s="59"/>
      <c r="G48" s="59"/>
      <c r="H48" s="59"/>
      <c r="I48" s="56"/>
      <c r="J48" s="59"/>
      <c r="K48" s="63"/>
      <c r="L48" s="59"/>
      <c r="M48" s="59"/>
      <c r="N48" s="56"/>
      <c r="O48" s="59"/>
      <c r="P48" s="56"/>
      <c r="Q48" s="56"/>
      <c r="R48" s="55"/>
      <c r="S48" s="55"/>
      <c r="T48" s="56"/>
      <c r="U48" s="55"/>
      <c r="V48" s="55"/>
      <c r="W48" s="56"/>
      <c r="X48" s="56"/>
      <c r="Y48" s="56"/>
      <c r="Z48" s="60"/>
      <c r="AA48" s="56"/>
      <c r="AB48" s="56"/>
      <c r="AC48" s="55"/>
      <c r="AD48" s="55"/>
      <c r="AE48" s="56"/>
      <c r="AF48" s="55"/>
      <c r="AG48" s="55"/>
      <c r="AH48" s="56"/>
      <c r="AI48" s="56"/>
      <c r="AJ48" s="56"/>
      <c r="AK48" s="60"/>
      <c r="AL48" s="56"/>
      <c r="AM48" s="56"/>
      <c r="AN48" s="55"/>
      <c r="AO48" s="55"/>
      <c r="AP48" s="56"/>
      <c r="AQ48" s="55"/>
      <c r="AR48" s="55"/>
      <c r="AS48" s="56"/>
      <c r="AT48" s="56"/>
      <c r="AU48" s="56"/>
      <c r="AV48" s="60"/>
      <c r="AW48" s="56"/>
      <c r="AX48" s="56"/>
      <c r="AY48" s="55"/>
      <c r="AZ48" s="55"/>
      <c r="BA48" s="56"/>
      <c r="BB48" s="55"/>
      <c r="BC48" s="55"/>
      <c r="BD48" s="56"/>
      <c r="BE48" s="56"/>
      <c r="BF48" s="56"/>
      <c r="BG48" s="60"/>
      <c r="BL48" s="4"/>
      <c r="BM48" s="5"/>
      <c r="BN48" s="5"/>
    </row>
    <row r="49" spans="2:66">
      <c r="B49" s="62"/>
      <c r="C49" s="59"/>
      <c r="D49" s="59"/>
      <c r="E49" s="59"/>
      <c r="F49" s="59"/>
      <c r="G49" s="59"/>
      <c r="H49" s="59"/>
      <c r="I49" s="56"/>
      <c r="J49" s="59"/>
      <c r="K49" s="63"/>
      <c r="L49" s="59"/>
      <c r="M49" s="59"/>
      <c r="N49" s="56"/>
      <c r="O49" s="59"/>
      <c r="P49" s="56"/>
      <c r="Q49" s="56"/>
      <c r="R49" s="55"/>
      <c r="S49" s="55"/>
      <c r="T49" s="56"/>
      <c r="U49" s="55"/>
      <c r="V49" s="55"/>
      <c r="W49" s="56"/>
      <c r="X49" s="56"/>
      <c r="Y49" s="56"/>
      <c r="Z49" s="60"/>
      <c r="AA49" s="56"/>
      <c r="AB49" s="56"/>
      <c r="AC49" s="55"/>
      <c r="AD49" s="55"/>
      <c r="AE49" s="56"/>
      <c r="AF49" s="55"/>
      <c r="AG49" s="55"/>
      <c r="AH49" s="56"/>
      <c r="AI49" s="56"/>
      <c r="AJ49" s="56"/>
      <c r="AK49" s="60"/>
      <c r="AL49" s="56"/>
      <c r="AM49" s="56"/>
      <c r="AN49" s="55"/>
      <c r="AO49" s="55"/>
      <c r="AP49" s="56"/>
      <c r="AQ49" s="55"/>
      <c r="AR49" s="55"/>
      <c r="AS49" s="56"/>
      <c r="AT49" s="56"/>
      <c r="AU49" s="56"/>
      <c r="AV49" s="60"/>
      <c r="AW49" s="56"/>
      <c r="AX49" s="56"/>
      <c r="AY49" s="55"/>
      <c r="AZ49" s="55"/>
      <c r="BA49" s="56"/>
      <c r="BB49" s="55"/>
      <c r="BC49" s="55"/>
      <c r="BD49" s="56"/>
      <c r="BE49" s="56"/>
      <c r="BF49" s="56"/>
      <c r="BG49" s="60"/>
      <c r="BL49" s="4"/>
      <c r="BM49" s="5"/>
      <c r="BN49" s="5"/>
    </row>
    <row r="50" spans="2:66" ht="135" customHeight="1">
      <c r="B50" s="64" t="s">
        <v>114</v>
      </c>
      <c r="C50" s="65" t="s">
        <v>124</v>
      </c>
      <c r="D50" s="65" t="s">
        <v>81</v>
      </c>
      <c r="E50" s="65" t="s">
        <v>82</v>
      </c>
      <c r="F50" s="65" t="s">
        <v>81</v>
      </c>
      <c r="G50" s="65" t="s">
        <v>81</v>
      </c>
      <c r="H50" s="59">
        <v>4</v>
      </c>
      <c r="I50" s="56">
        <v>0.08</v>
      </c>
      <c r="J50" s="59" t="s">
        <v>83</v>
      </c>
      <c r="K50" s="63" t="s">
        <v>125</v>
      </c>
      <c r="L50" s="59" t="s">
        <v>126</v>
      </c>
      <c r="M50" s="59" t="s">
        <v>127</v>
      </c>
      <c r="N50" s="56">
        <v>1</v>
      </c>
      <c r="O50" s="59" t="s">
        <v>87</v>
      </c>
      <c r="P50" s="56" t="s">
        <v>128</v>
      </c>
      <c r="Q50" s="56" t="s">
        <v>129</v>
      </c>
      <c r="R50" s="55">
        <v>7</v>
      </c>
      <c r="S50" s="55">
        <v>10</v>
      </c>
      <c r="T50" s="56">
        <v>0.7</v>
      </c>
      <c r="U50" s="55">
        <v>7</v>
      </c>
      <c r="V50" s="55">
        <v>10</v>
      </c>
      <c r="W50" s="56">
        <v>0.7</v>
      </c>
      <c r="X50" s="56">
        <v>0.7</v>
      </c>
      <c r="Y50" s="56">
        <v>0.3</v>
      </c>
      <c r="Z50" s="60">
        <v>0.44900000000000001</v>
      </c>
      <c r="AA50" s="56" t="s">
        <v>130</v>
      </c>
      <c r="AB50" s="56" t="s">
        <v>131</v>
      </c>
      <c r="AC50" s="55">
        <v>0</v>
      </c>
      <c r="AD50" s="55">
        <v>10</v>
      </c>
      <c r="AE50" s="56">
        <v>0</v>
      </c>
      <c r="AF50" s="55">
        <v>7</v>
      </c>
      <c r="AG50" s="55">
        <v>10</v>
      </c>
      <c r="AH50" s="56">
        <v>0.7</v>
      </c>
      <c r="AI50" s="56">
        <v>0.7</v>
      </c>
      <c r="AJ50" s="56">
        <v>0.3</v>
      </c>
      <c r="AK50" s="60">
        <v>0.44900000000000001</v>
      </c>
      <c r="AL50" s="56" t="s">
        <v>132</v>
      </c>
      <c r="AM50" s="56" t="s">
        <v>133</v>
      </c>
      <c r="AN50" s="55">
        <v>2</v>
      </c>
      <c r="AO50" s="55">
        <v>10</v>
      </c>
      <c r="AP50" s="56">
        <v>0.2</v>
      </c>
      <c r="AQ50" s="55">
        <v>9</v>
      </c>
      <c r="AR50" s="55">
        <v>10</v>
      </c>
      <c r="AS50" s="56">
        <v>0.9</v>
      </c>
      <c r="AT50" s="56">
        <v>0.9</v>
      </c>
      <c r="AU50" s="56">
        <v>0.1</v>
      </c>
      <c r="AV50" s="60">
        <v>0.55000000000000004</v>
      </c>
      <c r="AW50" s="56" t="s">
        <v>94</v>
      </c>
      <c r="AX50" s="56" t="s">
        <v>94</v>
      </c>
      <c r="AY50" s="55">
        <v>0</v>
      </c>
      <c r="AZ50" s="55">
        <v>0</v>
      </c>
      <c r="BA50" s="56">
        <v>0</v>
      </c>
      <c r="BB50" s="55">
        <v>0</v>
      </c>
      <c r="BC50" s="55">
        <v>0</v>
      </c>
      <c r="BD50" s="56">
        <v>0</v>
      </c>
      <c r="BE50" s="56">
        <v>0</v>
      </c>
      <c r="BF50" s="56">
        <v>0</v>
      </c>
      <c r="BG50" s="60">
        <v>0</v>
      </c>
      <c r="BL50" s="4"/>
      <c r="BM50" s="5"/>
      <c r="BN50" s="5"/>
    </row>
    <row r="51" spans="2:66">
      <c r="B51" s="64"/>
      <c r="C51" s="65"/>
      <c r="D51" s="65"/>
      <c r="E51" s="65"/>
      <c r="F51" s="65"/>
      <c r="G51" s="65"/>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c r="B53" s="62"/>
      <c r="C53" s="62"/>
      <c r="D53" s="62"/>
      <c r="E53" s="62"/>
      <c r="F53" s="62"/>
      <c r="G53" s="62"/>
      <c r="H53" s="59"/>
      <c r="I53" s="56"/>
      <c r="J53" s="59"/>
      <c r="K53" s="63"/>
      <c r="L53" s="59" t="s">
        <v>134</v>
      </c>
      <c r="M53" s="59" t="s">
        <v>135</v>
      </c>
      <c r="N53" s="56">
        <v>0.05</v>
      </c>
      <c r="O53" s="59" t="s">
        <v>87</v>
      </c>
      <c r="P53" s="56"/>
      <c r="Q53" s="56"/>
      <c r="R53" s="55">
        <v>1</v>
      </c>
      <c r="S53" s="55">
        <v>100</v>
      </c>
      <c r="T53" s="56">
        <v>0.01</v>
      </c>
      <c r="U53" s="55">
        <v>1</v>
      </c>
      <c r="V53" s="55">
        <v>100</v>
      </c>
      <c r="W53" s="56">
        <v>0.01</v>
      </c>
      <c r="X53" s="56">
        <v>0.2</v>
      </c>
      <c r="Y53" s="56">
        <v>0.04</v>
      </c>
      <c r="Z53" s="60"/>
      <c r="AA53" s="56"/>
      <c r="AB53" s="56"/>
      <c r="AC53" s="55">
        <v>0</v>
      </c>
      <c r="AD53" s="55">
        <v>100</v>
      </c>
      <c r="AE53" s="56">
        <v>0</v>
      </c>
      <c r="AF53" s="55">
        <v>1</v>
      </c>
      <c r="AG53" s="55">
        <v>100</v>
      </c>
      <c r="AH53" s="56">
        <v>0.01</v>
      </c>
      <c r="AI53" s="56">
        <v>0.2</v>
      </c>
      <c r="AJ53" s="56">
        <v>0.04</v>
      </c>
      <c r="AK53" s="60"/>
      <c r="AL53" s="56"/>
      <c r="AM53" s="56"/>
      <c r="AN53" s="55" t="s">
        <v>136</v>
      </c>
      <c r="AO53" s="55">
        <v>100</v>
      </c>
      <c r="AP53" s="56">
        <v>0</v>
      </c>
      <c r="AQ53" s="55">
        <v>1</v>
      </c>
      <c r="AR53" s="55">
        <v>100</v>
      </c>
      <c r="AS53" s="56">
        <v>0.01</v>
      </c>
      <c r="AT53" s="56">
        <v>0.2</v>
      </c>
      <c r="AU53" s="56">
        <v>0.04</v>
      </c>
      <c r="AV53" s="60"/>
      <c r="AW53" s="56"/>
      <c r="AX53" s="56"/>
      <c r="AY53" s="55">
        <v>0</v>
      </c>
      <c r="AZ53" s="55">
        <v>0</v>
      </c>
      <c r="BA53" s="56">
        <v>0</v>
      </c>
      <c r="BB53" s="55">
        <v>0</v>
      </c>
      <c r="BC53" s="55">
        <v>0</v>
      </c>
      <c r="BD53" s="56">
        <v>0</v>
      </c>
      <c r="BE53" s="56">
        <v>0</v>
      </c>
      <c r="BF53" s="56">
        <v>0</v>
      </c>
      <c r="BG53" s="60"/>
      <c r="BL53" s="4"/>
      <c r="BM53" s="5"/>
      <c r="BN53" s="5"/>
    </row>
    <row r="54" spans="2:66">
      <c r="B54" s="62"/>
      <c r="C54" s="62"/>
      <c r="D54" s="62"/>
      <c r="E54" s="62"/>
      <c r="F54" s="62"/>
      <c r="G54" s="62"/>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c r="BM54" s="5"/>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c r="BM55" s="5"/>
      <c r="BN55" s="5"/>
    </row>
    <row r="56" spans="2:66" ht="135" customHeight="1">
      <c r="B56" s="62" t="s">
        <v>107</v>
      </c>
      <c r="C56" s="59" t="s">
        <v>137</v>
      </c>
      <c r="D56" s="59" t="s">
        <v>81</v>
      </c>
      <c r="E56" s="59" t="s">
        <v>138</v>
      </c>
      <c r="F56" s="59" t="s">
        <v>81</v>
      </c>
      <c r="G56" s="59" t="s">
        <v>81</v>
      </c>
      <c r="H56" s="59">
        <v>5</v>
      </c>
      <c r="I56" s="56">
        <v>0.08</v>
      </c>
      <c r="J56" s="59" t="s">
        <v>83</v>
      </c>
      <c r="K56" s="63" t="s">
        <v>139</v>
      </c>
      <c r="L56" s="59" t="s">
        <v>140</v>
      </c>
      <c r="M56" s="59" t="s">
        <v>141</v>
      </c>
      <c r="N56" s="56">
        <v>1</v>
      </c>
      <c r="O56" s="59" t="s">
        <v>87</v>
      </c>
      <c r="P56" s="56" t="s">
        <v>142</v>
      </c>
      <c r="Q56" s="56" t="s">
        <v>143</v>
      </c>
      <c r="R56" s="55">
        <v>9</v>
      </c>
      <c r="S56" s="55">
        <v>10</v>
      </c>
      <c r="T56" s="56">
        <v>0.9</v>
      </c>
      <c r="U56" s="55">
        <v>9</v>
      </c>
      <c r="V56" s="55">
        <v>10</v>
      </c>
      <c r="W56" s="56">
        <v>0.9</v>
      </c>
      <c r="X56" s="56">
        <v>0.9</v>
      </c>
      <c r="Y56" s="56">
        <v>0.1</v>
      </c>
      <c r="Z56" s="60">
        <v>0.38</v>
      </c>
      <c r="AA56" s="56" t="s">
        <v>144</v>
      </c>
      <c r="AB56" s="56" t="s">
        <v>145</v>
      </c>
      <c r="AC56" s="55">
        <v>12</v>
      </c>
      <c r="AD56" s="55">
        <v>12</v>
      </c>
      <c r="AE56" s="56">
        <v>1</v>
      </c>
      <c r="AF56" s="55">
        <v>21</v>
      </c>
      <c r="AG56" s="55">
        <v>22</v>
      </c>
      <c r="AH56" s="56">
        <v>0.47727272727272729</v>
      </c>
      <c r="AI56" s="56">
        <v>0.47727272727272729</v>
      </c>
      <c r="AJ56" s="56">
        <v>4.5499999999999999E-2</v>
      </c>
      <c r="AK56" s="60">
        <v>0.63500000000000001</v>
      </c>
      <c r="AL56" s="56" t="s">
        <v>146</v>
      </c>
      <c r="AM56" s="56" t="s">
        <v>147</v>
      </c>
      <c r="AN56" s="55">
        <v>2</v>
      </c>
      <c r="AO56" s="55">
        <v>2</v>
      </c>
      <c r="AP56" s="56">
        <v>1</v>
      </c>
      <c r="AQ56" s="55">
        <v>23</v>
      </c>
      <c r="AR56" s="55">
        <v>24</v>
      </c>
      <c r="AS56" s="56">
        <v>0.71875</v>
      </c>
      <c r="AT56" s="56">
        <v>0.71875</v>
      </c>
      <c r="AU56" s="56">
        <v>4.1700000000000001E-2</v>
      </c>
      <c r="AV56" s="60">
        <v>0.82199999999999995</v>
      </c>
      <c r="AW56" s="56" t="s">
        <v>94</v>
      </c>
      <c r="AX56" s="56" t="s">
        <v>94</v>
      </c>
      <c r="AY56" s="55">
        <v>0</v>
      </c>
      <c r="AZ56" s="55">
        <v>0</v>
      </c>
      <c r="BA56" s="56">
        <v>0</v>
      </c>
      <c r="BB56" s="55">
        <v>0</v>
      </c>
      <c r="BC56" s="55">
        <v>0</v>
      </c>
      <c r="BD56" s="56">
        <v>0</v>
      </c>
      <c r="BE56" s="56">
        <v>0</v>
      </c>
      <c r="BF56" s="56">
        <v>0</v>
      </c>
      <c r="BG56" s="60">
        <v>0</v>
      </c>
      <c r="BL56" s="4"/>
      <c r="BM56" s="5"/>
      <c r="BN56" s="5"/>
    </row>
    <row r="57" spans="2:66">
      <c r="B57" s="62"/>
      <c r="C57" s="59"/>
      <c r="D57" s="59"/>
      <c r="E57" s="59"/>
      <c r="F57" s="59"/>
      <c r="G57" s="59"/>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2"/>
      <c r="C58" s="62"/>
      <c r="D58" s="62"/>
      <c r="E58" s="62"/>
      <c r="F58" s="62"/>
      <c r="G58" s="62"/>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62"/>
      <c r="C59" s="62"/>
      <c r="D59" s="62"/>
      <c r="E59" s="62"/>
      <c r="F59" s="62"/>
      <c r="G59" s="62"/>
      <c r="H59" s="59"/>
      <c r="I59" s="56"/>
      <c r="J59" s="59"/>
      <c r="K59" s="63"/>
      <c r="L59" s="59" t="s">
        <v>148</v>
      </c>
      <c r="M59" s="59" t="s">
        <v>149</v>
      </c>
      <c r="N59" s="56">
        <v>1</v>
      </c>
      <c r="O59" s="59" t="s">
        <v>87</v>
      </c>
      <c r="P59" s="56"/>
      <c r="Q59" s="56"/>
      <c r="R59" s="55">
        <v>1</v>
      </c>
      <c r="S59" s="55">
        <v>7</v>
      </c>
      <c r="T59" s="56">
        <v>0.1429</v>
      </c>
      <c r="U59" s="55">
        <v>1</v>
      </c>
      <c r="V59" s="55">
        <v>7</v>
      </c>
      <c r="W59" s="56">
        <v>0.1429</v>
      </c>
      <c r="X59" s="56">
        <v>0.1429</v>
      </c>
      <c r="Y59" s="56">
        <v>0.85709999999999997</v>
      </c>
      <c r="Z59" s="60"/>
      <c r="AA59" s="56"/>
      <c r="AB59" s="56"/>
      <c r="AC59" s="55">
        <v>8</v>
      </c>
      <c r="AD59" s="55">
        <v>9</v>
      </c>
      <c r="AE59" s="56">
        <v>0.88890000000000002</v>
      </c>
      <c r="AF59" s="55">
        <v>9</v>
      </c>
      <c r="AG59" s="55">
        <v>9</v>
      </c>
      <c r="AH59" s="56">
        <v>1</v>
      </c>
      <c r="AI59" s="56">
        <v>1</v>
      </c>
      <c r="AJ59" s="56">
        <v>0</v>
      </c>
      <c r="AK59" s="60"/>
      <c r="AL59" s="56"/>
      <c r="AM59" s="56"/>
      <c r="AN59" s="55">
        <v>1</v>
      </c>
      <c r="AO59" s="55">
        <v>10</v>
      </c>
      <c r="AP59" s="56">
        <v>0.1</v>
      </c>
      <c r="AQ59" s="55">
        <v>10</v>
      </c>
      <c r="AR59" s="55">
        <v>10</v>
      </c>
      <c r="AS59" s="56">
        <v>1</v>
      </c>
      <c r="AT59" s="56">
        <v>1</v>
      </c>
      <c r="AU59" s="56">
        <v>0</v>
      </c>
      <c r="AV59" s="60"/>
      <c r="AW59" s="56"/>
      <c r="AX59" s="56"/>
      <c r="AY59" s="55">
        <v>0</v>
      </c>
      <c r="AZ59" s="55">
        <v>0</v>
      </c>
      <c r="BA59" s="56">
        <v>0</v>
      </c>
      <c r="BB59" s="55">
        <v>0</v>
      </c>
      <c r="BC59" s="55">
        <v>0</v>
      </c>
      <c r="BD59" s="56">
        <v>0</v>
      </c>
      <c r="BE59" s="56">
        <v>0</v>
      </c>
      <c r="BF59" s="56">
        <v>0</v>
      </c>
      <c r="BG59" s="60"/>
      <c r="BL59" s="4"/>
      <c r="BM59" s="5"/>
      <c r="BN59" s="5"/>
    </row>
    <row r="60" spans="2:66">
      <c r="B60" s="62"/>
      <c r="C60" s="62"/>
      <c r="D60" s="62"/>
      <c r="E60" s="62"/>
      <c r="F60" s="62"/>
      <c r="G60" s="6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62"/>
      <c r="C62" s="62"/>
      <c r="D62" s="62"/>
      <c r="E62" s="62"/>
      <c r="F62" s="62"/>
      <c r="G62" s="62"/>
      <c r="H62" s="59"/>
      <c r="I62" s="56"/>
      <c r="J62" s="59"/>
      <c r="K62" s="63"/>
      <c r="L62" s="59" t="s">
        <v>150</v>
      </c>
      <c r="M62" s="59" t="s">
        <v>151</v>
      </c>
      <c r="N62" s="56">
        <v>1</v>
      </c>
      <c r="O62" s="59" t="s">
        <v>87</v>
      </c>
      <c r="P62" s="56"/>
      <c r="Q62" s="56"/>
      <c r="R62" s="55">
        <v>8</v>
      </c>
      <c r="S62" s="55">
        <v>20</v>
      </c>
      <c r="T62" s="56">
        <v>0.4</v>
      </c>
      <c r="U62" s="55">
        <v>8</v>
      </c>
      <c r="V62" s="55">
        <v>20</v>
      </c>
      <c r="W62" s="56">
        <v>0.1</v>
      </c>
      <c r="X62" s="56">
        <v>0.1</v>
      </c>
      <c r="Y62" s="56">
        <v>0.6</v>
      </c>
      <c r="Z62" s="60"/>
      <c r="AA62" s="56"/>
      <c r="AB62" s="56"/>
      <c r="AC62" s="55">
        <v>10</v>
      </c>
      <c r="AD62" s="55">
        <v>1</v>
      </c>
      <c r="AE62" s="56">
        <v>10</v>
      </c>
      <c r="AF62" s="55">
        <v>18</v>
      </c>
      <c r="AG62" s="55">
        <v>21</v>
      </c>
      <c r="AH62" s="56">
        <v>0.42857142857142855</v>
      </c>
      <c r="AI62" s="56">
        <v>0.42857142857142849</v>
      </c>
      <c r="AJ62" s="56">
        <v>0.1429</v>
      </c>
      <c r="AK62" s="60"/>
      <c r="AL62" s="56"/>
      <c r="AM62" s="56"/>
      <c r="AN62" s="55">
        <v>4</v>
      </c>
      <c r="AO62" s="55">
        <v>1</v>
      </c>
      <c r="AP62" s="56">
        <v>4</v>
      </c>
      <c r="AQ62" s="55">
        <v>22</v>
      </c>
      <c r="AR62" s="55">
        <v>22</v>
      </c>
      <c r="AS62" s="56">
        <v>0.75</v>
      </c>
      <c r="AT62" s="56">
        <v>0.75</v>
      </c>
      <c r="AU62" s="56">
        <v>0</v>
      </c>
      <c r="AV62" s="60"/>
      <c r="AW62" s="56"/>
      <c r="AX62" s="56"/>
      <c r="AY62" s="55">
        <v>0</v>
      </c>
      <c r="AZ62" s="55">
        <v>0</v>
      </c>
      <c r="BA62" s="56">
        <v>0</v>
      </c>
      <c r="BB62" s="55">
        <v>0</v>
      </c>
      <c r="BC62" s="55">
        <v>0</v>
      </c>
      <c r="BD62" s="56">
        <v>0</v>
      </c>
      <c r="BE62" s="56">
        <v>0</v>
      </c>
      <c r="BF62" s="56">
        <v>0</v>
      </c>
      <c r="BG62" s="60"/>
      <c r="BL62" s="4"/>
      <c r="BM62" s="5"/>
      <c r="BN62" s="5"/>
    </row>
    <row r="63" spans="2:66">
      <c r="B63" s="62"/>
      <c r="C63" s="62"/>
      <c r="D63" s="62"/>
      <c r="E63" s="62"/>
      <c r="F63" s="62"/>
      <c r="G63" s="62"/>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ht="135" customHeight="1">
      <c r="B65" s="64" t="s">
        <v>114</v>
      </c>
      <c r="C65" s="65" t="s">
        <v>152</v>
      </c>
      <c r="D65" s="65" t="s">
        <v>81</v>
      </c>
      <c r="E65" s="65" t="s">
        <v>82</v>
      </c>
      <c r="F65" s="65" t="s">
        <v>81</v>
      </c>
      <c r="G65" s="65" t="s">
        <v>81</v>
      </c>
      <c r="H65" s="59">
        <v>6</v>
      </c>
      <c r="I65" s="56">
        <v>0.08</v>
      </c>
      <c r="J65" s="59" t="s">
        <v>83</v>
      </c>
      <c r="K65" s="63" t="s">
        <v>153</v>
      </c>
      <c r="L65" s="59" t="s">
        <v>154</v>
      </c>
      <c r="M65" s="59" t="s">
        <v>155</v>
      </c>
      <c r="N65" s="56">
        <v>1</v>
      </c>
      <c r="O65" s="59" t="s">
        <v>87</v>
      </c>
      <c r="P65" s="56" t="s">
        <v>156</v>
      </c>
      <c r="Q65" s="56" t="s">
        <v>157</v>
      </c>
      <c r="R65" s="55">
        <v>7</v>
      </c>
      <c r="S65" s="55">
        <v>7</v>
      </c>
      <c r="T65" s="56">
        <v>1</v>
      </c>
      <c r="U65" s="55">
        <v>7</v>
      </c>
      <c r="V65" s="55">
        <v>7</v>
      </c>
      <c r="W65" s="56">
        <v>1</v>
      </c>
      <c r="X65" s="56">
        <v>1</v>
      </c>
      <c r="Y65" s="56">
        <v>0</v>
      </c>
      <c r="Z65" s="60">
        <v>1</v>
      </c>
      <c r="AA65" s="56" t="s">
        <v>158</v>
      </c>
      <c r="AB65" s="56" t="s">
        <v>159</v>
      </c>
      <c r="AC65" s="55">
        <v>5</v>
      </c>
      <c r="AD65" s="55">
        <v>5</v>
      </c>
      <c r="AE65" s="56">
        <v>1</v>
      </c>
      <c r="AF65" s="55">
        <v>12</v>
      </c>
      <c r="AG65" s="55">
        <v>12</v>
      </c>
      <c r="AH65" s="56">
        <v>0.5</v>
      </c>
      <c r="AI65" s="56">
        <v>0.5</v>
      </c>
      <c r="AJ65" s="56">
        <v>0</v>
      </c>
      <c r="AK65" s="60">
        <v>0.5</v>
      </c>
      <c r="AL65" s="56" t="s">
        <v>160</v>
      </c>
      <c r="AM65" s="56" t="s">
        <v>161</v>
      </c>
      <c r="AN65" s="55">
        <v>4</v>
      </c>
      <c r="AO65" s="55">
        <v>4</v>
      </c>
      <c r="AP65" s="56">
        <v>1</v>
      </c>
      <c r="AQ65" s="55">
        <v>16</v>
      </c>
      <c r="AR65" s="55">
        <v>16</v>
      </c>
      <c r="AS65" s="56">
        <v>0.75</v>
      </c>
      <c r="AT65" s="56">
        <v>0.75</v>
      </c>
      <c r="AU65" s="56">
        <v>0</v>
      </c>
      <c r="AV65" s="60">
        <v>0.75</v>
      </c>
      <c r="AW65" s="56" t="s">
        <v>94</v>
      </c>
      <c r="AX65" s="56" t="s">
        <v>94</v>
      </c>
      <c r="AY65" s="55">
        <v>0</v>
      </c>
      <c r="AZ65" s="55">
        <v>0</v>
      </c>
      <c r="BA65" s="56">
        <v>0</v>
      </c>
      <c r="BB65" s="55">
        <v>0</v>
      </c>
      <c r="BC65" s="55">
        <v>0</v>
      </c>
      <c r="BD65" s="56">
        <v>0</v>
      </c>
      <c r="BE65" s="56">
        <v>0</v>
      </c>
      <c r="BF65" s="56">
        <v>0</v>
      </c>
      <c r="BG65" s="60">
        <v>0</v>
      </c>
      <c r="BL65" s="4"/>
      <c r="BM65" s="5"/>
      <c r="BN65" s="5"/>
    </row>
    <row r="66" spans="2:66">
      <c r="B66" s="64"/>
      <c r="C66" s="65"/>
      <c r="D66" s="65"/>
      <c r="E66" s="65"/>
      <c r="F66" s="65"/>
      <c r="G66" s="65"/>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4"/>
      <c r="C67" s="65"/>
      <c r="D67" s="65"/>
      <c r="E67" s="65"/>
      <c r="F67" s="65"/>
      <c r="G67" s="65"/>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ht="135" customHeight="1">
      <c r="B68" s="62" t="s">
        <v>114</v>
      </c>
      <c r="C68" s="59" t="s">
        <v>162</v>
      </c>
      <c r="D68" s="59" t="s">
        <v>81</v>
      </c>
      <c r="E68" s="59" t="s">
        <v>82</v>
      </c>
      <c r="F68" s="59" t="s">
        <v>81</v>
      </c>
      <c r="G68" s="59" t="s">
        <v>81</v>
      </c>
      <c r="H68" s="59">
        <v>7</v>
      </c>
      <c r="I68" s="56">
        <v>0.14000000000000001</v>
      </c>
      <c r="J68" s="59" t="s">
        <v>83</v>
      </c>
      <c r="K68" s="63" t="s">
        <v>163</v>
      </c>
      <c r="L68" s="59" t="s">
        <v>164</v>
      </c>
      <c r="M68" s="59" t="s">
        <v>165</v>
      </c>
      <c r="N68" s="56">
        <v>1</v>
      </c>
      <c r="O68" s="59" t="s">
        <v>87</v>
      </c>
      <c r="P68" s="56" t="s">
        <v>166</v>
      </c>
      <c r="Q68" s="56" t="s">
        <v>167</v>
      </c>
      <c r="R68" s="55">
        <v>1099</v>
      </c>
      <c r="S68" s="55">
        <v>1099</v>
      </c>
      <c r="T68" s="56">
        <v>1</v>
      </c>
      <c r="U68" s="55">
        <v>1099</v>
      </c>
      <c r="V68" s="55">
        <v>1099</v>
      </c>
      <c r="W68" s="56">
        <v>1</v>
      </c>
      <c r="X68" s="56">
        <v>1</v>
      </c>
      <c r="Y68" s="56">
        <v>0</v>
      </c>
      <c r="Z68" s="60">
        <v>1</v>
      </c>
      <c r="AA68" s="56" t="s">
        <v>168</v>
      </c>
      <c r="AB68" s="56" t="s">
        <v>169</v>
      </c>
      <c r="AC68" s="55">
        <v>1107</v>
      </c>
      <c r="AD68" s="55">
        <v>1113</v>
      </c>
      <c r="AE68" s="56">
        <v>0.99460000000000004</v>
      </c>
      <c r="AF68" s="55">
        <v>2206</v>
      </c>
      <c r="AG68" s="55">
        <v>2212</v>
      </c>
      <c r="AH68" s="56">
        <v>0.49864376130198917</v>
      </c>
      <c r="AI68" s="56">
        <v>0.49864376130198917</v>
      </c>
      <c r="AJ68" s="56">
        <v>2.7000000000000001E-3</v>
      </c>
      <c r="AK68" s="60">
        <v>0.498</v>
      </c>
      <c r="AL68" s="56" t="s">
        <v>170</v>
      </c>
      <c r="AM68" s="56" t="s">
        <v>171</v>
      </c>
      <c r="AN68" s="55">
        <v>1037</v>
      </c>
      <c r="AO68" s="55">
        <v>1088</v>
      </c>
      <c r="AP68" s="56">
        <v>0.95309999999999995</v>
      </c>
      <c r="AQ68" s="55">
        <v>2206</v>
      </c>
      <c r="AR68" s="55">
        <v>2112</v>
      </c>
      <c r="AS68" s="56">
        <v>0.78338068181818177</v>
      </c>
      <c r="AT68" s="56">
        <v>0.78338068181818177</v>
      </c>
      <c r="AU68" s="56">
        <v>0.21659999999999999</v>
      </c>
      <c r="AV68" s="60">
        <v>0.78300000000000003</v>
      </c>
      <c r="AW68" s="56" t="s">
        <v>94</v>
      </c>
      <c r="AX68" s="56" t="s">
        <v>94</v>
      </c>
      <c r="AY68" s="55">
        <v>0</v>
      </c>
      <c r="AZ68" s="55">
        <v>0</v>
      </c>
      <c r="BA68" s="56">
        <v>0</v>
      </c>
      <c r="BB68" s="55">
        <v>0</v>
      </c>
      <c r="BC68" s="55">
        <v>0</v>
      </c>
      <c r="BD68" s="56">
        <v>0</v>
      </c>
      <c r="BE68" s="56">
        <v>0</v>
      </c>
      <c r="BF68" s="56">
        <v>0</v>
      </c>
      <c r="BG68" s="60">
        <v>0</v>
      </c>
      <c r="BL68" s="4"/>
      <c r="BM68" s="5"/>
      <c r="BN68" s="5"/>
    </row>
    <row r="69" spans="2:66">
      <c r="B69" s="62"/>
      <c r="C69" s="59"/>
      <c r="D69" s="59"/>
      <c r="E69" s="59"/>
      <c r="F69" s="59"/>
      <c r="G69" s="59"/>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2"/>
      <c r="C70" s="59"/>
      <c r="D70" s="59"/>
      <c r="E70" s="59"/>
      <c r="F70" s="59"/>
      <c r="G70" s="59"/>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ht="135" customHeight="1">
      <c r="B71" s="64" t="s">
        <v>114</v>
      </c>
      <c r="C71" s="65" t="s">
        <v>162</v>
      </c>
      <c r="D71" s="65" t="s">
        <v>81</v>
      </c>
      <c r="E71" s="65" t="s">
        <v>82</v>
      </c>
      <c r="F71" s="65" t="s">
        <v>81</v>
      </c>
      <c r="G71" s="65" t="s">
        <v>81</v>
      </c>
      <c r="H71" s="59">
        <v>8</v>
      </c>
      <c r="I71" s="56">
        <v>7.0000000000000007E-2</v>
      </c>
      <c r="J71" s="59" t="s">
        <v>116</v>
      </c>
      <c r="K71" s="63" t="s">
        <v>172</v>
      </c>
      <c r="L71" s="59" t="s">
        <v>173</v>
      </c>
      <c r="M71" s="59" t="s">
        <v>174</v>
      </c>
      <c r="N71" s="61">
        <v>1</v>
      </c>
      <c r="O71" s="59" t="s">
        <v>111</v>
      </c>
      <c r="P71" s="56" t="s">
        <v>175</v>
      </c>
      <c r="Q71" s="56" t="s">
        <v>129</v>
      </c>
      <c r="R71" s="55">
        <v>1</v>
      </c>
      <c r="S71" s="55">
        <v>1</v>
      </c>
      <c r="T71" s="61">
        <v>1</v>
      </c>
      <c r="U71" s="55">
        <v>1</v>
      </c>
      <c r="V71" s="55">
        <v>1</v>
      </c>
      <c r="W71" s="61">
        <v>1</v>
      </c>
      <c r="X71" s="56">
        <v>1</v>
      </c>
      <c r="Y71" s="61">
        <v>0</v>
      </c>
      <c r="Z71" s="60">
        <v>1</v>
      </c>
      <c r="AA71" s="56" t="s">
        <v>176</v>
      </c>
      <c r="AB71" s="56" t="s">
        <v>129</v>
      </c>
      <c r="AC71" s="55" t="s">
        <v>136</v>
      </c>
      <c r="AD71" s="55" t="s">
        <v>136</v>
      </c>
      <c r="AE71" s="61">
        <v>0</v>
      </c>
      <c r="AF71" s="55">
        <v>1</v>
      </c>
      <c r="AG71" s="55">
        <v>1</v>
      </c>
      <c r="AH71" s="61">
        <v>1</v>
      </c>
      <c r="AI71" s="56">
        <v>1</v>
      </c>
      <c r="AJ71" s="61">
        <v>0</v>
      </c>
      <c r="AK71" s="60">
        <v>1</v>
      </c>
      <c r="AL71" s="56" t="s">
        <v>177</v>
      </c>
      <c r="AM71" s="56" t="s">
        <v>133</v>
      </c>
      <c r="AN71" s="55" t="s">
        <v>136</v>
      </c>
      <c r="AO71" s="55" t="s">
        <v>136</v>
      </c>
      <c r="AP71" s="61">
        <v>0</v>
      </c>
      <c r="AQ71" s="55">
        <v>1</v>
      </c>
      <c r="AR71" s="55">
        <v>1</v>
      </c>
      <c r="AS71" s="61">
        <v>1</v>
      </c>
      <c r="AT71" s="56">
        <v>1</v>
      </c>
      <c r="AU71" s="61">
        <v>0</v>
      </c>
      <c r="AV71" s="60">
        <v>1</v>
      </c>
      <c r="AW71" s="56" t="s">
        <v>94</v>
      </c>
      <c r="AX71" s="56" t="s">
        <v>94</v>
      </c>
      <c r="AY71" s="55">
        <v>0</v>
      </c>
      <c r="AZ71" s="55">
        <v>0</v>
      </c>
      <c r="BA71" s="61">
        <v>0</v>
      </c>
      <c r="BB71" s="55">
        <v>0</v>
      </c>
      <c r="BC71" s="55">
        <v>0</v>
      </c>
      <c r="BD71" s="61">
        <v>0</v>
      </c>
      <c r="BE71" s="56">
        <v>0</v>
      </c>
      <c r="BF71" s="61">
        <v>0</v>
      </c>
      <c r="BG71" s="60">
        <v>0</v>
      </c>
      <c r="BL71" s="4"/>
      <c r="BM71" s="5"/>
      <c r="BN71" s="5"/>
    </row>
    <row r="72" spans="2:66">
      <c r="B72" s="64"/>
      <c r="C72" s="65"/>
      <c r="D72" s="65"/>
      <c r="E72" s="65"/>
      <c r="F72" s="65"/>
      <c r="G72" s="65"/>
      <c r="H72" s="59"/>
      <c r="I72" s="56"/>
      <c r="J72" s="59"/>
      <c r="K72" s="63"/>
      <c r="L72" s="59"/>
      <c r="M72" s="59"/>
      <c r="N72" s="61"/>
      <c r="O72" s="59"/>
      <c r="P72" s="56"/>
      <c r="Q72" s="56"/>
      <c r="R72" s="55"/>
      <c r="S72" s="55"/>
      <c r="T72" s="61"/>
      <c r="U72" s="55"/>
      <c r="V72" s="55"/>
      <c r="W72" s="61"/>
      <c r="X72" s="56"/>
      <c r="Y72" s="61"/>
      <c r="Z72" s="60"/>
      <c r="AA72" s="56"/>
      <c r="AB72" s="56"/>
      <c r="AC72" s="55"/>
      <c r="AD72" s="55"/>
      <c r="AE72" s="61"/>
      <c r="AF72" s="55"/>
      <c r="AG72" s="55"/>
      <c r="AH72" s="61"/>
      <c r="AI72" s="56"/>
      <c r="AJ72" s="61"/>
      <c r="AK72" s="60"/>
      <c r="AL72" s="56"/>
      <c r="AM72" s="56"/>
      <c r="AN72" s="55"/>
      <c r="AO72" s="55"/>
      <c r="AP72" s="61"/>
      <c r="AQ72" s="55"/>
      <c r="AR72" s="55"/>
      <c r="AS72" s="61"/>
      <c r="AT72" s="56"/>
      <c r="AU72" s="61"/>
      <c r="AV72" s="60"/>
      <c r="AW72" s="56"/>
      <c r="AX72" s="56"/>
      <c r="AY72" s="55"/>
      <c r="AZ72" s="55"/>
      <c r="BA72" s="61"/>
      <c r="BB72" s="55"/>
      <c r="BC72" s="55"/>
      <c r="BD72" s="61"/>
      <c r="BE72" s="56"/>
      <c r="BF72" s="61"/>
      <c r="BG72" s="60"/>
      <c r="BL72" s="4"/>
      <c r="BM72" s="5"/>
      <c r="BN72" s="5"/>
    </row>
    <row r="73" spans="2:66">
      <c r="B73" s="64"/>
      <c r="C73" s="65"/>
      <c r="D73" s="65"/>
      <c r="E73" s="65"/>
      <c r="F73" s="65"/>
      <c r="G73" s="65"/>
      <c r="H73" s="59"/>
      <c r="I73" s="56"/>
      <c r="J73" s="59"/>
      <c r="K73" s="63"/>
      <c r="L73" s="59"/>
      <c r="M73" s="59"/>
      <c r="N73" s="61"/>
      <c r="O73" s="59"/>
      <c r="P73" s="56"/>
      <c r="Q73" s="56"/>
      <c r="R73" s="55"/>
      <c r="S73" s="55"/>
      <c r="T73" s="61"/>
      <c r="U73" s="55"/>
      <c r="V73" s="55"/>
      <c r="W73" s="61"/>
      <c r="X73" s="56"/>
      <c r="Y73" s="61"/>
      <c r="Z73" s="60"/>
      <c r="AA73" s="56"/>
      <c r="AB73" s="56"/>
      <c r="AC73" s="55"/>
      <c r="AD73" s="55"/>
      <c r="AE73" s="61"/>
      <c r="AF73" s="55"/>
      <c r="AG73" s="55"/>
      <c r="AH73" s="61"/>
      <c r="AI73" s="56"/>
      <c r="AJ73" s="61"/>
      <c r="AK73" s="60"/>
      <c r="AL73" s="56"/>
      <c r="AM73" s="56"/>
      <c r="AN73" s="55"/>
      <c r="AO73" s="55"/>
      <c r="AP73" s="61"/>
      <c r="AQ73" s="55"/>
      <c r="AR73" s="55"/>
      <c r="AS73" s="61"/>
      <c r="AT73" s="56"/>
      <c r="AU73" s="61"/>
      <c r="AV73" s="60"/>
      <c r="AW73" s="56"/>
      <c r="AX73" s="56"/>
      <c r="AY73" s="55"/>
      <c r="AZ73" s="55"/>
      <c r="BA73" s="61"/>
      <c r="BB73" s="55"/>
      <c r="BC73" s="55"/>
      <c r="BD73" s="61"/>
      <c r="BE73" s="56"/>
      <c r="BF73" s="61"/>
      <c r="BG73" s="60"/>
      <c r="BL73" s="4"/>
      <c r="BM73" s="5"/>
      <c r="BN73" s="5"/>
    </row>
    <row r="74" spans="2:66" ht="135" customHeight="1">
      <c r="B74" s="62" t="s">
        <v>114</v>
      </c>
      <c r="C74" s="59" t="s">
        <v>178</v>
      </c>
      <c r="D74" s="59" t="s">
        <v>81</v>
      </c>
      <c r="E74" s="59" t="s">
        <v>179</v>
      </c>
      <c r="F74" s="59" t="s">
        <v>81</v>
      </c>
      <c r="G74" s="59" t="s">
        <v>81</v>
      </c>
      <c r="H74" s="59">
        <v>9</v>
      </c>
      <c r="I74" s="56">
        <v>7.0000000000000007E-2</v>
      </c>
      <c r="J74" s="59" t="s">
        <v>83</v>
      </c>
      <c r="K74" s="63" t="s">
        <v>180</v>
      </c>
      <c r="L74" s="59" t="s">
        <v>181</v>
      </c>
      <c r="M74" s="59" t="s">
        <v>182</v>
      </c>
      <c r="N74" s="61">
        <v>200</v>
      </c>
      <c r="O74" s="59" t="s">
        <v>111</v>
      </c>
      <c r="P74" s="56" t="s">
        <v>183</v>
      </c>
      <c r="Q74" s="56" t="s">
        <v>133</v>
      </c>
      <c r="R74" s="55">
        <v>54</v>
      </c>
      <c r="S74" s="55">
        <v>1</v>
      </c>
      <c r="T74" s="61">
        <v>54</v>
      </c>
      <c r="U74" s="55">
        <v>54</v>
      </c>
      <c r="V74" s="55">
        <v>1</v>
      </c>
      <c r="W74" s="61">
        <v>54</v>
      </c>
      <c r="X74" s="56">
        <v>0.27</v>
      </c>
      <c r="Y74" s="61">
        <v>146</v>
      </c>
      <c r="Z74" s="60">
        <v>0.23400000000000001</v>
      </c>
      <c r="AA74" s="56" t="s">
        <v>184</v>
      </c>
      <c r="AB74" s="56" t="s">
        <v>133</v>
      </c>
      <c r="AC74" s="55">
        <v>51</v>
      </c>
      <c r="AD74" s="55">
        <v>1</v>
      </c>
      <c r="AE74" s="61">
        <v>51</v>
      </c>
      <c r="AF74" s="55">
        <v>105</v>
      </c>
      <c r="AG74" s="55">
        <v>1</v>
      </c>
      <c r="AH74" s="61">
        <v>105</v>
      </c>
      <c r="AI74" s="56">
        <v>0.52500000000000002</v>
      </c>
      <c r="AJ74" s="61">
        <v>95</v>
      </c>
      <c r="AK74" s="60">
        <v>0.54700000000000004</v>
      </c>
      <c r="AL74" s="56" t="s">
        <v>185</v>
      </c>
      <c r="AM74" s="56" t="s">
        <v>186</v>
      </c>
      <c r="AN74" s="55">
        <v>56</v>
      </c>
      <c r="AO74" s="55">
        <v>1</v>
      </c>
      <c r="AP74" s="61">
        <v>56</v>
      </c>
      <c r="AQ74" s="55">
        <v>161</v>
      </c>
      <c r="AR74" s="55">
        <v>1</v>
      </c>
      <c r="AS74" s="61">
        <v>161</v>
      </c>
      <c r="AT74" s="56">
        <v>0.80500000000000005</v>
      </c>
      <c r="AU74" s="61">
        <v>199.19499999999999</v>
      </c>
      <c r="AV74" s="60">
        <v>0.88900000000000001</v>
      </c>
      <c r="AW74" s="56" t="s">
        <v>94</v>
      </c>
      <c r="AX74" s="56" t="s">
        <v>94</v>
      </c>
      <c r="AY74" s="55">
        <v>0</v>
      </c>
      <c r="AZ74" s="55">
        <v>0</v>
      </c>
      <c r="BA74" s="61">
        <v>0</v>
      </c>
      <c r="BB74" s="55">
        <v>0</v>
      </c>
      <c r="BC74" s="55">
        <v>0</v>
      </c>
      <c r="BD74" s="61">
        <v>0</v>
      </c>
      <c r="BE74" s="56">
        <v>0</v>
      </c>
      <c r="BF74" s="61">
        <v>0</v>
      </c>
      <c r="BG74" s="60">
        <v>0</v>
      </c>
      <c r="BL74" s="4"/>
      <c r="BM74" s="5"/>
      <c r="BN74" s="5"/>
    </row>
    <row r="75" spans="2:66">
      <c r="B75" s="62"/>
      <c r="C75" s="59"/>
      <c r="D75" s="59"/>
      <c r="E75" s="59"/>
      <c r="F75" s="59"/>
      <c r="G75" s="59"/>
      <c r="H75" s="59"/>
      <c r="I75" s="56"/>
      <c r="J75" s="59"/>
      <c r="K75" s="63"/>
      <c r="L75" s="59"/>
      <c r="M75" s="59"/>
      <c r="N75" s="61"/>
      <c r="O75" s="59"/>
      <c r="P75" s="56"/>
      <c r="Q75" s="56"/>
      <c r="R75" s="55"/>
      <c r="S75" s="55"/>
      <c r="T75" s="61"/>
      <c r="U75" s="55"/>
      <c r="V75" s="55"/>
      <c r="W75" s="61"/>
      <c r="X75" s="56"/>
      <c r="Y75" s="61"/>
      <c r="Z75" s="60"/>
      <c r="AA75" s="56"/>
      <c r="AB75" s="56"/>
      <c r="AC75" s="55"/>
      <c r="AD75" s="55"/>
      <c r="AE75" s="61"/>
      <c r="AF75" s="55"/>
      <c r="AG75" s="55"/>
      <c r="AH75" s="61"/>
      <c r="AI75" s="56"/>
      <c r="AJ75" s="61"/>
      <c r="AK75" s="60"/>
      <c r="AL75" s="56"/>
      <c r="AM75" s="56"/>
      <c r="AN75" s="55"/>
      <c r="AO75" s="55"/>
      <c r="AP75" s="61"/>
      <c r="AQ75" s="55"/>
      <c r="AR75" s="55"/>
      <c r="AS75" s="61"/>
      <c r="AT75" s="56"/>
      <c r="AU75" s="61"/>
      <c r="AV75" s="60"/>
      <c r="AW75" s="56"/>
      <c r="AX75" s="56"/>
      <c r="AY75" s="55"/>
      <c r="AZ75" s="55"/>
      <c r="BA75" s="61"/>
      <c r="BB75" s="55"/>
      <c r="BC75" s="55"/>
      <c r="BD75" s="61"/>
      <c r="BE75" s="56"/>
      <c r="BF75" s="61"/>
      <c r="BG75" s="60"/>
      <c r="BL75" s="4"/>
      <c r="BM75" s="5"/>
      <c r="BN75" s="5"/>
    </row>
    <row r="76" spans="2:66">
      <c r="B76" s="62"/>
      <c r="C76" s="62"/>
      <c r="D76" s="62"/>
      <c r="E76" s="62"/>
      <c r="F76" s="62"/>
      <c r="G76" s="62"/>
      <c r="H76" s="59"/>
      <c r="I76" s="56"/>
      <c r="J76" s="59"/>
      <c r="K76" s="63"/>
      <c r="L76" s="59"/>
      <c r="M76" s="59"/>
      <c r="N76" s="61"/>
      <c r="O76" s="59"/>
      <c r="P76" s="56"/>
      <c r="Q76" s="56"/>
      <c r="R76" s="55"/>
      <c r="S76" s="55"/>
      <c r="T76" s="61"/>
      <c r="U76" s="55"/>
      <c r="V76" s="55"/>
      <c r="W76" s="61"/>
      <c r="X76" s="56"/>
      <c r="Y76" s="61"/>
      <c r="Z76" s="60"/>
      <c r="AA76" s="56"/>
      <c r="AB76" s="56"/>
      <c r="AC76" s="55"/>
      <c r="AD76" s="55"/>
      <c r="AE76" s="61"/>
      <c r="AF76" s="55"/>
      <c r="AG76" s="55"/>
      <c r="AH76" s="61"/>
      <c r="AI76" s="56"/>
      <c r="AJ76" s="61"/>
      <c r="AK76" s="60"/>
      <c r="AL76" s="56"/>
      <c r="AM76" s="56"/>
      <c r="AN76" s="55"/>
      <c r="AO76" s="55"/>
      <c r="AP76" s="61"/>
      <c r="AQ76" s="55"/>
      <c r="AR76" s="55"/>
      <c r="AS76" s="61"/>
      <c r="AT76" s="56"/>
      <c r="AU76" s="61"/>
      <c r="AV76" s="60"/>
      <c r="AW76" s="56"/>
      <c r="AX76" s="56"/>
      <c r="AY76" s="55"/>
      <c r="AZ76" s="55"/>
      <c r="BA76" s="61"/>
      <c r="BB76" s="55"/>
      <c r="BC76" s="55"/>
      <c r="BD76" s="61"/>
      <c r="BE76" s="56"/>
      <c r="BF76" s="61"/>
      <c r="BG76" s="60"/>
      <c r="BL76" s="4"/>
      <c r="BM76" s="5"/>
      <c r="BN76" s="5"/>
    </row>
    <row r="77" spans="2:66">
      <c r="B77" s="62"/>
      <c r="C77" s="62"/>
      <c r="D77" s="62"/>
      <c r="E77" s="62"/>
      <c r="F77" s="62"/>
      <c r="G77" s="62"/>
      <c r="H77" s="59"/>
      <c r="I77" s="56"/>
      <c r="J77" s="59"/>
      <c r="K77" s="63"/>
      <c r="L77" s="59" t="s">
        <v>187</v>
      </c>
      <c r="M77" s="59" t="s">
        <v>188</v>
      </c>
      <c r="N77" s="61">
        <v>40</v>
      </c>
      <c r="O77" s="59" t="s">
        <v>111</v>
      </c>
      <c r="P77" s="56"/>
      <c r="Q77" s="56"/>
      <c r="R77" s="55">
        <v>9</v>
      </c>
      <c r="S77" s="55">
        <v>1</v>
      </c>
      <c r="T77" s="61">
        <v>9</v>
      </c>
      <c r="U77" s="55">
        <v>9</v>
      </c>
      <c r="V77" s="55">
        <v>1</v>
      </c>
      <c r="W77" s="61">
        <v>9</v>
      </c>
      <c r="X77" s="56">
        <v>0.22500000000000001</v>
      </c>
      <c r="Y77" s="61">
        <v>31</v>
      </c>
      <c r="Z77" s="60"/>
      <c r="AA77" s="56"/>
      <c r="AB77" s="56"/>
      <c r="AC77" s="55">
        <v>15</v>
      </c>
      <c r="AD77" s="55">
        <v>1</v>
      </c>
      <c r="AE77" s="61">
        <v>15</v>
      </c>
      <c r="AF77" s="55">
        <v>24</v>
      </c>
      <c r="AG77" s="55">
        <v>1</v>
      </c>
      <c r="AH77" s="61">
        <v>24</v>
      </c>
      <c r="AI77" s="56">
        <v>0.6</v>
      </c>
      <c r="AJ77" s="61">
        <v>16</v>
      </c>
      <c r="AK77" s="60"/>
      <c r="AL77" s="56"/>
      <c r="AM77" s="56"/>
      <c r="AN77" s="55">
        <v>18</v>
      </c>
      <c r="AO77" s="55">
        <v>1</v>
      </c>
      <c r="AP77" s="61">
        <v>18</v>
      </c>
      <c r="AQ77" s="55">
        <v>42</v>
      </c>
      <c r="AR77" s="55">
        <v>1</v>
      </c>
      <c r="AS77" s="61">
        <v>42</v>
      </c>
      <c r="AT77" s="56">
        <v>1.05</v>
      </c>
      <c r="AU77" s="61">
        <v>0</v>
      </c>
      <c r="AV77" s="60"/>
      <c r="AW77" s="56"/>
      <c r="AX77" s="56"/>
      <c r="AY77" s="55">
        <v>0</v>
      </c>
      <c r="AZ77" s="55">
        <v>0</v>
      </c>
      <c r="BA77" s="61">
        <v>0</v>
      </c>
      <c r="BB77" s="55">
        <v>0</v>
      </c>
      <c r="BC77" s="55">
        <v>0</v>
      </c>
      <c r="BD77" s="61">
        <v>0</v>
      </c>
      <c r="BE77" s="56">
        <v>0</v>
      </c>
      <c r="BF77" s="61">
        <v>0</v>
      </c>
      <c r="BG77" s="60"/>
      <c r="BL77" s="4"/>
      <c r="BM77" s="5"/>
      <c r="BN77" s="5"/>
    </row>
    <row r="78" spans="2:66">
      <c r="B78" s="62"/>
      <c r="C78" s="62"/>
      <c r="D78" s="62"/>
      <c r="E78" s="62"/>
      <c r="F78" s="62"/>
      <c r="G78" s="62"/>
      <c r="H78" s="59"/>
      <c r="I78" s="56"/>
      <c r="J78" s="59"/>
      <c r="K78" s="63"/>
      <c r="L78" s="59"/>
      <c r="M78" s="59"/>
      <c r="N78" s="61"/>
      <c r="O78" s="59"/>
      <c r="P78" s="56"/>
      <c r="Q78" s="56"/>
      <c r="R78" s="55"/>
      <c r="S78" s="55"/>
      <c r="T78" s="61"/>
      <c r="U78" s="55"/>
      <c r="V78" s="55"/>
      <c r="W78" s="61"/>
      <c r="X78" s="56"/>
      <c r="Y78" s="61"/>
      <c r="Z78" s="60"/>
      <c r="AA78" s="56"/>
      <c r="AB78" s="56"/>
      <c r="AC78" s="55"/>
      <c r="AD78" s="55"/>
      <c r="AE78" s="61"/>
      <c r="AF78" s="55"/>
      <c r="AG78" s="55"/>
      <c r="AH78" s="61"/>
      <c r="AI78" s="56"/>
      <c r="AJ78" s="61"/>
      <c r="AK78" s="60"/>
      <c r="AL78" s="56"/>
      <c r="AM78" s="56"/>
      <c r="AN78" s="55"/>
      <c r="AO78" s="55"/>
      <c r="AP78" s="61"/>
      <c r="AQ78" s="55"/>
      <c r="AR78" s="55"/>
      <c r="AS78" s="61"/>
      <c r="AT78" s="56"/>
      <c r="AU78" s="61"/>
      <c r="AV78" s="60"/>
      <c r="AW78" s="56"/>
      <c r="AX78" s="56"/>
      <c r="AY78" s="55"/>
      <c r="AZ78" s="55"/>
      <c r="BA78" s="61"/>
      <c r="BB78" s="55"/>
      <c r="BC78" s="55"/>
      <c r="BD78" s="61"/>
      <c r="BE78" s="56"/>
      <c r="BF78" s="61"/>
      <c r="BG78" s="60"/>
      <c r="BL78" s="4"/>
      <c r="BM78" s="5"/>
      <c r="BN78" s="5"/>
    </row>
    <row r="79" spans="2:66">
      <c r="B79" s="62"/>
      <c r="C79" s="62"/>
      <c r="D79" s="62"/>
      <c r="E79" s="62"/>
      <c r="F79" s="62"/>
      <c r="G79" s="62"/>
      <c r="H79" s="59"/>
      <c r="I79" s="56"/>
      <c r="J79" s="59"/>
      <c r="K79" s="63"/>
      <c r="L79" s="59"/>
      <c r="M79" s="59"/>
      <c r="N79" s="61"/>
      <c r="O79" s="59"/>
      <c r="P79" s="56"/>
      <c r="Q79" s="56"/>
      <c r="R79" s="55"/>
      <c r="S79" s="55"/>
      <c r="T79" s="61"/>
      <c r="U79" s="55"/>
      <c r="V79" s="55"/>
      <c r="W79" s="61"/>
      <c r="X79" s="56"/>
      <c r="Y79" s="61"/>
      <c r="Z79" s="60"/>
      <c r="AA79" s="56"/>
      <c r="AB79" s="56"/>
      <c r="AC79" s="55"/>
      <c r="AD79" s="55"/>
      <c r="AE79" s="61"/>
      <c r="AF79" s="55"/>
      <c r="AG79" s="55"/>
      <c r="AH79" s="61"/>
      <c r="AI79" s="56"/>
      <c r="AJ79" s="61"/>
      <c r="AK79" s="60"/>
      <c r="AL79" s="56"/>
      <c r="AM79" s="56"/>
      <c r="AN79" s="55"/>
      <c r="AO79" s="55"/>
      <c r="AP79" s="61"/>
      <c r="AQ79" s="55"/>
      <c r="AR79" s="55"/>
      <c r="AS79" s="61"/>
      <c r="AT79" s="56"/>
      <c r="AU79" s="61"/>
      <c r="AV79" s="60"/>
      <c r="AW79" s="56"/>
      <c r="AX79" s="56"/>
      <c r="AY79" s="55"/>
      <c r="AZ79" s="55"/>
      <c r="BA79" s="61"/>
      <c r="BB79" s="55"/>
      <c r="BC79" s="55"/>
      <c r="BD79" s="61"/>
      <c r="BE79" s="56"/>
      <c r="BF79" s="61"/>
      <c r="BG79" s="60"/>
      <c r="BL79" s="4"/>
      <c r="BM79" s="5"/>
      <c r="BN79" s="5"/>
    </row>
    <row r="80" spans="2:66">
      <c r="B80" s="62"/>
      <c r="C80" s="62"/>
      <c r="D80" s="62"/>
      <c r="E80" s="62"/>
      <c r="F80" s="62"/>
      <c r="G80" s="62"/>
      <c r="H80" s="59"/>
      <c r="I80" s="56"/>
      <c r="J80" s="59"/>
      <c r="K80" s="63"/>
      <c r="L80" s="59" t="s">
        <v>189</v>
      </c>
      <c r="M80" s="59" t="s">
        <v>190</v>
      </c>
      <c r="N80" s="61">
        <v>1000</v>
      </c>
      <c r="O80" s="59" t="s">
        <v>111</v>
      </c>
      <c r="P80" s="56"/>
      <c r="Q80" s="56"/>
      <c r="R80" s="55">
        <v>207</v>
      </c>
      <c r="S80" s="55">
        <v>1</v>
      </c>
      <c r="T80" s="61">
        <v>207</v>
      </c>
      <c r="U80" s="55">
        <v>207</v>
      </c>
      <c r="V80" s="55">
        <v>1</v>
      </c>
      <c r="W80" s="61">
        <v>207</v>
      </c>
      <c r="X80" s="56">
        <v>0.20699999999999999</v>
      </c>
      <c r="Y80" s="61">
        <v>793</v>
      </c>
      <c r="Z80" s="60"/>
      <c r="AA80" s="56"/>
      <c r="AB80" s="56"/>
      <c r="AC80" s="55">
        <v>311</v>
      </c>
      <c r="AD80" s="55">
        <v>1</v>
      </c>
      <c r="AE80" s="61">
        <v>311</v>
      </c>
      <c r="AF80" s="55">
        <v>518</v>
      </c>
      <c r="AG80" s="55">
        <v>1</v>
      </c>
      <c r="AH80" s="61">
        <v>518</v>
      </c>
      <c r="AI80" s="56">
        <v>0.51800000000000002</v>
      </c>
      <c r="AJ80" s="61">
        <v>482</v>
      </c>
      <c r="AK80" s="60"/>
      <c r="AL80" s="56"/>
      <c r="AM80" s="56"/>
      <c r="AN80" s="55">
        <v>345</v>
      </c>
      <c r="AO80" s="55">
        <v>1</v>
      </c>
      <c r="AP80" s="61">
        <v>345</v>
      </c>
      <c r="AQ80" s="55">
        <v>863</v>
      </c>
      <c r="AR80" s="55">
        <v>1</v>
      </c>
      <c r="AS80" s="61">
        <v>863</v>
      </c>
      <c r="AT80" s="56">
        <v>0.86299999999999999</v>
      </c>
      <c r="AU80" s="61">
        <v>999.13699999999994</v>
      </c>
      <c r="AV80" s="60"/>
      <c r="AW80" s="56"/>
      <c r="AX80" s="56"/>
      <c r="AY80" s="55">
        <v>0</v>
      </c>
      <c r="AZ80" s="55">
        <v>0</v>
      </c>
      <c r="BA80" s="61">
        <v>0</v>
      </c>
      <c r="BB80" s="55">
        <v>0</v>
      </c>
      <c r="BC80" s="55">
        <v>0</v>
      </c>
      <c r="BD80" s="61">
        <v>0</v>
      </c>
      <c r="BE80" s="56">
        <v>0</v>
      </c>
      <c r="BF80" s="61">
        <v>0</v>
      </c>
      <c r="BG80" s="60"/>
      <c r="BL80" s="4"/>
      <c r="BM80" s="5"/>
      <c r="BN80" s="5"/>
    </row>
    <row r="81" spans="2:66">
      <c r="B81" s="62"/>
      <c r="C81" s="62"/>
      <c r="D81" s="62"/>
      <c r="E81" s="62"/>
      <c r="F81" s="62"/>
      <c r="G81" s="62"/>
      <c r="H81" s="59"/>
      <c r="I81" s="56"/>
      <c r="J81" s="59"/>
      <c r="K81" s="63"/>
      <c r="L81" s="59"/>
      <c r="M81" s="59"/>
      <c r="N81" s="61"/>
      <c r="O81" s="59"/>
      <c r="P81" s="56"/>
      <c r="Q81" s="56"/>
      <c r="R81" s="55"/>
      <c r="S81" s="55"/>
      <c r="T81" s="61"/>
      <c r="U81" s="55"/>
      <c r="V81" s="55"/>
      <c r="W81" s="61"/>
      <c r="X81" s="56"/>
      <c r="Y81" s="61"/>
      <c r="Z81" s="60"/>
      <c r="AA81" s="56"/>
      <c r="AB81" s="56"/>
      <c r="AC81" s="55"/>
      <c r="AD81" s="55"/>
      <c r="AE81" s="61"/>
      <c r="AF81" s="55"/>
      <c r="AG81" s="55"/>
      <c r="AH81" s="61"/>
      <c r="AI81" s="56"/>
      <c r="AJ81" s="61"/>
      <c r="AK81" s="60"/>
      <c r="AL81" s="56"/>
      <c r="AM81" s="56"/>
      <c r="AN81" s="55"/>
      <c r="AO81" s="55"/>
      <c r="AP81" s="61"/>
      <c r="AQ81" s="55"/>
      <c r="AR81" s="55"/>
      <c r="AS81" s="61"/>
      <c r="AT81" s="56"/>
      <c r="AU81" s="61"/>
      <c r="AV81" s="60"/>
      <c r="AW81" s="56"/>
      <c r="AX81" s="56"/>
      <c r="AY81" s="55"/>
      <c r="AZ81" s="55"/>
      <c r="BA81" s="61"/>
      <c r="BB81" s="55"/>
      <c r="BC81" s="55"/>
      <c r="BD81" s="61"/>
      <c r="BE81" s="56"/>
      <c r="BF81" s="61"/>
      <c r="BG81" s="60"/>
      <c r="BL81" s="4"/>
      <c r="BM81" s="5"/>
      <c r="BN81" s="5"/>
    </row>
    <row r="82" spans="2:66">
      <c r="B82" s="62"/>
      <c r="C82" s="62"/>
      <c r="D82" s="62"/>
      <c r="E82" s="62"/>
      <c r="F82" s="62"/>
      <c r="G82" s="62"/>
      <c r="H82" s="59"/>
      <c r="I82" s="56"/>
      <c r="J82" s="59"/>
      <c r="K82" s="63"/>
      <c r="L82" s="59"/>
      <c r="M82" s="59"/>
      <c r="N82" s="61"/>
      <c r="O82" s="59"/>
      <c r="P82" s="56"/>
      <c r="Q82" s="56"/>
      <c r="R82" s="55"/>
      <c r="S82" s="55"/>
      <c r="T82" s="61"/>
      <c r="U82" s="55"/>
      <c r="V82" s="55"/>
      <c r="W82" s="61"/>
      <c r="X82" s="56"/>
      <c r="Y82" s="61"/>
      <c r="Z82" s="60"/>
      <c r="AA82" s="56"/>
      <c r="AB82" s="56"/>
      <c r="AC82" s="55"/>
      <c r="AD82" s="55"/>
      <c r="AE82" s="61"/>
      <c r="AF82" s="55"/>
      <c r="AG82" s="55"/>
      <c r="AH82" s="61"/>
      <c r="AI82" s="56"/>
      <c r="AJ82" s="61"/>
      <c r="AK82" s="60"/>
      <c r="AL82" s="56"/>
      <c r="AM82" s="56"/>
      <c r="AN82" s="55"/>
      <c r="AO82" s="55"/>
      <c r="AP82" s="61"/>
      <c r="AQ82" s="55"/>
      <c r="AR82" s="55"/>
      <c r="AS82" s="61"/>
      <c r="AT82" s="56"/>
      <c r="AU82" s="61"/>
      <c r="AV82" s="60"/>
      <c r="AW82" s="56"/>
      <c r="AX82" s="56"/>
      <c r="AY82" s="55"/>
      <c r="AZ82" s="55"/>
      <c r="BA82" s="61"/>
      <c r="BB82" s="55"/>
      <c r="BC82" s="55"/>
      <c r="BD82" s="61"/>
      <c r="BE82" s="56"/>
      <c r="BF82" s="61"/>
      <c r="BG82" s="60"/>
      <c r="BL82" s="4"/>
      <c r="BM82" s="5"/>
      <c r="BN82" s="5"/>
    </row>
    <row r="83" spans="2:66" ht="135" customHeight="1">
      <c r="B83" s="64" t="s">
        <v>114</v>
      </c>
      <c r="C83" s="65" t="s">
        <v>162</v>
      </c>
      <c r="D83" s="65" t="s">
        <v>81</v>
      </c>
      <c r="E83" s="65" t="s">
        <v>82</v>
      </c>
      <c r="F83" s="65" t="s">
        <v>81</v>
      </c>
      <c r="G83" s="65" t="s">
        <v>81</v>
      </c>
      <c r="H83" s="59">
        <v>10</v>
      </c>
      <c r="I83" s="56">
        <v>7.0000000000000007E-2</v>
      </c>
      <c r="J83" s="59" t="s">
        <v>83</v>
      </c>
      <c r="K83" s="63" t="s">
        <v>191</v>
      </c>
      <c r="L83" s="59" t="s">
        <v>192</v>
      </c>
      <c r="M83" s="59" t="s">
        <v>193</v>
      </c>
      <c r="N83" s="56">
        <v>5</v>
      </c>
      <c r="O83" s="59" t="s">
        <v>87</v>
      </c>
      <c r="P83" s="56" t="s">
        <v>194</v>
      </c>
      <c r="Q83" s="56" t="s">
        <v>195</v>
      </c>
      <c r="R83" s="55" t="s">
        <v>136</v>
      </c>
      <c r="S83" s="55" t="s">
        <v>136</v>
      </c>
      <c r="T83" s="56">
        <v>0</v>
      </c>
      <c r="U83" s="55">
        <v>0</v>
      </c>
      <c r="V83" s="55">
        <v>0</v>
      </c>
      <c r="W83" s="56">
        <v>0</v>
      </c>
      <c r="X83" s="56">
        <v>0</v>
      </c>
      <c r="Y83" s="56">
        <v>0</v>
      </c>
      <c r="Z83" s="60">
        <v>0</v>
      </c>
      <c r="AA83" s="56" t="s">
        <v>196</v>
      </c>
      <c r="AB83" s="56" t="s">
        <v>133</v>
      </c>
      <c r="AC83" s="55">
        <v>132</v>
      </c>
      <c r="AD83" s="55">
        <v>1</v>
      </c>
      <c r="AE83" s="56">
        <v>132</v>
      </c>
      <c r="AF83" s="55">
        <v>132</v>
      </c>
      <c r="AG83" s="55">
        <v>1</v>
      </c>
      <c r="AH83" s="56">
        <v>132</v>
      </c>
      <c r="AI83" s="56">
        <v>0.26400000000000001</v>
      </c>
      <c r="AJ83" s="56">
        <v>368</v>
      </c>
      <c r="AK83" s="60">
        <v>0.59399999999999997</v>
      </c>
      <c r="AL83" s="56" t="s">
        <v>197</v>
      </c>
      <c r="AM83" s="56" t="s">
        <v>133</v>
      </c>
      <c r="AN83" s="55">
        <v>158</v>
      </c>
      <c r="AO83" s="55">
        <v>1</v>
      </c>
      <c r="AP83" s="56">
        <v>158</v>
      </c>
      <c r="AQ83" s="55">
        <v>290</v>
      </c>
      <c r="AR83" s="55">
        <v>1</v>
      </c>
      <c r="AS83" s="56">
        <v>290</v>
      </c>
      <c r="AT83" s="56">
        <v>0.57999999999999996</v>
      </c>
      <c r="AU83" s="56">
        <v>499.42</v>
      </c>
      <c r="AV83" s="60">
        <v>0.76100000000000001</v>
      </c>
      <c r="AW83" s="56" t="s">
        <v>94</v>
      </c>
      <c r="AX83" s="56" t="s">
        <v>94</v>
      </c>
      <c r="AY83" s="55">
        <v>0</v>
      </c>
      <c r="AZ83" s="55">
        <v>0</v>
      </c>
      <c r="BA83" s="56">
        <v>0</v>
      </c>
      <c r="BB83" s="55">
        <v>0</v>
      </c>
      <c r="BC83" s="55">
        <v>0</v>
      </c>
      <c r="BD83" s="56">
        <v>0</v>
      </c>
      <c r="BE83" s="56">
        <v>0</v>
      </c>
      <c r="BF83" s="56">
        <v>0</v>
      </c>
      <c r="BG83" s="60">
        <v>0</v>
      </c>
      <c r="BL83" s="4"/>
      <c r="BM83" s="5"/>
      <c r="BN83" s="5"/>
    </row>
    <row r="84" spans="2:66">
      <c r="B84" s="64"/>
      <c r="C84" s="65"/>
      <c r="D84" s="65"/>
      <c r="E84" s="65"/>
      <c r="F84" s="65"/>
      <c r="G84" s="65"/>
      <c r="H84" s="59"/>
      <c r="I84" s="56"/>
      <c r="J84" s="59"/>
      <c r="K84" s="63"/>
      <c r="L84" s="59"/>
      <c r="M84" s="59"/>
      <c r="N84" s="56"/>
      <c r="O84" s="59"/>
      <c r="P84" s="56"/>
      <c r="Q84" s="56"/>
      <c r="R84" s="55"/>
      <c r="S84" s="55"/>
      <c r="T84" s="56"/>
      <c r="U84" s="55"/>
      <c r="V84" s="55"/>
      <c r="W84" s="56"/>
      <c r="X84" s="56"/>
      <c r="Y84" s="56"/>
      <c r="Z84" s="60"/>
      <c r="AA84" s="56"/>
      <c r="AB84" s="56"/>
      <c r="AC84" s="55"/>
      <c r="AD84" s="55"/>
      <c r="AE84" s="56"/>
      <c r="AF84" s="55"/>
      <c r="AG84" s="55"/>
      <c r="AH84" s="56"/>
      <c r="AI84" s="56"/>
      <c r="AJ84" s="56"/>
      <c r="AK84" s="60"/>
      <c r="AL84" s="56"/>
      <c r="AM84" s="56"/>
      <c r="AN84" s="55"/>
      <c r="AO84" s="55"/>
      <c r="AP84" s="56"/>
      <c r="AQ84" s="55"/>
      <c r="AR84" s="55"/>
      <c r="AS84" s="56"/>
      <c r="AT84" s="56"/>
      <c r="AU84" s="56"/>
      <c r="AV84" s="60"/>
      <c r="AW84" s="56"/>
      <c r="AX84" s="56"/>
      <c r="AY84" s="55"/>
      <c r="AZ84" s="55"/>
      <c r="BA84" s="56"/>
      <c r="BB84" s="55"/>
      <c r="BC84" s="55"/>
      <c r="BD84" s="56"/>
      <c r="BE84" s="56"/>
      <c r="BF84" s="56"/>
      <c r="BG84" s="60"/>
      <c r="BL84" s="4"/>
      <c r="BM84" s="5"/>
      <c r="BN84" s="5"/>
    </row>
    <row r="85" spans="2:66">
      <c r="B85" s="62"/>
      <c r="C85" s="62"/>
      <c r="D85" s="62"/>
      <c r="E85" s="62"/>
      <c r="F85" s="62"/>
      <c r="G85" s="62"/>
      <c r="H85" s="59"/>
      <c r="I85" s="56"/>
      <c r="J85" s="59"/>
      <c r="K85" s="63"/>
      <c r="L85" s="59"/>
      <c r="M85" s="59"/>
      <c r="N85" s="56"/>
      <c r="O85" s="59"/>
      <c r="P85" s="56"/>
      <c r="Q85" s="56"/>
      <c r="R85" s="55"/>
      <c r="S85" s="55"/>
      <c r="T85" s="56"/>
      <c r="U85" s="55"/>
      <c r="V85" s="55"/>
      <c r="W85" s="56"/>
      <c r="X85" s="56"/>
      <c r="Y85" s="56"/>
      <c r="Z85" s="60"/>
      <c r="AA85" s="56"/>
      <c r="AB85" s="56"/>
      <c r="AC85" s="55"/>
      <c r="AD85" s="55"/>
      <c r="AE85" s="56"/>
      <c r="AF85" s="55"/>
      <c r="AG85" s="55"/>
      <c r="AH85" s="56"/>
      <c r="AI85" s="56"/>
      <c r="AJ85" s="56"/>
      <c r="AK85" s="60"/>
      <c r="AL85" s="56"/>
      <c r="AM85" s="56"/>
      <c r="AN85" s="55"/>
      <c r="AO85" s="55"/>
      <c r="AP85" s="56"/>
      <c r="AQ85" s="55"/>
      <c r="AR85" s="55"/>
      <c r="AS85" s="56"/>
      <c r="AT85" s="56"/>
      <c r="AU85" s="56"/>
      <c r="AV85" s="60"/>
      <c r="AW85" s="56"/>
      <c r="AX85" s="56"/>
      <c r="AY85" s="55"/>
      <c r="AZ85" s="55"/>
      <c r="BA85" s="56"/>
      <c r="BB85" s="55"/>
      <c r="BC85" s="55"/>
      <c r="BD85" s="56"/>
      <c r="BE85" s="56"/>
      <c r="BF85" s="56"/>
      <c r="BG85" s="60"/>
      <c r="BL85" s="4"/>
      <c r="BM85" s="5"/>
      <c r="BN85" s="5"/>
    </row>
    <row r="86" spans="2:66">
      <c r="B86" s="62"/>
      <c r="C86" s="62"/>
      <c r="D86" s="62"/>
      <c r="E86" s="62"/>
      <c r="F86" s="62"/>
      <c r="G86" s="62"/>
      <c r="H86" s="59"/>
      <c r="I86" s="56"/>
      <c r="J86" s="59"/>
      <c r="K86" s="63"/>
      <c r="L86" s="59" t="s">
        <v>198</v>
      </c>
      <c r="M86" s="59" t="s">
        <v>193</v>
      </c>
      <c r="N86" s="56">
        <v>6</v>
      </c>
      <c r="O86" s="59" t="s">
        <v>87</v>
      </c>
      <c r="P86" s="56"/>
      <c r="Q86" s="56"/>
      <c r="R86" s="55" t="s">
        <v>136</v>
      </c>
      <c r="S86" s="55" t="s">
        <v>136</v>
      </c>
      <c r="T86" s="56">
        <v>0</v>
      </c>
      <c r="U86" s="55">
        <v>0</v>
      </c>
      <c r="V86" s="55">
        <v>0</v>
      </c>
      <c r="W86" s="56">
        <v>0</v>
      </c>
      <c r="X86" s="56">
        <v>0</v>
      </c>
      <c r="Y86" s="56">
        <v>0</v>
      </c>
      <c r="Z86" s="60"/>
      <c r="AA86" s="56"/>
      <c r="AB86" s="56"/>
      <c r="AC86" s="55">
        <v>503</v>
      </c>
      <c r="AD86" s="55">
        <v>1</v>
      </c>
      <c r="AE86" s="56">
        <v>503</v>
      </c>
      <c r="AF86" s="55">
        <v>503</v>
      </c>
      <c r="AG86" s="55">
        <v>1</v>
      </c>
      <c r="AH86" s="56">
        <v>503</v>
      </c>
      <c r="AI86" s="56">
        <v>0.83799999999999997</v>
      </c>
      <c r="AJ86" s="56">
        <v>97</v>
      </c>
      <c r="AK86" s="60"/>
      <c r="AL86" s="56"/>
      <c r="AM86" s="56"/>
      <c r="AN86" s="55">
        <v>-81</v>
      </c>
      <c r="AO86" s="55">
        <v>1</v>
      </c>
      <c r="AP86" s="56">
        <v>-81</v>
      </c>
      <c r="AQ86" s="55">
        <v>422</v>
      </c>
      <c r="AR86" s="55">
        <v>1</v>
      </c>
      <c r="AS86" s="56">
        <v>422</v>
      </c>
      <c r="AT86" s="56">
        <v>0.70299999999999996</v>
      </c>
      <c r="AU86" s="56">
        <v>599.29700000000003</v>
      </c>
      <c r="AV86" s="60"/>
      <c r="AW86" s="56"/>
      <c r="AX86" s="56"/>
      <c r="AY86" s="55">
        <v>0</v>
      </c>
      <c r="AZ86" s="55">
        <v>0</v>
      </c>
      <c r="BA86" s="56">
        <v>0</v>
      </c>
      <c r="BB86" s="55">
        <v>0</v>
      </c>
      <c r="BC86" s="55">
        <v>0</v>
      </c>
      <c r="BD86" s="56">
        <v>0</v>
      </c>
      <c r="BE86" s="56">
        <v>0</v>
      </c>
      <c r="BF86" s="56">
        <v>0</v>
      </c>
      <c r="BG86" s="60"/>
      <c r="BL86" s="4"/>
      <c r="BM86" s="5"/>
      <c r="BN86" s="5"/>
    </row>
    <row r="87" spans="2:66">
      <c r="B87" s="62"/>
      <c r="C87" s="62"/>
      <c r="D87" s="62"/>
      <c r="E87" s="62"/>
      <c r="F87" s="62"/>
      <c r="G87" s="62"/>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c r="B89" s="62"/>
      <c r="C89" s="62"/>
      <c r="D89" s="62"/>
      <c r="E89" s="62"/>
      <c r="F89" s="62"/>
      <c r="G89" s="62"/>
      <c r="H89" s="59"/>
      <c r="I89" s="56"/>
      <c r="J89" s="59"/>
      <c r="K89" s="63"/>
      <c r="L89" s="59" t="s">
        <v>199</v>
      </c>
      <c r="M89" s="59" t="s">
        <v>193</v>
      </c>
      <c r="N89" s="56">
        <v>7</v>
      </c>
      <c r="O89" s="59" t="s">
        <v>87</v>
      </c>
      <c r="P89" s="56"/>
      <c r="Q89" s="56"/>
      <c r="R89" s="55" t="s">
        <v>136</v>
      </c>
      <c r="S89" s="55" t="s">
        <v>136</v>
      </c>
      <c r="T89" s="56">
        <v>0</v>
      </c>
      <c r="U89" s="55">
        <v>0</v>
      </c>
      <c r="V89" s="55">
        <v>0</v>
      </c>
      <c r="W89" s="56">
        <v>0</v>
      </c>
      <c r="X89" s="56">
        <v>0</v>
      </c>
      <c r="Y89" s="56">
        <v>0</v>
      </c>
      <c r="Z89" s="60"/>
      <c r="AA89" s="56"/>
      <c r="AB89" s="56"/>
      <c r="AC89" s="55">
        <v>476</v>
      </c>
      <c r="AD89" s="55">
        <v>1</v>
      </c>
      <c r="AE89" s="56">
        <v>476</v>
      </c>
      <c r="AF89" s="55">
        <v>476</v>
      </c>
      <c r="AG89" s="55">
        <v>1</v>
      </c>
      <c r="AH89" s="56">
        <v>476</v>
      </c>
      <c r="AI89" s="56">
        <v>0.68</v>
      </c>
      <c r="AJ89" s="56">
        <v>224</v>
      </c>
      <c r="AK89" s="60"/>
      <c r="AL89" s="56"/>
      <c r="AM89" s="56"/>
      <c r="AN89" s="55">
        <v>3477</v>
      </c>
      <c r="AO89" s="55">
        <v>1</v>
      </c>
      <c r="AP89" s="56">
        <v>3477</v>
      </c>
      <c r="AQ89" s="55">
        <v>3953</v>
      </c>
      <c r="AR89" s="55">
        <v>1</v>
      </c>
      <c r="AS89" s="56">
        <v>3953</v>
      </c>
      <c r="AT89" s="56">
        <v>5.6470000000000002</v>
      </c>
      <c r="AU89" s="56">
        <v>0</v>
      </c>
      <c r="AV89" s="60"/>
      <c r="AW89" s="56"/>
      <c r="AX89" s="56"/>
      <c r="AY89" s="55">
        <v>0</v>
      </c>
      <c r="AZ89" s="55">
        <v>0</v>
      </c>
      <c r="BA89" s="56">
        <v>0</v>
      </c>
      <c r="BB89" s="55">
        <v>0</v>
      </c>
      <c r="BC89" s="55">
        <v>0</v>
      </c>
      <c r="BD89" s="56">
        <v>0</v>
      </c>
      <c r="BE89" s="56">
        <v>0</v>
      </c>
      <c r="BF89" s="56">
        <v>0</v>
      </c>
      <c r="BG89" s="60"/>
      <c r="BL89" s="4"/>
      <c r="BM89" s="5"/>
      <c r="BN89" s="5"/>
    </row>
    <row r="90" spans="2:66">
      <c r="B90" s="62"/>
      <c r="C90" s="62"/>
      <c r="D90" s="62"/>
      <c r="E90" s="62"/>
      <c r="F90" s="62"/>
      <c r="G90" s="62"/>
      <c r="H90" s="59"/>
      <c r="I90" s="56"/>
      <c r="J90" s="59"/>
      <c r="K90" s="63"/>
      <c r="L90" s="59"/>
      <c r="M90" s="59"/>
      <c r="N90" s="56"/>
      <c r="O90" s="59"/>
      <c r="P90" s="56"/>
      <c r="Q90" s="56"/>
      <c r="R90" s="55"/>
      <c r="S90" s="55"/>
      <c r="T90" s="56"/>
      <c r="U90" s="55"/>
      <c r="V90" s="55"/>
      <c r="W90" s="56"/>
      <c r="X90" s="56"/>
      <c r="Y90" s="56"/>
      <c r="Z90" s="60"/>
      <c r="AA90" s="56"/>
      <c r="AB90" s="56"/>
      <c r="AC90" s="55"/>
      <c r="AD90" s="55"/>
      <c r="AE90" s="56"/>
      <c r="AF90" s="55"/>
      <c r="AG90" s="55"/>
      <c r="AH90" s="56"/>
      <c r="AI90" s="56"/>
      <c r="AJ90" s="56"/>
      <c r="AK90" s="60"/>
      <c r="AL90" s="56"/>
      <c r="AM90" s="56"/>
      <c r="AN90" s="55"/>
      <c r="AO90" s="55"/>
      <c r="AP90" s="56"/>
      <c r="AQ90" s="55"/>
      <c r="AR90" s="55"/>
      <c r="AS90" s="56"/>
      <c r="AT90" s="56"/>
      <c r="AU90" s="56"/>
      <c r="AV90" s="60"/>
      <c r="AW90" s="56"/>
      <c r="AX90" s="56"/>
      <c r="AY90" s="55"/>
      <c r="AZ90" s="55"/>
      <c r="BA90" s="56"/>
      <c r="BB90" s="55"/>
      <c r="BC90" s="55"/>
      <c r="BD90" s="56"/>
      <c r="BE90" s="56"/>
      <c r="BF90" s="56"/>
      <c r="BG90" s="60"/>
      <c r="BL90" s="4"/>
      <c r="BM90" s="5"/>
      <c r="BN90" s="5"/>
    </row>
    <row r="91" spans="2:66">
      <c r="B91" s="62"/>
      <c r="C91" s="62"/>
      <c r="D91" s="62"/>
      <c r="E91" s="62"/>
      <c r="F91" s="62"/>
      <c r="G91" s="62"/>
      <c r="H91" s="59"/>
      <c r="I91" s="56"/>
      <c r="J91" s="59"/>
      <c r="K91" s="63"/>
      <c r="L91" s="59"/>
      <c r="M91" s="59"/>
      <c r="N91" s="56"/>
      <c r="O91" s="59"/>
      <c r="P91" s="56"/>
      <c r="Q91" s="56"/>
      <c r="R91" s="55"/>
      <c r="S91" s="55"/>
      <c r="T91" s="56"/>
      <c r="U91" s="55"/>
      <c r="V91" s="55"/>
      <c r="W91" s="56"/>
      <c r="X91" s="56"/>
      <c r="Y91" s="56"/>
      <c r="Z91" s="60"/>
      <c r="AA91" s="56"/>
      <c r="AB91" s="56"/>
      <c r="AC91" s="55"/>
      <c r="AD91" s="55"/>
      <c r="AE91" s="56"/>
      <c r="AF91" s="55"/>
      <c r="AG91" s="55"/>
      <c r="AH91" s="56"/>
      <c r="AI91" s="56"/>
      <c r="AJ91" s="56"/>
      <c r="AK91" s="60"/>
      <c r="AL91" s="56"/>
      <c r="AM91" s="56"/>
      <c r="AN91" s="55"/>
      <c r="AO91" s="55"/>
      <c r="AP91" s="56"/>
      <c r="AQ91" s="55"/>
      <c r="AR91" s="55"/>
      <c r="AS91" s="56"/>
      <c r="AT91" s="56"/>
      <c r="AU91" s="56"/>
      <c r="AV91" s="60"/>
      <c r="AW91" s="56"/>
      <c r="AX91" s="56"/>
      <c r="AY91" s="55"/>
      <c r="AZ91" s="55"/>
      <c r="BA91" s="56"/>
      <c r="BB91" s="55"/>
      <c r="BC91" s="55"/>
      <c r="BD91" s="56"/>
      <c r="BE91" s="56"/>
      <c r="BF91" s="56"/>
      <c r="BG91" s="60"/>
      <c r="BL91" s="4"/>
      <c r="BM91" s="5"/>
      <c r="BN91" s="5"/>
    </row>
    <row r="92" spans="2:66" ht="135" customHeight="1">
      <c r="B92" s="62" t="s">
        <v>114</v>
      </c>
      <c r="C92" s="59" t="s">
        <v>162</v>
      </c>
      <c r="D92" s="59" t="s">
        <v>81</v>
      </c>
      <c r="E92" s="59" t="s">
        <v>82</v>
      </c>
      <c r="F92" s="59" t="s">
        <v>81</v>
      </c>
      <c r="G92" s="59" t="s">
        <v>81</v>
      </c>
      <c r="H92" s="59">
        <v>11</v>
      </c>
      <c r="I92" s="56">
        <v>7.0000000000000007E-2</v>
      </c>
      <c r="J92" s="59" t="s">
        <v>83</v>
      </c>
      <c r="K92" s="63" t="s">
        <v>200</v>
      </c>
      <c r="L92" s="59" t="s">
        <v>164</v>
      </c>
      <c r="M92" s="59" t="s">
        <v>201</v>
      </c>
      <c r="N92" s="56">
        <v>1</v>
      </c>
      <c r="O92" s="59" t="s">
        <v>87</v>
      </c>
      <c r="P92" s="56" t="s">
        <v>202</v>
      </c>
      <c r="Q92" s="56" t="s">
        <v>133</v>
      </c>
      <c r="R92" s="55">
        <v>84</v>
      </c>
      <c r="S92" s="55">
        <v>84</v>
      </c>
      <c r="T92" s="56">
        <v>1</v>
      </c>
      <c r="U92" s="55">
        <v>84</v>
      </c>
      <c r="V92" s="55">
        <v>84</v>
      </c>
      <c r="W92" s="56">
        <v>1</v>
      </c>
      <c r="X92" s="56">
        <v>1</v>
      </c>
      <c r="Y92" s="56">
        <v>0</v>
      </c>
      <c r="Z92" s="60">
        <v>1</v>
      </c>
      <c r="AA92" s="56" t="s">
        <v>203</v>
      </c>
      <c r="AB92" s="56" t="s">
        <v>133</v>
      </c>
      <c r="AC92" s="55">
        <v>74</v>
      </c>
      <c r="AD92" s="55">
        <v>74</v>
      </c>
      <c r="AE92" s="56">
        <v>1</v>
      </c>
      <c r="AF92" s="55">
        <v>158</v>
      </c>
      <c r="AG92" s="55">
        <v>158</v>
      </c>
      <c r="AH92" s="56">
        <v>0.5</v>
      </c>
      <c r="AI92" s="56">
        <v>0.5</v>
      </c>
      <c r="AJ92" s="56">
        <v>0</v>
      </c>
      <c r="AK92" s="60">
        <v>0.5</v>
      </c>
      <c r="AL92" s="56" t="s">
        <v>204</v>
      </c>
      <c r="AM92" s="56" t="s">
        <v>133</v>
      </c>
      <c r="AN92" s="55">
        <v>188</v>
      </c>
      <c r="AO92" s="55">
        <v>188</v>
      </c>
      <c r="AP92" s="56">
        <v>1</v>
      </c>
      <c r="AQ92" s="55">
        <v>346</v>
      </c>
      <c r="AR92" s="55">
        <v>346</v>
      </c>
      <c r="AS92" s="56">
        <v>0.75</v>
      </c>
      <c r="AT92" s="56">
        <v>0.75</v>
      </c>
      <c r="AU92" s="56">
        <v>0.25</v>
      </c>
      <c r="AV92" s="60">
        <v>0.75</v>
      </c>
      <c r="AW92" s="56" t="s">
        <v>94</v>
      </c>
      <c r="AX92" s="56" t="s">
        <v>94</v>
      </c>
      <c r="AY92" s="55">
        <v>0</v>
      </c>
      <c r="AZ92" s="55">
        <v>0</v>
      </c>
      <c r="BA92" s="56">
        <v>0</v>
      </c>
      <c r="BB92" s="55">
        <v>0</v>
      </c>
      <c r="BC92" s="55">
        <v>0</v>
      </c>
      <c r="BD92" s="56">
        <v>0</v>
      </c>
      <c r="BE92" s="56">
        <v>0</v>
      </c>
      <c r="BF92" s="56">
        <v>0</v>
      </c>
      <c r="BG92" s="60">
        <v>0</v>
      </c>
      <c r="BL92" s="4"/>
      <c r="BM92" s="5"/>
      <c r="BN92" s="5"/>
    </row>
    <row r="93" spans="2:66">
      <c r="B93" s="62"/>
      <c r="C93" s="59"/>
      <c r="D93" s="59"/>
      <c r="E93" s="59"/>
      <c r="F93" s="59"/>
      <c r="G93" s="59"/>
      <c r="H93" s="59"/>
      <c r="I93" s="56"/>
      <c r="J93" s="59"/>
      <c r="K93" s="63"/>
      <c r="L93" s="59"/>
      <c r="M93" s="59"/>
      <c r="N93" s="56"/>
      <c r="O93" s="59"/>
      <c r="P93" s="56"/>
      <c r="Q93" s="56"/>
      <c r="R93" s="55"/>
      <c r="S93" s="55"/>
      <c r="T93" s="56"/>
      <c r="U93" s="55"/>
      <c r="V93" s="55"/>
      <c r="W93" s="56"/>
      <c r="X93" s="56"/>
      <c r="Y93" s="56"/>
      <c r="Z93" s="60"/>
      <c r="AA93" s="56"/>
      <c r="AB93" s="56"/>
      <c r="AC93" s="55"/>
      <c r="AD93" s="55"/>
      <c r="AE93" s="56"/>
      <c r="AF93" s="55"/>
      <c r="AG93" s="55"/>
      <c r="AH93" s="56"/>
      <c r="AI93" s="56"/>
      <c r="AJ93" s="56"/>
      <c r="AK93" s="60"/>
      <c r="AL93" s="56"/>
      <c r="AM93" s="56"/>
      <c r="AN93" s="55"/>
      <c r="AO93" s="55"/>
      <c r="AP93" s="56"/>
      <c r="AQ93" s="55"/>
      <c r="AR93" s="55"/>
      <c r="AS93" s="56"/>
      <c r="AT93" s="56"/>
      <c r="AU93" s="56"/>
      <c r="AV93" s="60"/>
      <c r="AW93" s="56"/>
      <c r="AX93" s="56"/>
      <c r="AY93" s="55"/>
      <c r="AZ93" s="55"/>
      <c r="BA93" s="56"/>
      <c r="BB93" s="55"/>
      <c r="BC93" s="55"/>
      <c r="BD93" s="56"/>
      <c r="BE93" s="56"/>
      <c r="BF93" s="56"/>
      <c r="BG93" s="60"/>
      <c r="BL93" s="4"/>
      <c r="BM93" s="5"/>
      <c r="BN93" s="5"/>
    </row>
    <row r="94" spans="2:66">
      <c r="B94" s="62"/>
      <c r="C94" s="59"/>
      <c r="D94" s="59"/>
      <c r="E94" s="59"/>
      <c r="F94" s="59"/>
      <c r="G94" s="59"/>
      <c r="H94" s="59"/>
      <c r="I94" s="56"/>
      <c r="J94" s="59"/>
      <c r="K94" s="63"/>
      <c r="L94" s="59"/>
      <c r="M94" s="59"/>
      <c r="N94" s="56"/>
      <c r="O94" s="59"/>
      <c r="P94" s="56"/>
      <c r="Q94" s="56"/>
      <c r="R94" s="55"/>
      <c r="S94" s="55"/>
      <c r="T94" s="56"/>
      <c r="U94" s="55"/>
      <c r="V94" s="55"/>
      <c r="W94" s="56"/>
      <c r="X94" s="56"/>
      <c r="Y94" s="56"/>
      <c r="Z94" s="60"/>
      <c r="AA94" s="56"/>
      <c r="AB94" s="56"/>
      <c r="AC94" s="55"/>
      <c r="AD94" s="55"/>
      <c r="AE94" s="56"/>
      <c r="AF94" s="55"/>
      <c r="AG94" s="55"/>
      <c r="AH94" s="56"/>
      <c r="AI94" s="56"/>
      <c r="AJ94" s="56"/>
      <c r="AK94" s="60"/>
      <c r="AL94" s="56"/>
      <c r="AM94" s="56"/>
      <c r="AN94" s="55"/>
      <c r="AO94" s="55"/>
      <c r="AP94" s="56"/>
      <c r="AQ94" s="55"/>
      <c r="AR94" s="55"/>
      <c r="AS94" s="56"/>
      <c r="AT94" s="56"/>
      <c r="AU94" s="56"/>
      <c r="AV94" s="60"/>
      <c r="AW94" s="56"/>
      <c r="AX94" s="56"/>
      <c r="AY94" s="55"/>
      <c r="AZ94" s="55"/>
      <c r="BA94" s="56"/>
      <c r="BB94" s="55"/>
      <c r="BC94" s="55"/>
      <c r="BD94" s="56"/>
      <c r="BE94" s="56"/>
      <c r="BF94" s="56"/>
      <c r="BG94" s="60"/>
      <c r="BL94" s="4"/>
      <c r="BM94" s="5"/>
      <c r="BN94" s="5"/>
    </row>
    <row r="95" spans="2:66" ht="135" customHeight="1">
      <c r="B95" s="64" t="s">
        <v>114</v>
      </c>
      <c r="C95" s="65" t="s">
        <v>178</v>
      </c>
      <c r="D95" s="65" t="s">
        <v>81</v>
      </c>
      <c r="E95" s="65" t="s">
        <v>82</v>
      </c>
      <c r="F95" s="65" t="s">
        <v>81</v>
      </c>
      <c r="G95" s="65" t="s">
        <v>81</v>
      </c>
      <c r="H95" s="59">
        <v>12</v>
      </c>
      <c r="I95" s="56">
        <v>7.0000000000000007E-2</v>
      </c>
      <c r="J95" s="59" t="s">
        <v>83</v>
      </c>
      <c r="K95" s="63" t="s">
        <v>205</v>
      </c>
      <c r="L95" s="59" t="s">
        <v>206</v>
      </c>
      <c r="M95" s="59" t="s">
        <v>207</v>
      </c>
      <c r="N95" s="56">
        <v>1</v>
      </c>
      <c r="O95" s="59" t="s">
        <v>87</v>
      </c>
      <c r="P95" s="56" t="s">
        <v>208</v>
      </c>
      <c r="Q95" s="56" t="s">
        <v>133</v>
      </c>
      <c r="R95" s="55">
        <v>4</v>
      </c>
      <c r="S95" s="55">
        <v>4</v>
      </c>
      <c r="T95" s="56">
        <v>1</v>
      </c>
      <c r="U95" s="55">
        <v>4</v>
      </c>
      <c r="V95" s="55">
        <v>4</v>
      </c>
      <c r="W95" s="56">
        <v>1</v>
      </c>
      <c r="X95" s="56">
        <v>1</v>
      </c>
      <c r="Y95" s="56">
        <v>0</v>
      </c>
      <c r="Z95" s="60">
        <v>1</v>
      </c>
      <c r="AA95" s="56" t="s">
        <v>209</v>
      </c>
      <c r="AB95" s="56" t="s">
        <v>133</v>
      </c>
      <c r="AC95" s="55" t="s">
        <v>136</v>
      </c>
      <c r="AD95" s="55" t="s">
        <v>136</v>
      </c>
      <c r="AE95" s="56">
        <v>0</v>
      </c>
      <c r="AF95" s="55">
        <v>4</v>
      </c>
      <c r="AG95" s="55">
        <v>4</v>
      </c>
      <c r="AH95" s="56">
        <v>0.5</v>
      </c>
      <c r="AI95" s="56">
        <v>0.5</v>
      </c>
      <c r="AJ95" s="56">
        <v>0</v>
      </c>
      <c r="AK95" s="60">
        <v>0.5</v>
      </c>
      <c r="AL95" s="56" t="s">
        <v>210</v>
      </c>
      <c r="AM95" s="56" t="s">
        <v>133</v>
      </c>
      <c r="AN95" s="55" t="s">
        <v>136</v>
      </c>
      <c r="AO95" s="55" t="s">
        <v>136</v>
      </c>
      <c r="AP95" s="56">
        <v>0</v>
      </c>
      <c r="AQ95" s="55">
        <v>4</v>
      </c>
      <c r="AR95" s="55">
        <v>4</v>
      </c>
      <c r="AS95" s="56">
        <v>0.75</v>
      </c>
      <c r="AT95" s="56">
        <v>0.75</v>
      </c>
      <c r="AU95" s="56">
        <v>0</v>
      </c>
      <c r="AV95" s="60">
        <v>0.75</v>
      </c>
      <c r="AW95" s="56" t="s">
        <v>94</v>
      </c>
      <c r="AX95" s="56" t="s">
        <v>94</v>
      </c>
      <c r="AY95" s="55">
        <v>0</v>
      </c>
      <c r="AZ95" s="55">
        <v>0</v>
      </c>
      <c r="BA95" s="56">
        <v>0</v>
      </c>
      <c r="BB95" s="55">
        <v>0</v>
      </c>
      <c r="BC95" s="55">
        <v>0</v>
      </c>
      <c r="BD95" s="56">
        <v>0</v>
      </c>
      <c r="BE95" s="56">
        <v>0</v>
      </c>
      <c r="BF95" s="56">
        <v>0</v>
      </c>
      <c r="BG95" s="60">
        <v>0</v>
      </c>
      <c r="BL95" s="4"/>
      <c r="BM95" s="5"/>
      <c r="BN95" s="5"/>
    </row>
    <row r="96" spans="2:66">
      <c r="B96" s="64"/>
      <c r="C96" s="65"/>
      <c r="D96" s="65"/>
      <c r="E96" s="65"/>
      <c r="F96" s="65"/>
      <c r="G96" s="65"/>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4"/>
      <c r="C97" s="65"/>
      <c r="D97" s="65"/>
      <c r="E97" s="65"/>
      <c r="F97" s="65"/>
      <c r="G97" s="65"/>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ht="135" customHeight="1">
      <c r="B98" s="62" t="s">
        <v>80</v>
      </c>
      <c r="C98" s="59" t="s">
        <v>81</v>
      </c>
      <c r="D98" s="59" t="s">
        <v>81</v>
      </c>
      <c r="E98" s="59" t="s">
        <v>82</v>
      </c>
      <c r="F98" s="59" t="s">
        <v>211</v>
      </c>
      <c r="G98" s="59" t="s">
        <v>81</v>
      </c>
      <c r="H98" s="59">
        <v>13</v>
      </c>
      <c r="I98" s="56">
        <v>0.01</v>
      </c>
      <c r="J98" s="59" t="s">
        <v>83</v>
      </c>
      <c r="K98" s="63" t="s">
        <v>212</v>
      </c>
      <c r="L98" s="59" t="s">
        <v>213</v>
      </c>
      <c r="M98" s="59" t="s">
        <v>214</v>
      </c>
      <c r="N98" s="56">
        <v>1</v>
      </c>
      <c r="O98" s="59" t="s">
        <v>87</v>
      </c>
      <c r="P98" s="56" t="s">
        <v>215</v>
      </c>
      <c r="Q98" s="56" t="s">
        <v>216</v>
      </c>
      <c r="R98" s="55">
        <v>4</v>
      </c>
      <c r="S98" s="55">
        <v>7</v>
      </c>
      <c r="T98" s="56">
        <v>0.57140000000000002</v>
      </c>
      <c r="U98" s="55">
        <v>4</v>
      </c>
      <c r="V98" s="55">
        <v>7</v>
      </c>
      <c r="W98" s="56">
        <v>0.57140000000000002</v>
      </c>
      <c r="X98" s="56">
        <v>0.57140000000000002</v>
      </c>
      <c r="Y98" s="56">
        <v>0.42859999999999998</v>
      </c>
      <c r="Z98" s="60">
        <v>0.28499999999999998</v>
      </c>
      <c r="AA98" s="56" t="s">
        <v>217</v>
      </c>
      <c r="AB98" s="56" t="s">
        <v>218</v>
      </c>
      <c r="AC98" s="55">
        <v>0</v>
      </c>
      <c r="AD98" s="55">
        <v>7</v>
      </c>
      <c r="AE98" s="56">
        <v>0</v>
      </c>
      <c r="AF98" s="55">
        <v>4</v>
      </c>
      <c r="AG98" s="55">
        <v>7</v>
      </c>
      <c r="AH98" s="56">
        <v>0.57140000000000002</v>
      </c>
      <c r="AI98" s="56">
        <v>0.57140000000000002</v>
      </c>
      <c r="AJ98" s="56">
        <v>0.42859999999999998</v>
      </c>
      <c r="AK98" s="60">
        <v>0.78500000000000003</v>
      </c>
      <c r="AL98" s="56" t="s">
        <v>219</v>
      </c>
      <c r="AM98" s="56" t="s">
        <v>121</v>
      </c>
      <c r="AN98" s="55">
        <v>1</v>
      </c>
      <c r="AO98" s="55">
        <v>7</v>
      </c>
      <c r="AP98" s="56">
        <v>0.1429</v>
      </c>
      <c r="AQ98" s="55">
        <v>5</v>
      </c>
      <c r="AR98" s="55">
        <v>7</v>
      </c>
      <c r="AS98" s="56">
        <v>0.71430000000000005</v>
      </c>
      <c r="AT98" s="56">
        <v>0.71430000000000005</v>
      </c>
      <c r="AU98" s="56">
        <v>0.28570000000000001</v>
      </c>
      <c r="AV98" s="60">
        <v>0.85699999999999998</v>
      </c>
      <c r="AW98" s="56" t="s">
        <v>94</v>
      </c>
      <c r="AX98" s="56" t="s">
        <v>94</v>
      </c>
      <c r="AY98" s="55">
        <v>0</v>
      </c>
      <c r="AZ98" s="55">
        <v>0</v>
      </c>
      <c r="BA98" s="56">
        <v>0</v>
      </c>
      <c r="BB98" s="55">
        <v>0</v>
      </c>
      <c r="BC98" s="55">
        <v>0</v>
      </c>
      <c r="BD98" s="56">
        <v>0</v>
      </c>
      <c r="BE98" s="56">
        <v>0</v>
      </c>
      <c r="BF98" s="56">
        <v>0</v>
      </c>
      <c r="BG98" s="60">
        <v>0</v>
      </c>
      <c r="BL98" s="4"/>
      <c r="BM98" s="5"/>
      <c r="BN98" s="5"/>
    </row>
    <row r="99" spans="2:66">
      <c r="B99" s="62"/>
      <c r="C99" s="59"/>
      <c r="D99" s="59"/>
      <c r="E99" s="59"/>
      <c r="F99" s="59"/>
      <c r="G99" s="59"/>
      <c r="H99" s="59"/>
      <c r="I99" s="56"/>
      <c r="J99" s="59"/>
      <c r="K99" s="63"/>
      <c r="L99" s="59"/>
      <c r="M99" s="59"/>
      <c r="N99" s="56"/>
      <c r="O99" s="59"/>
      <c r="P99" s="56"/>
      <c r="Q99" s="56"/>
      <c r="R99" s="55"/>
      <c r="S99" s="55"/>
      <c r="T99" s="56"/>
      <c r="U99" s="55"/>
      <c r="V99" s="55"/>
      <c r="W99" s="56"/>
      <c r="X99" s="56"/>
      <c r="Y99" s="56"/>
      <c r="Z99" s="60"/>
      <c r="AA99" s="56"/>
      <c r="AB99" s="56"/>
      <c r="AC99" s="55"/>
      <c r="AD99" s="55"/>
      <c r="AE99" s="56"/>
      <c r="AF99" s="55"/>
      <c r="AG99" s="55"/>
      <c r="AH99" s="56"/>
      <c r="AI99" s="56"/>
      <c r="AJ99" s="56"/>
      <c r="AK99" s="60"/>
      <c r="AL99" s="56"/>
      <c r="AM99" s="56"/>
      <c r="AN99" s="55"/>
      <c r="AO99" s="55"/>
      <c r="AP99" s="56"/>
      <c r="AQ99" s="55"/>
      <c r="AR99" s="55"/>
      <c r="AS99" s="56"/>
      <c r="AT99" s="56"/>
      <c r="AU99" s="56"/>
      <c r="AV99" s="60"/>
      <c r="AW99" s="56"/>
      <c r="AX99" s="56"/>
      <c r="AY99" s="55"/>
      <c r="AZ99" s="55"/>
      <c r="BA99" s="56"/>
      <c r="BB99" s="55"/>
      <c r="BC99" s="55"/>
      <c r="BD99" s="56"/>
      <c r="BE99" s="56"/>
      <c r="BF99" s="56"/>
      <c r="BG99" s="60"/>
      <c r="BL99" s="4"/>
      <c r="BM99" s="5"/>
      <c r="BN99" s="5"/>
    </row>
    <row r="100" spans="2:66">
      <c r="B100" s="62"/>
      <c r="C100" s="62"/>
      <c r="D100" s="62"/>
      <c r="E100" s="62"/>
      <c r="F100" s="62"/>
      <c r="G100" s="62"/>
      <c r="H100" s="59"/>
      <c r="I100" s="56"/>
      <c r="J100" s="59"/>
      <c r="K100" s="63"/>
      <c r="L100" s="59"/>
      <c r="M100" s="59"/>
      <c r="N100" s="56"/>
      <c r="O100" s="59"/>
      <c r="P100" s="56"/>
      <c r="Q100" s="56"/>
      <c r="R100" s="55"/>
      <c r="S100" s="55"/>
      <c r="T100" s="56"/>
      <c r="U100" s="55"/>
      <c r="V100" s="55"/>
      <c r="W100" s="56"/>
      <c r="X100" s="56"/>
      <c r="Y100" s="56"/>
      <c r="Z100" s="60"/>
      <c r="AA100" s="56"/>
      <c r="AB100" s="56"/>
      <c r="AC100" s="55"/>
      <c r="AD100" s="55"/>
      <c r="AE100" s="56"/>
      <c r="AF100" s="55"/>
      <c r="AG100" s="55"/>
      <c r="AH100" s="56"/>
      <c r="AI100" s="56"/>
      <c r="AJ100" s="56"/>
      <c r="AK100" s="60"/>
      <c r="AL100" s="56"/>
      <c r="AM100" s="56"/>
      <c r="AN100" s="55"/>
      <c r="AO100" s="55"/>
      <c r="AP100" s="56"/>
      <c r="AQ100" s="55"/>
      <c r="AR100" s="55"/>
      <c r="AS100" s="56"/>
      <c r="AT100" s="56"/>
      <c r="AU100" s="56"/>
      <c r="AV100" s="60"/>
      <c r="AW100" s="56"/>
      <c r="AX100" s="56"/>
      <c r="AY100" s="55"/>
      <c r="AZ100" s="55"/>
      <c r="BA100" s="56"/>
      <c r="BB100" s="55"/>
      <c r="BC100" s="55"/>
      <c r="BD100" s="56"/>
      <c r="BE100" s="56"/>
      <c r="BF100" s="56"/>
      <c r="BG100" s="60"/>
      <c r="BL100" s="4"/>
      <c r="BM100" s="5"/>
      <c r="BN100" s="5"/>
    </row>
    <row r="101" spans="2:66">
      <c r="B101" s="62"/>
      <c r="C101" s="62"/>
      <c r="D101" s="62"/>
      <c r="E101" s="62"/>
      <c r="F101" s="62"/>
      <c r="G101" s="62"/>
      <c r="H101" s="59"/>
      <c r="I101" s="56"/>
      <c r="J101" s="59"/>
      <c r="K101" s="63"/>
      <c r="L101" s="59" t="s">
        <v>220</v>
      </c>
      <c r="M101" s="59" t="s">
        <v>221</v>
      </c>
      <c r="N101" s="56">
        <v>1</v>
      </c>
      <c r="O101" s="59" t="s">
        <v>87</v>
      </c>
      <c r="P101" s="56"/>
      <c r="Q101" s="56"/>
      <c r="R101" s="55">
        <v>0</v>
      </c>
      <c r="S101" s="55">
        <v>1</v>
      </c>
      <c r="T101" s="56">
        <v>0</v>
      </c>
      <c r="U101" s="55">
        <v>0</v>
      </c>
      <c r="V101" s="55">
        <v>1</v>
      </c>
      <c r="W101" s="56">
        <v>0</v>
      </c>
      <c r="X101" s="56">
        <v>0</v>
      </c>
      <c r="Y101" s="56">
        <v>1</v>
      </c>
      <c r="Z101" s="60"/>
      <c r="AA101" s="56"/>
      <c r="AB101" s="56"/>
      <c r="AC101" s="55">
        <v>3</v>
      </c>
      <c r="AD101" s="55">
        <v>3</v>
      </c>
      <c r="AE101" s="56">
        <v>1</v>
      </c>
      <c r="AF101" s="55">
        <v>3</v>
      </c>
      <c r="AG101" s="55">
        <v>3</v>
      </c>
      <c r="AH101" s="56">
        <v>1</v>
      </c>
      <c r="AI101" s="56">
        <v>1</v>
      </c>
      <c r="AJ101" s="56">
        <v>0</v>
      </c>
      <c r="AK101" s="60"/>
      <c r="AL101" s="56"/>
      <c r="AM101" s="56"/>
      <c r="AN101" s="55">
        <v>0</v>
      </c>
      <c r="AO101" s="55">
        <v>3</v>
      </c>
      <c r="AP101" s="56">
        <v>0</v>
      </c>
      <c r="AQ101" s="55">
        <v>3</v>
      </c>
      <c r="AR101" s="55">
        <v>3</v>
      </c>
      <c r="AS101" s="56">
        <v>1</v>
      </c>
      <c r="AT101" s="56">
        <v>1</v>
      </c>
      <c r="AU101" s="56">
        <v>0</v>
      </c>
      <c r="AV101" s="60"/>
      <c r="AW101" s="56"/>
      <c r="AX101" s="56"/>
      <c r="AY101" s="55">
        <v>0</v>
      </c>
      <c r="AZ101" s="55">
        <v>0</v>
      </c>
      <c r="BA101" s="56">
        <v>0</v>
      </c>
      <c r="BB101" s="55">
        <v>0</v>
      </c>
      <c r="BC101" s="55">
        <v>0</v>
      </c>
      <c r="BD101" s="56">
        <v>0</v>
      </c>
      <c r="BE101" s="56">
        <v>0</v>
      </c>
      <c r="BF101" s="56">
        <v>0</v>
      </c>
      <c r="BG101" s="60"/>
      <c r="BL101" s="4"/>
      <c r="BM101" s="5"/>
      <c r="BN101" s="5"/>
    </row>
    <row r="102" spans="2:66">
      <c r="B102" s="62"/>
      <c r="C102" s="62"/>
      <c r="D102" s="62"/>
      <c r="E102" s="62"/>
      <c r="F102" s="62"/>
      <c r="G102" s="62"/>
      <c r="H102" s="59"/>
      <c r="I102" s="56"/>
      <c r="J102" s="59"/>
      <c r="K102" s="63"/>
      <c r="L102" s="59"/>
      <c r="M102" s="59"/>
      <c r="N102" s="56"/>
      <c r="O102" s="59"/>
      <c r="P102" s="56"/>
      <c r="Q102" s="56"/>
      <c r="R102" s="55"/>
      <c r="S102" s="55"/>
      <c r="T102" s="56"/>
      <c r="U102" s="55"/>
      <c r="V102" s="55"/>
      <c r="W102" s="56"/>
      <c r="X102" s="56"/>
      <c r="Y102" s="56"/>
      <c r="Z102" s="60"/>
      <c r="AA102" s="56"/>
      <c r="AB102" s="56"/>
      <c r="AC102" s="55"/>
      <c r="AD102" s="55"/>
      <c r="AE102" s="56"/>
      <c r="AF102" s="55"/>
      <c r="AG102" s="55"/>
      <c r="AH102" s="56"/>
      <c r="AI102" s="56"/>
      <c r="AJ102" s="56"/>
      <c r="AK102" s="60"/>
      <c r="AL102" s="56"/>
      <c r="AM102" s="56"/>
      <c r="AN102" s="55"/>
      <c r="AO102" s="55"/>
      <c r="AP102" s="56"/>
      <c r="AQ102" s="55"/>
      <c r="AR102" s="55"/>
      <c r="AS102" s="56"/>
      <c r="AT102" s="56"/>
      <c r="AU102" s="56"/>
      <c r="AV102" s="60"/>
      <c r="AW102" s="56"/>
      <c r="AX102" s="56"/>
      <c r="AY102" s="55"/>
      <c r="AZ102" s="55"/>
      <c r="BA102" s="56"/>
      <c r="BB102" s="55"/>
      <c r="BC102" s="55"/>
      <c r="BD102" s="56"/>
      <c r="BE102" s="56"/>
      <c r="BF102" s="56"/>
      <c r="BG102" s="60"/>
      <c r="BL102" s="4"/>
      <c r="BM102" s="5"/>
      <c r="BN102" s="5"/>
    </row>
    <row r="103" spans="2:66">
      <c r="B103" s="62"/>
      <c r="C103" s="62"/>
      <c r="D103" s="62"/>
      <c r="E103" s="62"/>
      <c r="F103" s="62"/>
      <c r="G103" s="62"/>
      <c r="H103" s="59"/>
      <c r="I103" s="56"/>
      <c r="J103" s="59"/>
      <c r="K103" s="63"/>
      <c r="L103" s="59"/>
      <c r="M103" s="59"/>
      <c r="N103" s="56"/>
      <c r="O103" s="59"/>
      <c r="P103" s="56"/>
      <c r="Q103" s="56"/>
      <c r="R103" s="55"/>
      <c r="S103" s="55"/>
      <c r="T103" s="56"/>
      <c r="U103" s="55"/>
      <c r="V103" s="55"/>
      <c r="W103" s="56"/>
      <c r="X103" s="56"/>
      <c r="Y103" s="56"/>
      <c r="Z103" s="60"/>
      <c r="AA103" s="56"/>
      <c r="AB103" s="56"/>
      <c r="AC103" s="55"/>
      <c r="AD103" s="55"/>
      <c r="AE103" s="56"/>
      <c r="AF103" s="55"/>
      <c r="AG103" s="55"/>
      <c r="AH103" s="56"/>
      <c r="AI103" s="56"/>
      <c r="AJ103" s="56"/>
      <c r="AK103" s="60"/>
      <c r="AL103" s="56"/>
      <c r="AM103" s="56"/>
      <c r="AN103" s="55"/>
      <c r="AO103" s="55"/>
      <c r="AP103" s="56"/>
      <c r="AQ103" s="55"/>
      <c r="AR103" s="55"/>
      <c r="AS103" s="56"/>
      <c r="AT103" s="56"/>
      <c r="AU103" s="56"/>
      <c r="AV103" s="60"/>
      <c r="AW103" s="56"/>
      <c r="AX103" s="56"/>
      <c r="AY103" s="55"/>
      <c r="AZ103" s="55"/>
      <c r="BA103" s="56"/>
      <c r="BB103" s="55"/>
      <c r="BC103" s="55"/>
      <c r="BD103" s="56"/>
      <c r="BE103" s="56"/>
      <c r="BF103" s="56"/>
      <c r="BG103" s="60"/>
      <c r="BL103" s="4"/>
      <c r="BM103" s="5"/>
      <c r="BN103" s="5"/>
    </row>
    <row r="104" spans="2:66">
      <c r="H104" s="50" t="s">
        <v>222</v>
      </c>
      <c r="I104" s="50"/>
      <c r="J104" s="50"/>
      <c r="K104" s="50"/>
      <c r="L104" s="50"/>
      <c r="M104" s="50"/>
      <c r="N104" s="50"/>
      <c r="O104" s="50"/>
      <c r="P104" s="3" t="s">
        <v>136</v>
      </c>
      <c r="Q104" s="3" t="s">
        <v>136</v>
      </c>
      <c r="R104" s="3" t="s">
        <v>136</v>
      </c>
      <c r="S104" s="3" t="s">
        <v>136</v>
      </c>
      <c r="T104" s="3" t="s">
        <v>136</v>
      </c>
      <c r="U104" s="3" t="s">
        <v>136</v>
      </c>
      <c r="V104" s="3" t="s">
        <v>136</v>
      </c>
      <c r="W104" s="3" t="s">
        <v>136</v>
      </c>
      <c r="X104" s="3" t="s">
        <v>136</v>
      </c>
      <c r="Y104" s="3" t="s">
        <v>136</v>
      </c>
      <c r="Z104" s="6">
        <f>SUMPRODUCT(I23:I103,Z23:Z103)</f>
        <v>0.67610000000000015</v>
      </c>
      <c r="AA104" s="3" t="s">
        <v>136</v>
      </c>
      <c r="AB104" s="3" t="s">
        <v>136</v>
      </c>
      <c r="AC104" s="3" t="s">
        <v>136</v>
      </c>
      <c r="AD104" s="3" t="s">
        <v>136</v>
      </c>
      <c r="AE104" s="3" t="s">
        <v>136</v>
      </c>
      <c r="AF104" s="3" t="s">
        <v>136</v>
      </c>
      <c r="AG104" s="3" t="s">
        <v>136</v>
      </c>
      <c r="AH104" s="3" t="s">
        <v>136</v>
      </c>
      <c r="AI104" s="3" t="s">
        <v>136</v>
      </c>
      <c r="AJ104" s="3" t="s">
        <v>136</v>
      </c>
      <c r="AK104" s="6">
        <f>SUMPRODUCT(I23:I103,AK23:AK103)</f>
        <v>0.57238000000000011</v>
      </c>
      <c r="AL104" s="3" t="s">
        <v>136</v>
      </c>
      <c r="AM104" s="3" t="s">
        <v>136</v>
      </c>
      <c r="AN104" s="3" t="s">
        <v>136</v>
      </c>
      <c r="AO104" s="3" t="s">
        <v>136</v>
      </c>
      <c r="AP104" s="3" t="s">
        <v>136</v>
      </c>
      <c r="AQ104" s="3" t="s">
        <v>136</v>
      </c>
      <c r="AR104" s="3" t="s">
        <v>136</v>
      </c>
      <c r="AS104" s="3" t="s">
        <v>136</v>
      </c>
      <c r="AT104" s="3" t="s">
        <v>136</v>
      </c>
      <c r="AU104" s="3" t="s">
        <v>136</v>
      </c>
      <c r="AV104" s="6">
        <f>SUMPRODUCT(I23:I103,AV23:AV103)</f>
        <v>0.77239000000000002</v>
      </c>
      <c r="AW104" s="3" t="s">
        <v>136</v>
      </c>
      <c r="AX104" s="3" t="s">
        <v>136</v>
      </c>
      <c r="AY104" s="3" t="s">
        <v>136</v>
      </c>
      <c r="AZ104" s="3" t="s">
        <v>136</v>
      </c>
      <c r="BA104" s="3" t="s">
        <v>136</v>
      </c>
      <c r="BB104" s="3" t="s">
        <v>136</v>
      </c>
      <c r="BC104" s="3" t="s">
        <v>136</v>
      </c>
      <c r="BD104" s="3" t="s">
        <v>136</v>
      </c>
      <c r="BE104" s="3" t="s">
        <v>136</v>
      </c>
      <c r="BF104" s="3" t="s">
        <v>136</v>
      </c>
      <c r="BG104" s="6">
        <f>SUMPRODUCT(I23:I103,BG23:BG103)</f>
        <v>0</v>
      </c>
      <c r="BL104" s="4" t="s">
        <v>223</v>
      </c>
      <c r="BM104" s="5">
        <f>IF(E4="Trimestre I",Z104,IF(E4="Trimestre II",AK104,IF(E4="Trimestre III",AV104,IF(E4="Trimestre IV",BG104))))</f>
        <v>0.77239000000000002</v>
      </c>
      <c r="BN104" s="5">
        <f>100%-BM104</f>
        <v>0.22760999999999998</v>
      </c>
    </row>
    <row r="105" spans="2:66">
      <c r="BL105" s="4"/>
      <c r="BM105" s="5" t="s">
        <v>6</v>
      </c>
      <c r="BN105" s="5" t="s">
        <v>7</v>
      </c>
    </row>
  </sheetData>
  <sheetProtection algorithmName="SHA-512" hashValue="V9g5CocCrUM/SQGNHDnlfTTiUKOQ3iV0xjqng4gu6JaKauHOMVB+wdGKh1jyUrvSmE7TiPO/hTsoG/I5L7aWZQ==" saltValue="+nHV8go5aCvC0uz4+8dJWQ==" spinCount="100000" sheet="1" objects="1" scenarios="1"/>
  <mergeCells count="1175">
    <mergeCell ref="H104:O104"/>
    <mergeCell ref="A6:A21"/>
    <mergeCell ref="B2:M2"/>
    <mergeCell ref="BA101:BA103"/>
    <mergeCell ref="BB101:BB103"/>
    <mergeCell ref="BC101:BC103"/>
    <mergeCell ref="BD101:BD103"/>
    <mergeCell ref="BE101:BE103"/>
    <mergeCell ref="BF101:BF103"/>
    <mergeCell ref="B98:B103"/>
    <mergeCell ref="C98:C103"/>
    <mergeCell ref="D98:D103"/>
    <mergeCell ref="E98:E103"/>
    <mergeCell ref="F98:F103"/>
    <mergeCell ref="G98:G103"/>
    <mergeCell ref="H98:H103"/>
    <mergeCell ref="I98:I103"/>
    <mergeCell ref="P98:P103"/>
    <mergeCell ref="Q98:Q103"/>
    <mergeCell ref="AA98:AA103"/>
    <mergeCell ref="AB98:AB103"/>
    <mergeCell ref="AL98:AL103"/>
    <mergeCell ref="AM98:AM103"/>
    <mergeCell ref="AD101:AD103"/>
    <mergeCell ref="AE101:AE103"/>
    <mergeCell ref="AF101:AF103"/>
    <mergeCell ref="AG101:AG103"/>
    <mergeCell ref="BF98:BF100"/>
    <mergeCell ref="L101:L103"/>
    <mergeCell ref="M101:M103"/>
    <mergeCell ref="N101:N103"/>
    <mergeCell ref="O101:O103"/>
    <mergeCell ref="R101:R103"/>
    <mergeCell ref="S101:S103"/>
    <mergeCell ref="T101:T103"/>
    <mergeCell ref="U101:U103"/>
    <mergeCell ref="V101:V103"/>
    <mergeCell ref="J98:J103"/>
    <mergeCell ref="K98:K103"/>
    <mergeCell ref="Z98:Z103"/>
    <mergeCell ref="AK98:AK103"/>
    <mergeCell ref="AV98:AV103"/>
    <mergeCell ref="BE98:BE100"/>
    <mergeCell ref="W101:W103"/>
    <mergeCell ref="X101:X103"/>
    <mergeCell ref="Y101:Y103"/>
    <mergeCell ref="AC101:AC103"/>
    <mergeCell ref="AW98:AW103"/>
    <mergeCell ref="AX98:AX103"/>
    <mergeCell ref="AT98:AT100"/>
    <mergeCell ref="AU98:AU100"/>
    <mergeCell ref="AY98:AY100"/>
    <mergeCell ref="AZ98:AZ100"/>
    <mergeCell ref="BA98:BA100"/>
    <mergeCell ref="BB98:BB100"/>
    <mergeCell ref="AZ101:AZ103"/>
    <mergeCell ref="AH98:AH100"/>
    <mergeCell ref="AI98:AI100"/>
    <mergeCell ref="AJ98:AJ100"/>
    <mergeCell ref="AN98:AN100"/>
    <mergeCell ref="AO98:AO100"/>
    <mergeCell ref="AP98:AP100"/>
    <mergeCell ref="AQ98:AQ100"/>
    <mergeCell ref="AQ101:AQ103"/>
    <mergeCell ref="AT101:AT103"/>
    <mergeCell ref="AU101:AU103"/>
    <mergeCell ref="AY101:AY103"/>
    <mergeCell ref="AH101:AH103"/>
    <mergeCell ref="AI101:AI103"/>
    <mergeCell ref="AJ101:AJ103"/>
    <mergeCell ref="AN101:AN103"/>
    <mergeCell ref="AO101:AO103"/>
    <mergeCell ref="AP101:AP103"/>
    <mergeCell ref="AF98:AF100"/>
    <mergeCell ref="AG98:AG100"/>
    <mergeCell ref="AB95:AB97"/>
    <mergeCell ref="AC95:AC97"/>
    <mergeCell ref="AD95:AD97"/>
    <mergeCell ref="AE95:AE97"/>
    <mergeCell ref="AF95:AF97"/>
    <mergeCell ref="AG95:AG97"/>
    <mergeCell ref="W98:W100"/>
    <mergeCell ref="X98:X100"/>
    <mergeCell ref="Y98:Y100"/>
    <mergeCell ref="AC98:AC100"/>
    <mergeCell ref="AD98:AD100"/>
    <mergeCell ref="AE98:AE100"/>
    <mergeCell ref="BG95:BG97"/>
    <mergeCell ref="L98:L100"/>
    <mergeCell ref="M98:M100"/>
    <mergeCell ref="N98:N100"/>
    <mergeCell ref="O98:O100"/>
    <mergeCell ref="R98:R100"/>
    <mergeCell ref="S98:S100"/>
    <mergeCell ref="T98:T100"/>
    <mergeCell ref="U98:U100"/>
    <mergeCell ref="V98:V100"/>
    <mergeCell ref="BA95:BA97"/>
    <mergeCell ref="BB95:BB97"/>
    <mergeCell ref="BC95:BC97"/>
    <mergeCell ref="BD95:BD97"/>
    <mergeCell ref="BE95:BE97"/>
    <mergeCell ref="BF95:BF97"/>
    <mergeCell ref="BC98:BC100"/>
    <mergeCell ref="BD98:BD100"/>
    <mergeCell ref="P95:P97"/>
    <mergeCell ref="Q95:Q97"/>
    <mergeCell ref="R95:R97"/>
    <mergeCell ref="AR98:AR100"/>
    <mergeCell ref="AS98:AS100"/>
    <mergeCell ref="BG98:BG103"/>
    <mergeCell ref="AR101:AR103"/>
    <mergeCell ref="AS101:AS103"/>
    <mergeCell ref="B95:B97"/>
    <mergeCell ref="C95:C97"/>
    <mergeCell ref="D95:D97"/>
    <mergeCell ref="E95:E97"/>
    <mergeCell ref="F95:F97"/>
    <mergeCell ref="AN95:AN97"/>
    <mergeCell ref="AO95:AO97"/>
    <mergeCell ref="AP95:AP97"/>
    <mergeCell ref="AQ95:AQ97"/>
    <mergeCell ref="AR95:AR97"/>
    <mergeCell ref="BB92:BB94"/>
    <mergeCell ref="AN92:AN94"/>
    <mergeCell ref="AO92:AO94"/>
    <mergeCell ref="AP92:AP94"/>
    <mergeCell ref="AQ92:AQ94"/>
    <mergeCell ref="AH95:AH97"/>
    <mergeCell ref="AI95:AI97"/>
    <mergeCell ref="AJ95:AJ97"/>
    <mergeCell ref="AK95:AK97"/>
    <mergeCell ref="AL95:AL97"/>
    <mergeCell ref="AM95:AM97"/>
    <mergeCell ref="AS95:AS97"/>
    <mergeCell ref="AT95:AT97"/>
    <mergeCell ref="AU95:AU97"/>
    <mergeCell ref="AV95:AV97"/>
    <mergeCell ref="AW95:AW97"/>
    <mergeCell ref="AX95:AX97"/>
    <mergeCell ref="AY95:AY97"/>
    <mergeCell ref="AZ95:AZ97"/>
    <mergeCell ref="M95:M97"/>
    <mergeCell ref="N95:N97"/>
    <mergeCell ref="O95:O97"/>
    <mergeCell ref="G95:G97"/>
    <mergeCell ref="H95:H97"/>
    <mergeCell ref="I95:I97"/>
    <mergeCell ref="J95:J97"/>
    <mergeCell ref="K95:K97"/>
    <mergeCell ref="L95:L97"/>
    <mergeCell ref="BC92:BC94"/>
    <mergeCell ref="BD92:BD94"/>
    <mergeCell ref="BE92:BE94"/>
    <mergeCell ref="BF92:BF94"/>
    <mergeCell ref="BG92:BG94"/>
    <mergeCell ref="AV92:AV94"/>
    <mergeCell ref="AW92:AW94"/>
    <mergeCell ref="Y95:Y97"/>
    <mergeCell ref="Z95:Z97"/>
    <mergeCell ref="AA95:AA97"/>
    <mergeCell ref="AK92:AK94"/>
    <mergeCell ref="AL92:AL94"/>
    <mergeCell ref="AM92:AM94"/>
    <mergeCell ref="Z92:Z94"/>
    <mergeCell ref="AA92:AA94"/>
    <mergeCell ref="AB92:AB94"/>
    <mergeCell ref="AC92:AC94"/>
    <mergeCell ref="S95:S97"/>
    <mergeCell ref="T95:T97"/>
    <mergeCell ref="U95:U97"/>
    <mergeCell ref="V95:V97"/>
    <mergeCell ref="W95:W97"/>
    <mergeCell ref="X95:X97"/>
    <mergeCell ref="S92:S94"/>
    <mergeCell ref="AT92:AT94"/>
    <mergeCell ref="AU92:AU94"/>
    <mergeCell ref="BG83:BG91"/>
    <mergeCell ref="B92:B94"/>
    <mergeCell ref="C92:C94"/>
    <mergeCell ref="D92:D94"/>
    <mergeCell ref="E92:E94"/>
    <mergeCell ref="F92:F94"/>
    <mergeCell ref="AJ92:AJ94"/>
    <mergeCell ref="B83:B91"/>
    <mergeCell ref="C83:C91"/>
    <mergeCell ref="D83:D91"/>
    <mergeCell ref="E83:E91"/>
    <mergeCell ref="F83:F91"/>
    <mergeCell ref="G83:G91"/>
    <mergeCell ref="H83:H91"/>
    <mergeCell ref="I83:I91"/>
    <mergeCell ref="J83:J91"/>
    <mergeCell ref="AD92:AD94"/>
    <mergeCell ref="AE92:AE94"/>
    <mergeCell ref="AF92:AF94"/>
    <mergeCell ref="AG92:AG94"/>
    <mergeCell ref="AH92:AH94"/>
    <mergeCell ref="AI92:AI94"/>
    <mergeCell ref="AX92:AX94"/>
    <mergeCell ref="AY92:AY94"/>
    <mergeCell ref="AZ92:AZ94"/>
    <mergeCell ref="BA92:BA94"/>
    <mergeCell ref="M92:M94"/>
    <mergeCell ref="N92:N94"/>
    <mergeCell ref="O92:O94"/>
    <mergeCell ref="P92:P94"/>
    <mergeCell ref="Q92:Q94"/>
    <mergeCell ref="R92:R94"/>
    <mergeCell ref="G92:G94"/>
    <mergeCell ref="H92:H94"/>
    <mergeCell ref="I92:I94"/>
    <mergeCell ref="J92:J94"/>
    <mergeCell ref="K92:K94"/>
    <mergeCell ref="L92:L94"/>
    <mergeCell ref="K83:K91"/>
    <mergeCell ref="Z83:Z91"/>
    <mergeCell ref="AK83:AK91"/>
    <mergeCell ref="AR92:AR94"/>
    <mergeCell ref="AS92:AS94"/>
    <mergeCell ref="T92:T94"/>
    <mergeCell ref="U92:U94"/>
    <mergeCell ref="V92:V94"/>
    <mergeCell ref="W92:W94"/>
    <mergeCell ref="X92:X94"/>
    <mergeCell ref="Y92:Y94"/>
    <mergeCell ref="S83:S85"/>
    <mergeCell ref="T83:T85"/>
    <mergeCell ref="U83:U85"/>
    <mergeCell ref="V83:V85"/>
    <mergeCell ref="L86:L88"/>
    <mergeCell ref="M86:M88"/>
    <mergeCell ref="N86:N88"/>
    <mergeCell ref="O86:O88"/>
    <mergeCell ref="AZ89:AZ91"/>
    <mergeCell ref="BA89:BA91"/>
    <mergeCell ref="BB89:BB91"/>
    <mergeCell ref="BC89:BC91"/>
    <mergeCell ref="BD89:BD91"/>
    <mergeCell ref="AV83:AV91"/>
    <mergeCell ref="BD83:BD85"/>
    <mergeCell ref="BE83:BE85"/>
    <mergeCell ref="BF83:BF85"/>
    <mergeCell ref="R86:R88"/>
    <mergeCell ref="AH89:AH91"/>
    <mergeCell ref="AI89:AI91"/>
    <mergeCell ref="AJ89:AJ91"/>
    <mergeCell ref="AN89:AN91"/>
    <mergeCell ref="AO89:AO91"/>
    <mergeCell ref="AP89:AP91"/>
    <mergeCell ref="Y89:Y91"/>
    <mergeCell ref="AQ89:AQ91"/>
    <mergeCell ref="AR89:AR91"/>
    <mergeCell ref="AS89:AS91"/>
    <mergeCell ref="AT89:AT91"/>
    <mergeCell ref="AU89:AU91"/>
    <mergeCell ref="U89:U91"/>
    <mergeCell ref="V89:V91"/>
    <mergeCell ref="W89:W91"/>
    <mergeCell ref="X89:X91"/>
    <mergeCell ref="AC89:AC91"/>
    <mergeCell ref="AD89:AD91"/>
    <mergeCell ref="AE89:AE91"/>
    <mergeCell ref="AF89:AF91"/>
    <mergeCell ref="AG89:AG91"/>
    <mergeCell ref="BD86:BD88"/>
    <mergeCell ref="BE86:BE88"/>
    <mergeCell ref="BF86:BF88"/>
    <mergeCell ref="L89:L91"/>
    <mergeCell ref="M89:M91"/>
    <mergeCell ref="N89:N91"/>
    <mergeCell ref="O89:O91"/>
    <mergeCell ref="R89:R91"/>
    <mergeCell ref="S89:S91"/>
    <mergeCell ref="T89:T91"/>
    <mergeCell ref="AU86:AU88"/>
    <mergeCell ref="AY86:AY88"/>
    <mergeCell ref="AZ86:AZ88"/>
    <mergeCell ref="BA86:BA88"/>
    <mergeCell ref="BB86:BB88"/>
    <mergeCell ref="BC86:BC88"/>
    <mergeCell ref="BE89:BE91"/>
    <mergeCell ref="BF89:BF91"/>
    <mergeCell ref="P83:P91"/>
    <mergeCell ref="Q83:Q91"/>
    <mergeCell ref="AA83:AA91"/>
    <mergeCell ref="AB83:AB91"/>
    <mergeCell ref="AL83:AL91"/>
    <mergeCell ref="AM83:AM91"/>
    <mergeCell ref="AW83:AW91"/>
    <mergeCell ref="AX83:AX91"/>
    <mergeCell ref="AY89:AY91"/>
    <mergeCell ref="W83:W85"/>
    <mergeCell ref="X83:X85"/>
    <mergeCell ref="AQ86:AQ88"/>
    <mergeCell ref="AR86:AR88"/>
    <mergeCell ref="AS86:AS88"/>
    <mergeCell ref="AT86:AT88"/>
    <mergeCell ref="BG74:BG82"/>
    <mergeCell ref="L83:L85"/>
    <mergeCell ref="M83:M85"/>
    <mergeCell ref="N83:N85"/>
    <mergeCell ref="O83:O85"/>
    <mergeCell ref="R83:R85"/>
    <mergeCell ref="AH86:AH88"/>
    <mergeCell ref="AI86:AI88"/>
    <mergeCell ref="AJ86:AJ88"/>
    <mergeCell ref="AN86:AN88"/>
    <mergeCell ref="AO86:AO88"/>
    <mergeCell ref="AP86:AP88"/>
    <mergeCell ref="Y86:Y88"/>
    <mergeCell ref="AC86:AC88"/>
    <mergeCell ref="AD86:AD88"/>
    <mergeCell ref="AE86:AE88"/>
    <mergeCell ref="AF86:AF88"/>
    <mergeCell ref="AG86:AG88"/>
    <mergeCell ref="S86:S88"/>
    <mergeCell ref="T86:T88"/>
    <mergeCell ref="U86:U88"/>
    <mergeCell ref="V86:V88"/>
    <mergeCell ref="W86:W88"/>
    <mergeCell ref="X86:X88"/>
    <mergeCell ref="BB83:BB85"/>
    <mergeCell ref="BC83:BC85"/>
    <mergeCell ref="AZ83:AZ85"/>
    <mergeCell ref="BA83:BA85"/>
    <mergeCell ref="BE80:BE82"/>
    <mergeCell ref="BF80:BF82"/>
    <mergeCell ref="P74:P82"/>
    <mergeCell ref="Q74:Q82"/>
    <mergeCell ref="AQ83:AQ85"/>
    <mergeCell ref="AR83:AR85"/>
    <mergeCell ref="AS83:AS85"/>
    <mergeCell ref="AT83:AT85"/>
    <mergeCell ref="AU83:AU85"/>
    <mergeCell ref="AY83:AY85"/>
    <mergeCell ref="AH83:AH85"/>
    <mergeCell ref="AI83:AI85"/>
    <mergeCell ref="AJ83:AJ85"/>
    <mergeCell ref="AN83:AN85"/>
    <mergeCell ref="AO83:AO85"/>
    <mergeCell ref="AP83:AP85"/>
    <mergeCell ref="Y83:Y85"/>
    <mergeCell ref="AC83:AC85"/>
    <mergeCell ref="AD83:AD85"/>
    <mergeCell ref="AE83:AE85"/>
    <mergeCell ref="AF83:AF85"/>
    <mergeCell ref="AG83:AG85"/>
    <mergeCell ref="J74:J82"/>
    <mergeCell ref="K74:K82"/>
    <mergeCell ref="Z74:Z82"/>
    <mergeCell ref="AK74:AK82"/>
    <mergeCell ref="AV74:AV82"/>
    <mergeCell ref="AH80:AH82"/>
    <mergeCell ref="AI80:AI82"/>
    <mergeCell ref="AJ80:AJ82"/>
    <mergeCell ref="AN80:AN82"/>
    <mergeCell ref="AO80:AO82"/>
    <mergeCell ref="AW74:AW82"/>
    <mergeCell ref="AX74:AX82"/>
    <mergeCell ref="B74:B82"/>
    <mergeCell ref="C74:C82"/>
    <mergeCell ref="D74:D82"/>
    <mergeCell ref="E74:E82"/>
    <mergeCell ref="F74:F82"/>
    <mergeCell ref="G74:G82"/>
    <mergeCell ref="H74:H82"/>
    <mergeCell ref="I74:I82"/>
    <mergeCell ref="S74:S76"/>
    <mergeCell ref="T74:T76"/>
    <mergeCell ref="U74:U76"/>
    <mergeCell ref="V74:V76"/>
    <mergeCell ref="W74:W76"/>
    <mergeCell ref="X74:X76"/>
    <mergeCell ref="AA74:AA82"/>
    <mergeCell ref="AB74:AB82"/>
    <mergeCell ref="AL74:AL82"/>
    <mergeCell ref="AM74:AM82"/>
    <mergeCell ref="AT80:AT82"/>
    <mergeCell ref="AU80:AU82"/>
    <mergeCell ref="BD77:BD79"/>
    <mergeCell ref="BE77:BE79"/>
    <mergeCell ref="BF77:BF79"/>
    <mergeCell ref="L80:L82"/>
    <mergeCell ref="M80:M82"/>
    <mergeCell ref="N80:N82"/>
    <mergeCell ref="O80:O82"/>
    <mergeCell ref="R80:R82"/>
    <mergeCell ref="S80:S82"/>
    <mergeCell ref="T80:T82"/>
    <mergeCell ref="AU77:AU79"/>
    <mergeCell ref="AY77:AY79"/>
    <mergeCell ref="AZ77:AZ79"/>
    <mergeCell ref="BA77:BA79"/>
    <mergeCell ref="BB77:BB79"/>
    <mergeCell ref="BC77:BC79"/>
    <mergeCell ref="AO77:AO79"/>
    <mergeCell ref="AP77:AP79"/>
    <mergeCell ref="AQ77:AQ79"/>
    <mergeCell ref="AR77:AR79"/>
    <mergeCell ref="AS77:AS79"/>
    <mergeCell ref="AT77:AT79"/>
    <mergeCell ref="AY80:AY82"/>
    <mergeCell ref="AZ80:AZ82"/>
    <mergeCell ref="BA80:BA82"/>
    <mergeCell ref="BB80:BB82"/>
    <mergeCell ref="BC80:BC82"/>
    <mergeCell ref="BD80:BD82"/>
    <mergeCell ref="AP80:AP82"/>
    <mergeCell ref="AQ80:AQ82"/>
    <mergeCell ref="AR80:AR82"/>
    <mergeCell ref="AS80:AS82"/>
    <mergeCell ref="BD74:BD76"/>
    <mergeCell ref="BE74:BE76"/>
    <mergeCell ref="BF74:BF76"/>
    <mergeCell ref="L77:L79"/>
    <mergeCell ref="M77:M79"/>
    <mergeCell ref="N77:N79"/>
    <mergeCell ref="O77:O79"/>
    <mergeCell ref="R77:R79"/>
    <mergeCell ref="S77:S79"/>
    <mergeCell ref="T77:T79"/>
    <mergeCell ref="AU74:AU76"/>
    <mergeCell ref="AY74:AY76"/>
    <mergeCell ref="AZ74:AZ76"/>
    <mergeCell ref="BA74:BA76"/>
    <mergeCell ref="BB74:BB76"/>
    <mergeCell ref="BC74:BC76"/>
    <mergeCell ref="AD80:AD82"/>
    <mergeCell ref="AE80:AE82"/>
    <mergeCell ref="AF80:AF82"/>
    <mergeCell ref="AG80:AG82"/>
    <mergeCell ref="AS74:AS76"/>
    <mergeCell ref="AT74:AT76"/>
    <mergeCell ref="AD77:AD79"/>
    <mergeCell ref="AE77:AE79"/>
    <mergeCell ref="AF77:AF79"/>
    <mergeCell ref="AG77:AG79"/>
    <mergeCell ref="U80:U82"/>
    <mergeCell ref="V80:V82"/>
    <mergeCell ref="W80:W82"/>
    <mergeCell ref="X80:X82"/>
    <mergeCell ref="Y80:Y82"/>
    <mergeCell ref="AC80:AC82"/>
    <mergeCell ref="BC71:BC73"/>
    <mergeCell ref="BD71:BD73"/>
    <mergeCell ref="BE71:BE73"/>
    <mergeCell ref="BF71:BF73"/>
    <mergeCell ref="BG71:BG73"/>
    <mergeCell ref="L74:L76"/>
    <mergeCell ref="M74:M76"/>
    <mergeCell ref="N74:N76"/>
    <mergeCell ref="O74:O76"/>
    <mergeCell ref="R74:R76"/>
    <mergeCell ref="AH77:AH79"/>
    <mergeCell ref="AI77:AI79"/>
    <mergeCell ref="AJ77:AJ79"/>
    <mergeCell ref="AN77:AN79"/>
    <mergeCell ref="BA71:BA73"/>
    <mergeCell ref="BB71:BB73"/>
    <mergeCell ref="AH74:AH76"/>
    <mergeCell ref="AI74:AI76"/>
    <mergeCell ref="AJ74:AJ76"/>
    <mergeCell ref="AN74:AN76"/>
    <mergeCell ref="U77:U79"/>
    <mergeCell ref="V77:V79"/>
    <mergeCell ref="W77:W79"/>
    <mergeCell ref="X77:X79"/>
    <mergeCell ref="Y77:Y79"/>
    <mergeCell ref="AC77:AC79"/>
    <mergeCell ref="AT71:AT73"/>
    <mergeCell ref="AU71:AU73"/>
    <mergeCell ref="AO74:AO76"/>
    <mergeCell ref="AP74:AP76"/>
    <mergeCell ref="AQ74:AQ76"/>
    <mergeCell ref="AR74:AR76"/>
    <mergeCell ref="AJ71:AJ73"/>
    <mergeCell ref="AK71:AK73"/>
    <mergeCell ref="AL71:AL73"/>
    <mergeCell ref="AM71:AM73"/>
    <mergeCell ref="AN71:AN73"/>
    <mergeCell ref="AO71:AO73"/>
    <mergeCell ref="Y74:Y76"/>
    <mergeCell ref="AC74:AC76"/>
    <mergeCell ref="AD74:AD76"/>
    <mergeCell ref="AE74:AE76"/>
    <mergeCell ref="AF74:AF76"/>
    <mergeCell ref="AG74:AG76"/>
    <mergeCell ref="BF68:BF70"/>
    <mergeCell ref="BG68:BG70"/>
    <mergeCell ref="B71:B73"/>
    <mergeCell ref="C71:C73"/>
    <mergeCell ref="D71:D73"/>
    <mergeCell ref="E71:E73"/>
    <mergeCell ref="F71:F73"/>
    <mergeCell ref="G71:G73"/>
    <mergeCell ref="H71:H73"/>
    <mergeCell ref="AY68:AY70"/>
    <mergeCell ref="AZ68:AZ70"/>
    <mergeCell ref="BA68:BA70"/>
    <mergeCell ref="BB68:BB70"/>
    <mergeCell ref="BC68:BC70"/>
    <mergeCell ref="BD68:BD70"/>
    <mergeCell ref="AS68:AS70"/>
    <mergeCell ref="AT68:AT70"/>
    <mergeCell ref="AU68:AU70"/>
    <mergeCell ref="AV68:AV70"/>
    <mergeCell ref="AW68:AW70"/>
    <mergeCell ref="AF71:AF73"/>
    <mergeCell ref="AG71:AG73"/>
    <mergeCell ref="AH71:AH73"/>
    <mergeCell ref="AI71:AI73"/>
    <mergeCell ref="X71:X73"/>
    <mergeCell ref="Y71:Y73"/>
    <mergeCell ref="Z71:Z73"/>
    <mergeCell ref="AA71:AA73"/>
    <mergeCell ref="AB71:AB73"/>
    <mergeCell ref="O71:O73"/>
    <mergeCell ref="P71:P73"/>
    <mergeCell ref="Q71:Q73"/>
    <mergeCell ref="R71:R73"/>
    <mergeCell ref="AB68:AB70"/>
    <mergeCell ref="AC68:AC70"/>
    <mergeCell ref="O68:O70"/>
    <mergeCell ref="P68:P70"/>
    <mergeCell ref="Q68:Q70"/>
    <mergeCell ref="R68:R70"/>
    <mergeCell ref="I71:I73"/>
    <mergeCell ref="J71:J73"/>
    <mergeCell ref="K71:K73"/>
    <mergeCell ref="L71:L73"/>
    <mergeCell ref="M71:M73"/>
    <mergeCell ref="N71:N73"/>
    <mergeCell ref="BE68:BE70"/>
    <mergeCell ref="AC71:AC73"/>
    <mergeCell ref="AV71:AV73"/>
    <mergeCell ref="AW71:AW73"/>
    <mergeCell ref="AX71:AX73"/>
    <mergeCell ref="AY71:AY73"/>
    <mergeCell ref="AZ71:AZ73"/>
    <mergeCell ref="S71:S73"/>
    <mergeCell ref="T71:T73"/>
    <mergeCell ref="U71:U73"/>
    <mergeCell ref="V71:V73"/>
    <mergeCell ref="W71:W73"/>
    <mergeCell ref="AP71:AP73"/>
    <mergeCell ref="AQ71:AQ73"/>
    <mergeCell ref="AR71:AR73"/>
    <mergeCell ref="AS71:AS73"/>
    <mergeCell ref="I68:I70"/>
    <mergeCell ref="J68:J70"/>
    <mergeCell ref="K68:K70"/>
    <mergeCell ref="L68:L70"/>
    <mergeCell ref="M68:M70"/>
    <mergeCell ref="N68:N70"/>
    <mergeCell ref="AA68:AA70"/>
    <mergeCell ref="AX68:AX70"/>
    <mergeCell ref="AD71:AD73"/>
    <mergeCell ref="AE71:AE73"/>
    <mergeCell ref="BE65:BE67"/>
    <mergeCell ref="BF65:BF67"/>
    <mergeCell ref="BG65:BG67"/>
    <mergeCell ref="B68:B70"/>
    <mergeCell ref="C68:C70"/>
    <mergeCell ref="D68:D70"/>
    <mergeCell ref="E68:E70"/>
    <mergeCell ref="F68:F70"/>
    <mergeCell ref="G68:G70"/>
    <mergeCell ref="H68:H70"/>
    <mergeCell ref="AP68:AP70"/>
    <mergeCell ref="AQ68:AQ70"/>
    <mergeCell ref="AR68:AR70"/>
    <mergeCell ref="BB65:BB67"/>
    <mergeCell ref="BC65:BC67"/>
    <mergeCell ref="BD65:BD67"/>
    <mergeCell ref="AT65:AT67"/>
    <mergeCell ref="AU65:AU67"/>
    <mergeCell ref="AV65:AV67"/>
    <mergeCell ref="AW65:AW67"/>
    <mergeCell ref="AJ68:AJ70"/>
    <mergeCell ref="AK68:AK70"/>
    <mergeCell ref="AL68:AL70"/>
    <mergeCell ref="AM68:AM70"/>
    <mergeCell ref="AN68:AN70"/>
    <mergeCell ref="AO68:AO70"/>
    <mergeCell ref="AP65:AP67"/>
    <mergeCell ref="AQ65:AQ67"/>
    <mergeCell ref="AR65:AR67"/>
    <mergeCell ref="AS65:AS67"/>
    <mergeCell ref="Y68:Y70"/>
    <mergeCell ref="Z68:Z70"/>
    <mergeCell ref="AK65:AK67"/>
    <mergeCell ref="AL65:AL67"/>
    <mergeCell ref="AM65:AM67"/>
    <mergeCell ref="Z65:Z67"/>
    <mergeCell ref="AA65:AA67"/>
    <mergeCell ref="AB65:AB67"/>
    <mergeCell ref="AC65:AC67"/>
    <mergeCell ref="S68:S70"/>
    <mergeCell ref="T68:T70"/>
    <mergeCell ref="U68:U70"/>
    <mergeCell ref="V68:V70"/>
    <mergeCell ref="W68:W70"/>
    <mergeCell ref="X68:X70"/>
    <mergeCell ref="AD68:AD70"/>
    <mergeCell ref="AE68:AE70"/>
    <mergeCell ref="AF68:AF70"/>
    <mergeCell ref="AG68:AG70"/>
    <mergeCell ref="AH68:AH70"/>
    <mergeCell ref="AI68:AI70"/>
    <mergeCell ref="B65:B67"/>
    <mergeCell ref="C65:C67"/>
    <mergeCell ref="D65:D67"/>
    <mergeCell ref="E65:E67"/>
    <mergeCell ref="F65:F67"/>
    <mergeCell ref="AJ65:AJ67"/>
    <mergeCell ref="B56:B64"/>
    <mergeCell ref="C56:C64"/>
    <mergeCell ref="D56:D64"/>
    <mergeCell ref="E56:E64"/>
    <mergeCell ref="F56:F64"/>
    <mergeCell ref="G56:G64"/>
    <mergeCell ref="H56:H64"/>
    <mergeCell ref="I56:I64"/>
    <mergeCell ref="J56:J64"/>
    <mergeCell ref="AD65:AD67"/>
    <mergeCell ref="AE65:AE67"/>
    <mergeCell ref="AF65:AF67"/>
    <mergeCell ref="AG65:AG67"/>
    <mergeCell ref="AH65:AH67"/>
    <mergeCell ref="AI65:AI67"/>
    <mergeCell ref="T65:T67"/>
    <mergeCell ref="U65:U67"/>
    <mergeCell ref="V65:V67"/>
    <mergeCell ref="W65:W67"/>
    <mergeCell ref="X65:X67"/>
    <mergeCell ref="Y65:Y67"/>
    <mergeCell ref="S65:S67"/>
    <mergeCell ref="AC62:AC64"/>
    <mergeCell ref="O59:O61"/>
    <mergeCell ref="R59:R61"/>
    <mergeCell ref="S59:S61"/>
    <mergeCell ref="AU62:AU64"/>
    <mergeCell ref="AY62:AY64"/>
    <mergeCell ref="AZ62:AZ64"/>
    <mergeCell ref="BA62:BA64"/>
    <mergeCell ref="BB62:BB64"/>
    <mergeCell ref="AW56:AW64"/>
    <mergeCell ref="AX56:AX64"/>
    <mergeCell ref="BB59:BB61"/>
    <mergeCell ref="T62:T64"/>
    <mergeCell ref="M65:M67"/>
    <mergeCell ref="N65:N67"/>
    <mergeCell ref="O65:O67"/>
    <mergeCell ref="P65:P67"/>
    <mergeCell ref="Q65:Q67"/>
    <mergeCell ref="R65:R67"/>
    <mergeCell ref="G65:G67"/>
    <mergeCell ref="H65:H67"/>
    <mergeCell ref="I65:I67"/>
    <mergeCell ref="J65:J67"/>
    <mergeCell ref="K65:K67"/>
    <mergeCell ref="L65:L67"/>
    <mergeCell ref="K56:K64"/>
    <mergeCell ref="Z56:Z64"/>
    <mergeCell ref="AK56:AK64"/>
    <mergeCell ref="AV56:AV64"/>
    <mergeCell ref="AX65:AX67"/>
    <mergeCell ref="AY65:AY67"/>
    <mergeCell ref="AZ65:AZ67"/>
    <mergeCell ref="BA65:BA67"/>
    <mergeCell ref="AN65:AN67"/>
    <mergeCell ref="AO65:AO67"/>
    <mergeCell ref="Y62:Y64"/>
    <mergeCell ref="BC59:BC61"/>
    <mergeCell ref="BD59:BD61"/>
    <mergeCell ref="BE59:BE61"/>
    <mergeCell ref="BF59:BF61"/>
    <mergeCell ref="L62:L64"/>
    <mergeCell ref="M62:M64"/>
    <mergeCell ref="N62:N64"/>
    <mergeCell ref="O62:O64"/>
    <mergeCell ref="R62:R64"/>
    <mergeCell ref="S62:S64"/>
    <mergeCell ref="BC62:BC64"/>
    <mergeCell ref="BD62:BD64"/>
    <mergeCell ref="BE62:BE64"/>
    <mergeCell ref="BF62:BF64"/>
    <mergeCell ref="P56:P64"/>
    <mergeCell ref="Q56:Q64"/>
    <mergeCell ref="AA56:AA64"/>
    <mergeCell ref="AB56:AB64"/>
    <mergeCell ref="AL56:AL64"/>
    <mergeCell ref="AM56:AM64"/>
    <mergeCell ref="U59:U61"/>
    <mergeCell ref="V59:V61"/>
    <mergeCell ref="W59:W61"/>
    <mergeCell ref="X59:X61"/>
    <mergeCell ref="Y59:Y61"/>
    <mergeCell ref="AC59:AC61"/>
    <mergeCell ref="AS62:AS64"/>
    <mergeCell ref="AT62:AT64"/>
    <mergeCell ref="BF56:BF58"/>
    <mergeCell ref="L59:L61"/>
    <mergeCell ref="M59:M61"/>
    <mergeCell ref="N59:N61"/>
    <mergeCell ref="T59:T61"/>
    <mergeCell ref="AJ62:AJ64"/>
    <mergeCell ref="AN62:AN64"/>
    <mergeCell ref="AO62:AO64"/>
    <mergeCell ref="AP62:AP64"/>
    <mergeCell ref="AQ62:AQ64"/>
    <mergeCell ref="AR62:AR64"/>
    <mergeCell ref="AD62:AD64"/>
    <mergeCell ref="AE62:AE64"/>
    <mergeCell ref="AF62:AF64"/>
    <mergeCell ref="AG62:AG64"/>
    <mergeCell ref="AH62:AH64"/>
    <mergeCell ref="AI62:AI64"/>
    <mergeCell ref="U62:U64"/>
    <mergeCell ref="V62:V64"/>
    <mergeCell ref="W62:W64"/>
    <mergeCell ref="X62:X64"/>
    <mergeCell ref="AS59:AS61"/>
    <mergeCell ref="AT59:AT61"/>
    <mergeCell ref="AU59:AU61"/>
    <mergeCell ref="AY59:AY61"/>
    <mergeCell ref="AZ59:AZ61"/>
    <mergeCell ref="BA59:BA61"/>
    <mergeCell ref="AJ59:AJ61"/>
    <mergeCell ref="AN59:AN61"/>
    <mergeCell ref="AO59:AO61"/>
    <mergeCell ref="AP59:AP61"/>
    <mergeCell ref="AQ59:AQ61"/>
    <mergeCell ref="AR59:AR61"/>
    <mergeCell ref="AD59:AD61"/>
    <mergeCell ref="AE59:AE61"/>
    <mergeCell ref="AF59:AF61"/>
    <mergeCell ref="AG59:AG61"/>
    <mergeCell ref="AH59:AH61"/>
    <mergeCell ref="AI59:AI61"/>
    <mergeCell ref="B50:B55"/>
    <mergeCell ref="C50:C55"/>
    <mergeCell ref="D50:D55"/>
    <mergeCell ref="E50:E55"/>
    <mergeCell ref="F50:F55"/>
    <mergeCell ref="AR56:AR58"/>
    <mergeCell ref="AS56:AS58"/>
    <mergeCell ref="AT56:AT58"/>
    <mergeCell ref="AU56:AU58"/>
    <mergeCell ref="AY56:AY58"/>
    <mergeCell ref="AZ56:AZ58"/>
    <mergeCell ref="AI56:AI58"/>
    <mergeCell ref="AJ56:AJ58"/>
    <mergeCell ref="AN56:AN58"/>
    <mergeCell ref="AO56:AO58"/>
    <mergeCell ref="AP56:AP58"/>
    <mergeCell ref="AQ56:AQ58"/>
    <mergeCell ref="AF56:AF58"/>
    <mergeCell ref="AG56:AG58"/>
    <mergeCell ref="AH56:AH58"/>
    <mergeCell ref="AP53:AP55"/>
    <mergeCell ref="AH53:AH55"/>
    <mergeCell ref="AI53:AI55"/>
    <mergeCell ref="AJ53:AJ55"/>
    <mergeCell ref="AN53:AN55"/>
    <mergeCell ref="U56:U58"/>
    <mergeCell ref="V56:V58"/>
    <mergeCell ref="W56:W58"/>
    <mergeCell ref="X56:X58"/>
    <mergeCell ref="Y56:Y58"/>
    <mergeCell ref="AC56:AC58"/>
    <mergeCell ref="AK50:AK55"/>
    <mergeCell ref="BG50:BG55"/>
    <mergeCell ref="L56:L58"/>
    <mergeCell ref="M56:M58"/>
    <mergeCell ref="N56:N58"/>
    <mergeCell ref="O56:O58"/>
    <mergeCell ref="R56:R58"/>
    <mergeCell ref="S56:S58"/>
    <mergeCell ref="T56:T58"/>
    <mergeCell ref="G50:G55"/>
    <mergeCell ref="H50:H55"/>
    <mergeCell ref="I50:I55"/>
    <mergeCell ref="J50:J55"/>
    <mergeCell ref="K50:K55"/>
    <mergeCell ref="Z50:Z55"/>
    <mergeCell ref="U53:U55"/>
    <mergeCell ref="V53:V55"/>
    <mergeCell ref="W53:W55"/>
    <mergeCell ref="X53:X55"/>
    <mergeCell ref="BA56:BA58"/>
    <mergeCell ref="BB56:BB58"/>
    <mergeCell ref="BC56:BC58"/>
    <mergeCell ref="BD56:BD58"/>
    <mergeCell ref="BE56:BE58"/>
    <mergeCell ref="BG56:BG64"/>
    <mergeCell ref="AQ53:AQ55"/>
    <mergeCell ref="AR53:AR55"/>
    <mergeCell ref="AS53:AS55"/>
    <mergeCell ref="AT53:AT55"/>
    <mergeCell ref="AU53:AU55"/>
    <mergeCell ref="AY53:AY55"/>
    <mergeCell ref="AD56:AD58"/>
    <mergeCell ref="AE56:AE58"/>
    <mergeCell ref="BD50:BD52"/>
    <mergeCell ref="BE50:BE52"/>
    <mergeCell ref="BF50:BF52"/>
    <mergeCell ref="L53:L55"/>
    <mergeCell ref="M53:M55"/>
    <mergeCell ref="N53:N55"/>
    <mergeCell ref="O53:O55"/>
    <mergeCell ref="R53:R55"/>
    <mergeCell ref="S53:S55"/>
    <mergeCell ref="T53:T55"/>
    <mergeCell ref="AU50:AU52"/>
    <mergeCell ref="AY50:AY52"/>
    <mergeCell ref="AZ50:AZ52"/>
    <mergeCell ref="BA50:BA52"/>
    <mergeCell ref="BB50:BB52"/>
    <mergeCell ref="BC50:BC52"/>
    <mergeCell ref="BF53:BF55"/>
    <mergeCell ref="P50:P55"/>
    <mergeCell ref="Q50:Q55"/>
    <mergeCell ref="AA50:AA55"/>
    <mergeCell ref="AB50:AB55"/>
    <mergeCell ref="AL50:AL55"/>
    <mergeCell ref="AM50:AM55"/>
    <mergeCell ref="AW50:AW55"/>
    <mergeCell ref="AX50:AX55"/>
    <mergeCell ref="AT50:AT52"/>
    <mergeCell ref="AZ53:AZ55"/>
    <mergeCell ref="BA53:BA55"/>
    <mergeCell ref="BB53:BB55"/>
    <mergeCell ref="BC53:BC55"/>
    <mergeCell ref="BD53:BD55"/>
    <mergeCell ref="BE53:BE55"/>
    <mergeCell ref="W50:W52"/>
    <mergeCell ref="X50:X52"/>
    <mergeCell ref="Y50:Y52"/>
    <mergeCell ref="AC50:AC52"/>
    <mergeCell ref="AD50:AD52"/>
    <mergeCell ref="AE50:AE52"/>
    <mergeCell ref="BG47:BG49"/>
    <mergeCell ref="L50:L52"/>
    <mergeCell ref="M50:M52"/>
    <mergeCell ref="N50:N52"/>
    <mergeCell ref="O50:O52"/>
    <mergeCell ref="R50:R52"/>
    <mergeCell ref="S50:S52"/>
    <mergeCell ref="T50:T52"/>
    <mergeCell ref="U50:U52"/>
    <mergeCell ref="V50:V52"/>
    <mergeCell ref="AO53:AO55"/>
    <mergeCell ref="BB47:BB49"/>
    <mergeCell ref="BC47:BC49"/>
    <mergeCell ref="BD47:BD49"/>
    <mergeCell ref="BE47:BE49"/>
    <mergeCell ref="BF47:BF49"/>
    <mergeCell ref="AO50:AO52"/>
    <mergeCell ref="AP50:AP52"/>
    <mergeCell ref="AQ50:AQ52"/>
    <mergeCell ref="AR50:AR52"/>
    <mergeCell ref="Y53:Y55"/>
    <mergeCell ref="AC53:AC55"/>
    <mergeCell ref="AD53:AD55"/>
    <mergeCell ref="AE53:AE55"/>
    <mergeCell ref="AF53:AF55"/>
    <mergeCell ref="AG53:AG55"/>
    <mergeCell ref="AV47:AV49"/>
    <mergeCell ref="AW47:AW49"/>
    <mergeCell ref="AX47:AX49"/>
    <mergeCell ref="AY47:AY49"/>
    <mergeCell ref="AS50:AS52"/>
    <mergeCell ref="AK47:AK49"/>
    <mergeCell ref="AL47:AL49"/>
    <mergeCell ref="AM47:AM49"/>
    <mergeCell ref="AN47:AN49"/>
    <mergeCell ref="AO47:AO49"/>
    <mergeCell ref="AP47:AP49"/>
    <mergeCell ref="AQ47:AQ49"/>
    <mergeCell ref="AR47:AR49"/>
    <mergeCell ref="AS47:AS49"/>
    <mergeCell ref="AF50:AF52"/>
    <mergeCell ref="AG50:AG52"/>
    <mergeCell ref="AH50:AH52"/>
    <mergeCell ref="AI50:AI52"/>
    <mergeCell ref="AJ50:AJ52"/>
    <mergeCell ref="AN50:AN52"/>
    <mergeCell ref="AV50:AV55"/>
    <mergeCell ref="B47:B49"/>
    <mergeCell ref="C47:C49"/>
    <mergeCell ref="D47:D49"/>
    <mergeCell ref="E47:E49"/>
    <mergeCell ref="F47:F49"/>
    <mergeCell ref="G47:G49"/>
    <mergeCell ref="H47:H49"/>
    <mergeCell ref="I47:I49"/>
    <mergeCell ref="J47:J49"/>
    <mergeCell ref="I29:I46"/>
    <mergeCell ref="J29:J46"/>
    <mergeCell ref="K29:K46"/>
    <mergeCell ref="Z29:Z46"/>
    <mergeCell ref="AK29:AK46"/>
    <mergeCell ref="AV29:AV46"/>
    <mergeCell ref="AQ41:AQ46"/>
    <mergeCell ref="AR41:AR46"/>
    <mergeCell ref="AS41:AS46"/>
    <mergeCell ref="AT41:AT46"/>
    <mergeCell ref="AH47:AH49"/>
    <mergeCell ref="AI47:AI49"/>
    <mergeCell ref="AJ47:AJ49"/>
    <mergeCell ref="B32:B46"/>
    <mergeCell ref="C32:C46"/>
    <mergeCell ref="D32:D46"/>
    <mergeCell ref="E29:E46"/>
    <mergeCell ref="F29:F46"/>
    <mergeCell ref="G29:G46"/>
    <mergeCell ref="H29:H46"/>
    <mergeCell ref="AB47:AB49"/>
    <mergeCell ref="AC47:AC49"/>
    <mergeCell ref="AD47:AD49"/>
    <mergeCell ref="Q47:Q49"/>
    <mergeCell ref="R47:R49"/>
    <mergeCell ref="S47:S49"/>
    <mergeCell ref="AN41:AN46"/>
    <mergeCell ref="AO41:AO46"/>
    <mergeCell ref="AP41:AP46"/>
    <mergeCell ref="U41:U46"/>
    <mergeCell ref="V41:V46"/>
    <mergeCell ref="W41:W46"/>
    <mergeCell ref="X41:X46"/>
    <mergeCell ref="K47:K49"/>
    <mergeCell ref="L47:L49"/>
    <mergeCell ref="M47:M49"/>
    <mergeCell ref="N47:N49"/>
    <mergeCell ref="O47:O49"/>
    <mergeCell ref="P47:P49"/>
    <mergeCell ref="BG29:BG46"/>
    <mergeCell ref="AE47:AE49"/>
    <mergeCell ref="AF47:AF49"/>
    <mergeCell ref="AG47:AG49"/>
    <mergeCell ref="AZ47:AZ49"/>
    <mergeCell ref="BA47:BA49"/>
    <mergeCell ref="T47:T49"/>
    <mergeCell ref="U47:U49"/>
    <mergeCell ref="V47:V49"/>
    <mergeCell ref="W47:W49"/>
    <mergeCell ref="X47:X49"/>
    <mergeCell ref="Y47:Y49"/>
    <mergeCell ref="Z47:Z49"/>
    <mergeCell ref="AA47:AA49"/>
    <mergeCell ref="AT47:AT49"/>
    <mergeCell ref="AU47:AU49"/>
    <mergeCell ref="L41:L46"/>
    <mergeCell ref="M41:M46"/>
    <mergeCell ref="N41:N46"/>
    <mergeCell ref="O41:O46"/>
    <mergeCell ref="R41:R46"/>
    <mergeCell ref="S41:S46"/>
    <mergeCell ref="T41:T46"/>
    <mergeCell ref="AR35:AR40"/>
    <mergeCell ref="AS35:AS40"/>
    <mergeCell ref="AT35:AT40"/>
    <mergeCell ref="AU35:AU40"/>
    <mergeCell ref="AY35:AY40"/>
    <mergeCell ref="AZ35:AZ40"/>
    <mergeCell ref="BD41:BD46"/>
    <mergeCell ref="BE41:BE46"/>
    <mergeCell ref="BF41:BF46"/>
    <mergeCell ref="P29:P46"/>
    <mergeCell ref="Q29:Q46"/>
    <mergeCell ref="AA29:AA46"/>
    <mergeCell ref="AB29:AB46"/>
    <mergeCell ref="AL29:AL46"/>
    <mergeCell ref="AM29:AM46"/>
    <mergeCell ref="AW29:AW46"/>
    <mergeCell ref="AU41:AU46"/>
    <mergeCell ref="AY41:AY46"/>
    <mergeCell ref="AZ41:AZ46"/>
    <mergeCell ref="BA41:BA46"/>
    <mergeCell ref="BB41:BB46"/>
    <mergeCell ref="BC41:BC46"/>
    <mergeCell ref="AX29:AX46"/>
    <mergeCell ref="BA35:BA40"/>
    <mergeCell ref="BB35:BB40"/>
    <mergeCell ref="AH41:AH46"/>
    <mergeCell ref="AI41:AI46"/>
    <mergeCell ref="AJ41:AJ46"/>
    <mergeCell ref="AY29:AY34"/>
    <mergeCell ref="AZ29:AZ34"/>
    <mergeCell ref="BA29:BA34"/>
    <mergeCell ref="AH35:AH40"/>
    <mergeCell ref="AI35:AI40"/>
    <mergeCell ref="AJ35:AJ40"/>
    <mergeCell ref="AN35:AN40"/>
    <mergeCell ref="Y41:Y46"/>
    <mergeCell ref="AC41:AC46"/>
    <mergeCell ref="AD41:AD46"/>
    <mergeCell ref="AE41:AE46"/>
    <mergeCell ref="AF41:AF46"/>
    <mergeCell ref="AG41:AG46"/>
    <mergeCell ref="BD35:BD40"/>
    <mergeCell ref="BC35:BC40"/>
    <mergeCell ref="AN29:AN34"/>
    <mergeCell ref="BG23:BG28"/>
    <mergeCell ref="B29:B31"/>
    <mergeCell ref="C29:C31"/>
    <mergeCell ref="D29:D31"/>
    <mergeCell ref="L29:L34"/>
    <mergeCell ref="M29:M34"/>
    <mergeCell ref="N29:N34"/>
    <mergeCell ref="Y35:Y40"/>
    <mergeCell ref="AC35:AC40"/>
    <mergeCell ref="AD35:AD40"/>
    <mergeCell ref="AE35:AE40"/>
    <mergeCell ref="AF35:AF40"/>
    <mergeCell ref="AG35:AG40"/>
    <mergeCell ref="S35:S40"/>
    <mergeCell ref="T35:T40"/>
    <mergeCell ref="U35:U40"/>
    <mergeCell ref="V35:V40"/>
    <mergeCell ref="W35:W40"/>
    <mergeCell ref="X35:X40"/>
    <mergeCell ref="BB29:BB34"/>
    <mergeCell ref="BC29:BC34"/>
    <mergeCell ref="BD29:BD34"/>
    <mergeCell ref="BE29:BE34"/>
    <mergeCell ref="BF29:BF34"/>
    <mergeCell ref="L35:L40"/>
    <mergeCell ref="M35:M40"/>
    <mergeCell ref="N35:N40"/>
    <mergeCell ref="O35:O40"/>
    <mergeCell ref="R35:R40"/>
    <mergeCell ref="BE35:BE40"/>
    <mergeCell ref="BF35:BF40"/>
    <mergeCell ref="AJ29:AJ34"/>
    <mergeCell ref="W29:W34"/>
    <mergeCell ref="X29:X34"/>
    <mergeCell ref="Y29:Y34"/>
    <mergeCell ref="AC29:AC34"/>
    <mergeCell ref="AD29:AD34"/>
    <mergeCell ref="AE29:AE34"/>
    <mergeCell ref="O29:O34"/>
    <mergeCell ref="R29:R34"/>
    <mergeCell ref="S29:S34"/>
    <mergeCell ref="T29:T34"/>
    <mergeCell ref="U29:U34"/>
    <mergeCell ref="V29:V34"/>
    <mergeCell ref="AO35:AO40"/>
    <mergeCell ref="AP35:AP40"/>
    <mergeCell ref="AQ35:AQ40"/>
    <mergeCell ref="B23:B28"/>
    <mergeCell ref="C23:C28"/>
    <mergeCell ref="D23:D28"/>
    <mergeCell ref="E23:E28"/>
    <mergeCell ref="F23:F28"/>
    <mergeCell ref="G23:G28"/>
    <mergeCell ref="L26:L28"/>
    <mergeCell ref="M26:M28"/>
    <mergeCell ref="N26:N28"/>
    <mergeCell ref="O26:O28"/>
    <mergeCell ref="H23:H28"/>
    <mergeCell ref="I23:I28"/>
    <mergeCell ref="J23:J28"/>
    <mergeCell ref="K23:K28"/>
    <mergeCell ref="Z23:Z28"/>
    <mergeCell ref="AK23:AK28"/>
    <mergeCell ref="V26:V28"/>
    <mergeCell ref="BF26:BF28"/>
    <mergeCell ref="P23:P28"/>
    <mergeCell ref="Q23:Q28"/>
    <mergeCell ref="AA23:AA28"/>
    <mergeCell ref="AB23:AB28"/>
    <mergeCell ref="AL23:AL28"/>
    <mergeCell ref="AM23:AM28"/>
    <mergeCell ref="AW23:AW28"/>
    <mergeCell ref="AX23:AX28"/>
    <mergeCell ref="AV23:AV28"/>
    <mergeCell ref="AU29:AU34"/>
    <mergeCell ref="BA26:BA28"/>
    <mergeCell ref="BB26:BB28"/>
    <mergeCell ref="BC26:BC28"/>
    <mergeCell ref="BD26:BD28"/>
    <mergeCell ref="BE26:BE28"/>
    <mergeCell ref="AO29:AO34"/>
    <mergeCell ref="AP29:AP34"/>
    <mergeCell ref="AQ29:AQ34"/>
    <mergeCell ref="AR29:AR34"/>
    <mergeCell ref="AS29:AS34"/>
    <mergeCell ref="AT29:AT34"/>
    <mergeCell ref="AF29:AF34"/>
    <mergeCell ref="AG29:AG34"/>
    <mergeCell ref="AH29:AH34"/>
    <mergeCell ref="AI29:AI34"/>
    <mergeCell ref="BE23:BE25"/>
    <mergeCell ref="BF23:BF25"/>
    <mergeCell ref="R26:R28"/>
    <mergeCell ref="S26:S28"/>
    <mergeCell ref="T26:T28"/>
    <mergeCell ref="U26:U28"/>
    <mergeCell ref="W26:W28"/>
    <mergeCell ref="X26:X28"/>
    <mergeCell ref="Y26:Y28"/>
    <mergeCell ref="AR26:AR28"/>
    <mergeCell ref="AS26:AS28"/>
    <mergeCell ref="AT26:AT28"/>
    <mergeCell ref="AU26:AU28"/>
    <mergeCell ref="AY26:AY28"/>
    <mergeCell ref="AZ26:AZ28"/>
    <mergeCell ref="AI26:AI28"/>
    <mergeCell ref="AJ26:AJ28"/>
    <mergeCell ref="AN26:AN28"/>
    <mergeCell ref="AO26:AO28"/>
    <mergeCell ref="AP26:AP28"/>
    <mergeCell ref="AQ26:AQ28"/>
    <mergeCell ref="AC26:AC28"/>
    <mergeCell ref="AD26:AD28"/>
    <mergeCell ref="AE26:AE28"/>
    <mergeCell ref="AF26:AF28"/>
    <mergeCell ref="AG26:AG28"/>
    <mergeCell ref="AH26:AH28"/>
    <mergeCell ref="AT23:AT25"/>
    <mergeCell ref="AU23:AU25"/>
    <mergeCell ref="AY23:AY25"/>
    <mergeCell ref="AH23:AH25"/>
    <mergeCell ref="AI23:AI25"/>
    <mergeCell ref="AJ23:AJ25"/>
    <mergeCell ref="AN23:AN25"/>
    <mergeCell ref="AO23:AO25"/>
    <mergeCell ref="AP23:AP25"/>
    <mergeCell ref="Y23:Y25"/>
    <mergeCell ref="AC23:AC25"/>
    <mergeCell ref="AD23:AD25"/>
    <mergeCell ref="AE23:AE25"/>
    <mergeCell ref="AF23:AF25"/>
    <mergeCell ref="AG23:AG25"/>
    <mergeCell ref="S23:S25"/>
    <mergeCell ref="T23:T25"/>
    <mergeCell ref="U23:U25"/>
    <mergeCell ref="V23:V25"/>
    <mergeCell ref="W23:W25"/>
    <mergeCell ref="X23:X25"/>
    <mergeCell ref="B4:D4"/>
    <mergeCell ref="B19:E19"/>
    <mergeCell ref="B21:D21"/>
    <mergeCell ref="E21:G21"/>
    <mergeCell ref="H21:H22"/>
    <mergeCell ref="I21:I22"/>
    <mergeCell ref="AZ23:AZ25"/>
    <mergeCell ref="BA23:BA25"/>
    <mergeCell ref="BB23:BB25"/>
    <mergeCell ref="BC23:BC25"/>
    <mergeCell ref="BD23:BD25"/>
    <mergeCell ref="BL19:BM19"/>
    <mergeCell ref="BL21:BL22"/>
    <mergeCell ref="BM21:BM22"/>
    <mergeCell ref="P21:Z21"/>
    <mergeCell ref="AA21:AK21"/>
    <mergeCell ref="AL21:AV21"/>
    <mergeCell ref="AW21:BG21"/>
    <mergeCell ref="J21:J22"/>
    <mergeCell ref="K21:K22"/>
    <mergeCell ref="L21:L22"/>
    <mergeCell ref="M21:M22"/>
    <mergeCell ref="N21:N22"/>
    <mergeCell ref="O21:O22"/>
    <mergeCell ref="L23:L25"/>
    <mergeCell ref="M23:M25"/>
    <mergeCell ref="N23:N25"/>
    <mergeCell ref="O23:O25"/>
    <mergeCell ref="R23:R25"/>
    <mergeCell ref="AQ23:AQ25"/>
    <mergeCell ref="AR23:AR25"/>
    <mergeCell ref="AS23:AS25"/>
  </mergeCells>
  <dataValidations count="1">
    <dataValidation type="list" allowBlank="1" sqref="E4" xr:uid="{00000000-0002-0000-0000-000000000000}">
      <formula1>"Trimestre I,Trimestre II,Trimestre III,Trimestre IV"</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69F7D-4FEB-4531-935E-91C68A779D67}">
  <dimension ref="A1:BN45"/>
  <sheetViews>
    <sheetView showGridLines="0" zoomScale="70" zoomScaleNormal="70" workbookViewId="0">
      <selection activeCell="A23" sqref="A23"/>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c r="B1" s="69" t="s">
        <v>224</v>
      </c>
      <c r="C1" s="69"/>
      <c r="D1" s="69"/>
      <c r="E1" s="69"/>
      <c r="F1" s="69"/>
      <c r="G1" s="69"/>
      <c r="H1" s="69"/>
      <c r="I1" s="69"/>
      <c r="J1" s="69"/>
      <c r="K1" s="69"/>
      <c r="L1" s="69"/>
      <c r="M1" s="69"/>
    </row>
    <row r="2" spans="1:20" ht="27" customHeight="1" thickBot="1">
      <c r="B2" s="68"/>
      <c r="C2" s="68"/>
      <c r="D2" s="68"/>
      <c r="E2" s="68"/>
      <c r="F2" s="68"/>
      <c r="G2" s="68"/>
      <c r="H2" s="68"/>
      <c r="I2" s="68"/>
      <c r="J2" s="68"/>
      <c r="K2" s="68"/>
      <c r="L2" s="68"/>
      <c r="M2" s="68"/>
      <c r="N2" s="20">
        <f>AV44</f>
        <v>0.64875000000000016</v>
      </c>
      <c r="O2" s="13"/>
      <c r="P2" s="13"/>
      <c r="Q2" s="13"/>
      <c r="R2" s="13"/>
      <c r="S2" s="13"/>
      <c r="T2" s="13"/>
    </row>
    <row r="4" spans="1:20">
      <c r="B4" s="50" t="s">
        <v>46</v>
      </c>
      <c r="C4" s="50"/>
      <c r="D4" s="50"/>
      <c r="E4" s="1" t="s">
        <v>47</v>
      </c>
    </row>
    <row r="6" spans="1:20">
      <c r="A6" s="66" t="s">
        <v>225</v>
      </c>
    </row>
    <row r="7" spans="1:20">
      <c r="A7" s="67"/>
    </row>
    <row r="8" spans="1:20">
      <c r="A8" s="67"/>
    </row>
    <row r="9" spans="1:20">
      <c r="A9" s="67"/>
    </row>
    <row r="10" spans="1:20">
      <c r="A10" s="67"/>
    </row>
    <row r="11" spans="1:20">
      <c r="A11" s="67"/>
    </row>
    <row r="12" spans="1:20">
      <c r="A12" s="67"/>
    </row>
    <row r="13" spans="1:20">
      <c r="A13" s="67"/>
    </row>
    <row r="14" spans="1:20">
      <c r="A14" s="67"/>
    </row>
    <row r="15" spans="1:20">
      <c r="A15" s="67"/>
    </row>
    <row r="16" spans="1:20">
      <c r="A16" s="67"/>
    </row>
    <row r="17" spans="1:66">
      <c r="A17" s="67"/>
    </row>
    <row r="18" spans="1:66">
      <c r="A18" s="67"/>
    </row>
    <row r="19" spans="1:66" ht="30.95" customHeight="1">
      <c r="A19" s="67"/>
      <c r="B19" s="51" t="s">
        <v>226</v>
      </c>
      <c r="C19" s="52"/>
      <c r="D19" s="52"/>
      <c r="E19" s="52"/>
      <c r="BL19" s="57" t="s">
        <v>50</v>
      </c>
      <c r="BM19" s="58"/>
      <c r="BN19" s="5"/>
    </row>
    <row r="20" spans="1:66">
      <c r="A20" s="67"/>
      <c r="BL20" s="4"/>
      <c r="BM20" s="5"/>
      <c r="BN20" s="5"/>
    </row>
    <row r="21" spans="1:66" ht="30" customHeight="1">
      <c r="A21" s="67"/>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80</v>
      </c>
      <c r="C23" s="59" t="s">
        <v>81</v>
      </c>
      <c r="D23" s="59" t="s">
        <v>81</v>
      </c>
      <c r="E23" s="59" t="s">
        <v>179</v>
      </c>
      <c r="F23" s="59" t="s">
        <v>81</v>
      </c>
      <c r="G23" s="59" t="s">
        <v>81</v>
      </c>
      <c r="H23" s="59">
        <v>1</v>
      </c>
      <c r="I23" s="56">
        <v>0.15</v>
      </c>
      <c r="J23" s="59" t="s">
        <v>83</v>
      </c>
      <c r="K23" s="63" t="s">
        <v>228</v>
      </c>
      <c r="L23" s="59" t="s">
        <v>229</v>
      </c>
      <c r="M23" s="59" t="s">
        <v>230</v>
      </c>
      <c r="N23" s="56">
        <v>1</v>
      </c>
      <c r="O23" s="59" t="s">
        <v>87</v>
      </c>
      <c r="P23" s="56" t="s">
        <v>231</v>
      </c>
      <c r="Q23" s="56" t="s">
        <v>232</v>
      </c>
      <c r="R23" s="55">
        <v>11</v>
      </c>
      <c r="S23" s="55">
        <v>66</v>
      </c>
      <c r="T23" s="56">
        <v>0.16669999999999999</v>
      </c>
      <c r="U23" s="55">
        <v>11</v>
      </c>
      <c r="V23" s="55">
        <v>66</v>
      </c>
      <c r="W23" s="56">
        <v>0.16669999999999999</v>
      </c>
      <c r="X23" s="56">
        <v>0.16669999999999999</v>
      </c>
      <c r="Y23" s="56">
        <v>0.83330000000000004</v>
      </c>
      <c r="Z23" s="60">
        <v>0.16600000000000001</v>
      </c>
      <c r="AA23" s="56" t="s">
        <v>233</v>
      </c>
      <c r="AB23" s="56" t="s">
        <v>232</v>
      </c>
      <c r="AC23" s="55">
        <v>19</v>
      </c>
      <c r="AD23" s="55">
        <v>66</v>
      </c>
      <c r="AE23" s="56">
        <v>0.28789999999999999</v>
      </c>
      <c r="AF23" s="55">
        <v>30</v>
      </c>
      <c r="AG23" s="55">
        <v>66</v>
      </c>
      <c r="AH23" s="56">
        <v>0.45450000000000002</v>
      </c>
      <c r="AI23" s="56">
        <v>0.45450000000000002</v>
      </c>
      <c r="AJ23" s="56">
        <v>0.54549999999999998</v>
      </c>
      <c r="AK23" s="60">
        <v>0.45400000000000001</v>
      </c>
      <c r="AL23" s="70" t="s">
        <v>234</v>
      </c>
      <c r="AM23" s="70" t="s">
        <v>232</v>
      </c>
      <c r="AN23" s="70">
        <v>8</v>
      </c>
      <c r="AO23" s="70">
        <v>66</v>
      </c>
      <c r="AP23" s="73">
        <v>0.1212</v>
      </c>
      <c r="AQ23" s="70">
        <v>38</v>
      </c>
      <c r="AR23" s="70">
        <v>66</v>
      </c>
      <c r="AS23" s="73">
        <v>0.57579999999999998</v>
      </c>
      <c r="AT23" s="73">
        <v>0.57579999999999998</v>
      </c>
      <c r="AU23" s="73">
        <v>0.42420000000000002</v>
      </c>
      <c r="AV23" s="74">
        <v>0.57499999999999996</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0.57499999999999996</v>
      </c>
      <c r="BN23" s="5"/>
    </row>
    <row r="24" spans="1:66">
      <c r="B24" s="62"/>
      <c r="C24" s="59"/>
      <c r="D24" s="59"/>
      <c r="E24" s="59"/>
      <c r="F24" s="59"/>
      <c r="G24" s="59"/>
      <c r="H24" s="59"/>
      <c r="I24" s="56"/>
      <c r="J24" s="59"/>
      <c r="K24" s="63"/>
      <c r="L24" s="59"/>
      <c r="M24" s="59"/>
      <c r="N24" s="56"/>
      <c r="O24" s="59"/>
      <c r="P24" s="56"/>
      <c r="Q24" s="56"/>
      <c r="R24" s="55"/>
      <c r="S24" s="55"/>
      <c r="T24" s="56"/>
      <c r="U24" s="55"/>
      <c r="V24" s="55"/>
      <c r="W24" s="56"/>
      <c r="X24" s="56"/>
      <c r="Y24" s="56"/>
      <c r="Z24" s="60"/>
      <c r="AA24" s="56"/>
      <c r="AB24" s="56"/>
      <c r="AC24" s="55"/>
      <c r="AD24" s="55"/>
      <c r="AE24" s="56"/>
      <c r="AF24" s="55"/>
      <c r="AG24" s="55"/>
      <c r="AH24" s="56"/>
      <c r="AI24" s="56"/>
      <c r="AJ24" s="56"/>
      <c r="AK24" s="60"/>
      <c r="AL24" s="71"/>
      <c r="AM24" s="71"/>
      <c r="AN24" s="71"/>
      <c r="AO24" s="71"/>
      <c r="AP24" s="71"/>
      <c r="AQ24" s="71"/>
      <c r="AR24" s="71"/>
      <c r="AS24" s="71"/>
      <c r="AT24" s="71"/>
      <c r="AU24" s="71"/>
      <c r="AV24" s="75"/>
      <c r="AW24" s="56"/>
      <c r="AX24" s="56"/>
      <c r="AY24" s="55"/>
      <c r="AZ24" s="55"/>
      <c r="BA24" s="56"/>
      <c r="BB24" s="55"/>
      <c r="BC24" s="55"/>
      <c r="BD24" s="56"/>
      <c r="BE24" s="56"/>
      <c r="BF24" s="56"/>
      <c r="BG24" s="60"/>
      <c r="BL24" s="4">
        <f>H26</f>
        <v>2</v>
      </c>
      <c r="BM24" s="5">
        <f>IF(E4="Trimestre I",Z26,IF(E4="Trimestre II",AK26,IF(E4="Trimestre III",AV26,IF(E4="Trimestre IV",BG26))))</f>
        <v>0.50900000000000001</v>
      </c>
      <c r="BN24" s="5"/>
    </row>
    <row r="25" spans="1:66">
      <c r="B25" s="62"/>
      <c r="C25" s="59"/>
      <c r="D25" s="59"/>
      <c r="E25" s="59"/>
      <c r="F25" s="59"/>
      <c r="G25" s="59"/>
      <c r="H25" s="59"/>
      <c r="I25" s="56"/>
      <c r="J25" s="59"/>
      <c r="K25" s="63"/>
      <c r="L25" s="59"/>
      <c r="M25" s="59"/>
      <c r="N25" s="56"/>
      <c r="O25" s="59"/>
      <c r="P25" s="56"/>
      <c r="Q25" s="56"/>
      <c r="R25" s="55"/>
      <c r="S25" s="55"/>
      <c r="T25" s="56"/>
      <c r="U25" s="55"/>
      <c r="V25" s="55"/>
      <c r="W25" s="56"/>
      <c r="X25" s="56"/>
      <c r="Y25" s="56"/>
      <c r="Z25" s="60"/>
      <c r="AA25" s="56"/>
      <c r="AB25" s="56"/>
      <c r="AC25" s="55"/>
      <c r="AD25" s="55"/>
      <c r="AE25" s="56"/>
      <c r="AF25" s="55"/>
      <c r="AG25" s="55"/>
      <c r="AH25" s="56"/>
      <c r="AI25" s="56"/>
      <c r="AJ25" s="56"/>
      <c r="AK25" s="60"/>
      <c r="AL25" s="72"/>
      <c r="AM25" s="72"/>
      <c r="AN25" s="72"/>
      <c r="AO25" s="72"/>
      <c r="AP25" s="72"/>
      <c r="AQ25" s="72"/>
      <c r="AR25" s="72"/>
      <c r="AS25" s="72"/>
      <c r="AT25" s="72"/>
      <c r="AU25" s="72"/>
      <c r="AV25" s="76"/>
      <c r="AW25" s="56"/>
      <c r="AX25" s="56"/>
      <c r="AY25" s="55"/>
      <c r="AZ25" s="55"/>
      <c r="BA25" s="56"/>
      <c r="BB25" s="55"/>
      <c r="BC25" s="55"/>
      <c r="BD25" s="56"/>
      <c r="BE25" s="56"/>
      <c r="BF25" s="56"/>
      <c r="BG25" s="60"/>
      <c r="BL25" s="4">
        <f>H29</f>
        <v>3</v>
      </c>
      <c r="BM25" s="5">
        <f>IF(E4="Trimestre I",Z29,IF(E4="Trimestre II",AK29,IF(E4="Trimestre III",AV29,IF(E4="Trimestre IV",BG29))))</f>
        <v>0.253</v>
      </c>
      <c r="BN25" s="5"/>
    </row>
    <row r="26" spans="1:66" ht="135" customHeight="1">
      <c r="B26" s="64" t="s">
        <v>80</v>
      </c>
      <c r="C26" s="65" t="s">
        <v>81</v>
      </c>
      <c r="D26" s="65" t="s">
        <v>81</v>
      </c>
      <c r="E26" s="65" t="s">
        <v>179</v>
      </c>
      <c r="F26" s="65" t="s">
        <v>81</v>
      </c>
      <c r="G26" s="65" t="s">
        <v>81</v>
      </c>
      <c r="H26" s="59">
        <v>2</v>
      </c>
      <c r="I26" s="56">
        <v>0.15</v>
      </c>
      <c r="J26" s="59" t="s">
        <v>83</v>
      </c>
      <c r="K26" s="63" t="s">
        <v>235</v>
      </c>
      <c r="L26" s="59" t="s">
        <v>236</v>
      </c>
      <c r="M26" s="59" t="s">
        <v>237</v>
      </c>
      <c r="N26" s="56">
        <v>1</v>
      </c>
      <c r="O26" s="59" t="s">
        <v>87</v>
      </c>
      <c r="P26" s="56" t="s">
        <v>238</v>
      </c>
      <c r="Q26" s="56" t="s">
        <v>232</v>
      </c>
      <c r="R26" s="55">
        <v>7</v>
      </c>
      <c r="S26" s="55">
        <v>53</v>
      </c>
      <c r="T26" s="56">
        <v>0.1321</v>
      </c>
      <c r="U26" s="55">
        <v>7</v>
      </c>
      <c r="V26" s="55">
        <v>53</v>
      </c>
      <c r="W26" s="56">
        <v>0.1321</v>
      </c>
      <c r="X26" s="56">
        <v>0.1321</v>
      </c>
      <c r="Y26" s="56">
        <v>0.8679</v>
      </c>
      <c r="Z26" s="60">
        <v>0.13200000000000001</v>
      </c>
      <c r="AA26" s="56" t="s">
        <v>239</v>
      </c>
      <c r="AB26" s="56" t="s">
        <v>232</v>
      </c>
      <c r="AC26" s="55">
        <v>10</v>
      </c>
      <c r="AD26" s="55">
        <v>53</v>
      </c>
      <c r="AE26" s="56">
        <v>0.18870000000000001</v>
      </c>
      <c r="AF26" s="55">
        <v>17</v>
      </c>
      <c r="AG26" s="55">
        <v>53</v>
      </c>
      <c r="AH26" s="56">
        <v>0.32079999999999997</v>
      </c>
      <c r="AI26" s="56">
        <v>0.32079999999999997</v>
      </c>
      <c r="AJ26" s="56">
        <v>0.67920000000000003</v>
      </c>
      <c r="AK26" s="60">
        <v>0.32</v>
      </c>
      <c r="AL26" s="71" t="s">
        <v>240</v>
      </c>
      <c r="AM26" s="71" t="s">
        <v>232</v>
      </c>
      <c r="AN26" s="71">
        <v>10</v>
      </c>
      <c r="AO26" s="71">
        <v>53</v>
      </c>
      <c r="AP26" s="77">
        <v>0.18870000000000001</v>
      </c>
      <c r="AQ26" s="71">
        <v>27</v>
      </c>
      <c r="AR26" s="71">
        <v>53</v>
      </c>
      <c r="AS26" s="77">
        <v>0.50939999999999996</v>
      </c>
      <c r="AT26" s="77">
        <v>0.50939999999999996</v>
      </c>
      <c r="AU26" s="77">
        <v>0.49059999999999998</v>
      </c>
      <c r="AV26" s="78">
        <v>0.50900000000000001</v>
      </c>
      <c r="AW26" s="56" t="s">
        <v>94</v>
      </c>
      <c r="AX26" s="56" t="s">
        <v>94</v>
      </c>
      <c r="AY26" s="55">
        <v>0</v>
      </c>
      <c r="AZ26" s="55">
        <v>0</v>
      </c>
      <c r="BA26" s="56">
        <v>0</v>
      </c>
      <c r="BB26" s="55">
        <v>0</v>
      </c>
      <c r="BC26" s="55">
        <v>0</v>
      </c>
      <c r="BD26" s="56">
        <v>0</v>
      </c>
      <c r="BE26" s="56">
        <v>0</v>
      </c>
      <c r="BF26" s="56">
        <v>0</v>
      </c>
      <c r="BG26" s="60">
        <v>0</v>
      </c>
      <c r="BL26" s="4">
        <f>H32</f>
        <v>4</v>
      </c>
      <c r="BM26" s="5">
        <f>IF(E4="Trimestre I",Z32,IF(E4="Trimestre II",AK32,IF(E4="Trimestre III",AV32,IF(E4="Trimestre IV",BG32))))</f>
        <v>1</v>
      </c>
      <c r="BN26" s="5"/>
    </row>
    <row r="27" spans="1:66">
      <c r="B27" s="64"/>
      <c r="C27" s="65"/>
      <c r="D27" s="65"/>
      <c r="E27" s="65"/>
      <c r="F27" s="65"/>
      <c r="G27" s="65"/>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71"/>
      <c r="AM27" s="71"/>
      <c r="AN27" s="71"/>
      <c r="AO27" s="71"/>
      <c r="AP27" s="71"/>
      <c r="AQ27" s="71"/>
      <c r="AR27" s="71"/>
      <c r="AS27" s="71"/>
      <c r="AT27" s="71"/>
      <c r="AU27" s="71"/>
      <c r="AV27" s="75"/>
      <c r="AW27" s="56"/>
      <c r="AX27" s="56"/>
      <c r="AY27" s="55"/>
      <c r="AZ27" s="55"/>
      <c r="BA27" s="56"/>
      <c r="BB27" s="55"/>
      <c r="BC27" s="55"/>
      <c r="BD27" s="56"/>
      <c r="BE27" s="56"/>
      <c r="BF27" s="56"/>
      <c r="BG27" s="60"/>
      <c r="BL27" s="4">
        <f>H35</f>
        <v>5</v>
      </c>
      <c r="BM27" s="5">
        <f>IF(E4="Trimestre I",Z35,IF(E4="Trimestre II",AK35,IF(E4="Trimestre III",AV35,IF(E4="Trimestre IV",BG35))))</f>
        <v>0.79100000000000004</v>
      </c>
      <c r="BN27" s="5"/>
    </row>
    <row r="28" spans="1:66">
      <c r="B28" s="64"/>
      <c r="C28" s="65"/>
      <c r="D28" s="65"/>
      <c r="E28" s="65"/>
      <c r="F28" s="65"/>
      <c r="G28" s="65"/>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72"/>
      <c r="AM28" s="72"/>
      <c r="AN28" s="72"/>
      <c r="AO28" s="72"/>
      <c r="AP28" s="72"/>
      <c r="AQ28" s="72"/>
      <c r="AR28" s="72"/>
      <c r="AS28" s="72"/>
      <c r="AT28" s="72"/>
      <c r="AU28" s="72"/>
      <c r="AV28" s="76"/>
      <c r="AW28" s="56"/>
      <c r="AX28" s="56"/>
      <c r="AY28" s="55"/>
      <c r="AZ28" s="55"/>
      <c r="BA28" s="56"/>
      <c r="BB28" s="55"/>
      <c r="BC28" s="55"/>
      <c r="BD28" s="56"/>
      <c r="BE28" s="56"/>
      <c r="BF28" s="56"/>
      <c r="BG28" s="60"/>
      <c r="BL28" s="4">
        <f>H38</f>
        <v>6</v>
      </c>
      <c r="BM28" s="5">
        <f>IF(E4="Trimestre I",Z38,IF(E4="Trimestre II",AK38,IF(E4="Trimestre III",AV38,IF(E4="Trimestre IV",BG38))))</f>
        <v>0.25</v>
      </c>
      <c r="BN28" s="5"/>
    </row>
    <row r="29" spans="1:66" ht="135" customHeight="1">
      <c r="B29" s="62" t="s">
        <v>80</v>
      </c>
      <c r="C29" s="59" t="s">
        <v>81</v>
      </c>
      <c r="D29" s="59" t="s">
        <v>81</v>
      </c>
      <c r="E29" s="59" t="s">
        <v>179</v>
      </c>
      <c r="F29" s="59" t="s">
        <v>81</v>
      </c>
      <c r="G29" s="59" t="s">
        <v>81</v>
      </c>
      <c r="H29" s="59">
        <v>3</v>
      </c>
      <c r="I29" s="56">
        <v>0.15</v>
      </c>
      <c r="J29" s="59" t="s">
        <v>83</v>
      </c>
      <c r="K29" s="63" t="s">
        <v>241</v>
      </c>
      <c r="L29" s="59" t="s">
        <v>242</v>
      </c>
      <c r="M29" s="59" t="s">
        <v>243</v>
      </c>
      <c r="N29" s="56">
        <v>1</v>
      </c>
      <c r="O29" s="59" t="s">
        <v>87</v>
      </c>
      <c r="P29" s="56" t="s">
        <v>244</v>
      </c>
      <c r="Q29" s="56" t="s">
        <v>232</v>
      </c>
      <c r="R29" s="55" t="s">
        <v>136</v>
      </c>
      <c r="S29" s="55" t="s">
        <v>136</v>
      </c>
      <c r="T29" s="56">
        <v>0</v>
      </c>
      <c r="U29" s="55">
        <v>0</v>
      </c>
      <c r="V29" s="55">
        <v>0</v>
      </c>
      <c r="W29" s="56">
        <v>0</v>
      </c>
      <c r="X29" s="56">
        <v>0</v>
      </c>
      <c r="Y29" s="56">
        <v>0</v>
      </c>
      <c r="Z29" s="60">
        <v>0</v>
      </c>
      <c r="AA29" s="56" t="s">
        <v>245</v>
      </c>
      <c r="AB29" s="56" t="s">
        <v>246</v>
      </c>
      <c r="AC29" s="55">
        <v>15</v>
      </c>
      <c r="AD29" s="55">
        <v>83</v>
      </c>
      <c r="AE29" s="56">
        <v>0.1807</v>
      </c>
      <c r="AF29" s="55">
        <v>15</v>
      </c>
      <c r="AG29" s="55">
        <v>83</v>
      </c>
      <c r="AH29" s="56">
        <v>0.1807</v>
      </c>
      <c r="AI29" s="56">
        <v>0.1807</v>
      </c>
      <c r="AJ29" s="56">
        <v>0.81930000000000003</v>
      </c>
      <c r="AK29" s="60">
        <v>0.18</v>
      </c>
      <c r="AL29" s="71" t="s">
        <v>247</v>
      </c>
      <c r="AM29" s="71" t="s">
        <v>232</v>
      </c>
      <c r="AN29" s="71">
        <v>6</v>
      </c>
      <c r="AO29" s="71">
        <v>83</v>
      </c>
      <c r="AP29" s="77">
        <v>7.2300000000000003E-2</v>
      </c>
      <c r="AQ29" s="71">
        <v>21</v>
      </c>
      <c r="AR29" s="71">
        <v>83</v>
      </c>
      <c r="AS29" s="77">
        <v>0.253</v>
      </c>
      <c r="AT29" s="77">
        <v>0.253</v>
      </c>
      <c r="AU29" s="77">
        <v>0.747</v>
      </c>
      <c r="AV29" s="78">
        <v>0.253</v>
      </c>
      <c r="AW29" s="56" t="s">
        <v>94</v>
      </c>
      <c r="AX29" s="56" t="s">
        <v>94</v>
      </c>
      <c r="AY29" s="55">
        <v>0</v>
      </c>
      <c r="AZ29" s="55">
        <v>0</v>
      </c>
      <c r="BA29" s="56">
        <v>0</v>
      </c>
      <c r="BB29" s="55">
        <v>0</v>
      </c>
      <c r="BC29" s="55">
        <v>0</v>
      </c>
      <c r="BD29" s="56">
        <v>0</v>
      </c>
      <c r="BE29" s="56">
        <v>0</v>
      </c>
      <c r="BF29" s="56">
        <v>0</v>
      </c>
      <c r="BG29" s="60">
        <v>0</v>
      </c>
      <c r="BL29" s="4">
        <f>H41</f>
        <v>7</v>
      </c>
      <c r="BM29" s="5">
        <f>IF(E4="Trimestre I",Z41,IF(E4="Trimestre II",AK41,IF(E4="Trimestre III",AV41,IF(E4="Trimestre IV",BG41))))</f>
        <v>1</v>
      </c>
      <c r="BN29" s="5"/>
    </row>
    <row r="30" spans="1:66">
      <c r="B30" s="62"/>
      <c r="C30" s="59"/>
      <c r="D30" s="59"/>
      <c r="E30" s="59"/>
      <c r="F30" s="59"/>
      <c r="G30" s="59"/>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71"/>
      <c r="AM30" s="71"/>
      <c r="AN30" s="71"/>
      <c r="AO30" s="71"/>
      <c r="AP30" s="71"/>
      <c r="AQ30" s="71"/>
      <c r="AR30" s="71"/>
      <c r="AS30" s="71"/>
      <c r="AT30" s="71"/>
      <c r="AU30" s="71"/>
      <c r="AV30" s="75"/>
      <c r="AW30" s="56"/>
      <c r="AX30" s="56"/>
      <c r="AY30" s="55"/>
      <c r="AZ30" s="55"/>
      <c r="BA30" s="56"/>
      <c r="BB30" s="55"/>
      <c r="BC30" s="55"/>
      <c r="BD30" s="56"/>
      <c r="BE30" s="56"/>
      <c r="BF30" s="56"/>
      <c r="BG30" s="60"/>
      <c r="BL30" s="4"/>
      <c r="BM30" s="5"/>
      <c r="BN30" s="5"/>
    </row>
    <row r="31" spans="1:66">
      <c r="B31" s="62"/>
      <c r="C31" s="59"/>
      <c r="D31" s="59"/>
      <c r="E31" s="59"/>
      <c r="F31" s="59"/>
      <c r="G31" s="59"/>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72"/>
      <c r="AM31" s="72"/>
      <c r="AN31" s="72"/>
      <c r="AO31" s="72"/>
      <c r="AP31" s="72"/>
      <c r="AQ31" s="72"/>
      <c r="AR31" s="72"/>
      <c r="AS31" s="72"/>
      <c r="AT31" s="72"/>
      <c r="AU31" s="72"/>
      <c r="AV31" s="76"/>
      <c r="AW31" s="56"/>
      <c r="AX31" s="56"/>
      <c r="AY31" s="55"/>
      <c r="AZ31" s="55"/>
      <c r="BA31" s="56"/>
      <c r="BB31" s="55"/>
      <c r="BC31" s="55"/>
      <c r="BD31" s="56"/>
      <c r="BE31" s="56"/>
      <c r="BF31" s="56"/>
      <c r="BG31" s="60"/>
      <c r="BL31" s="4"/>
      <c r="BM31" s="5"/>
      <c r="BN31" s="5"/>
    </row>
    <row r="32" spans="1:66" ht="135" customHeight="1">
      <c r="B32" s="64" t="s">
        <v>80</v>
      </c>
      <c r="C32" s="65" t="s">
        <v>81</v>
      </c>
      <c r="D32" s="65" t="s">
        <v>81</v>
      </c>
      <c r="E32" s="65" t="s">
        <v>179</v>
      </c>
      <c r="F32" s="65" t="s">
        <v>81</v>
      </c>
      <c r="G32" s="65" t="s">
        <v>81</v>
      </c>
      <c r="H32" s="59">
        <v>4</v>
      </c>
      <c r="I32" s="56">
        <v>0.2</v>
      </c>
      <c r="J32" s="59" t="s">
        <v>248</v>
      </c>
      <c r="K32" s="63" t="s">
        <v>249</v>
      </c>
      <c r="L32" s="59" t="s">
        <v>250</v>
      </c>
      <c r="M32" s="59" t="s">
        <v>251</v>
      </c>
      <c r="N32" s="56">
        <v>1</v>
      </c>
      <c r="O32" s="59" t="s">
        <v>87</v>
      </c>
      <c r="P32" s="56" t="s">
        <v>252</v>
      </c>
      <c r="Q32" s="56" t="s">
        <v>253</v>
      </c>
      <c r="R32" s="55">
        <v>4</v>
      </c>
      <c r="S32" s="55">
        <v>8</v>
      </c>
      <c r="T32" s="56">
        <v>0.5</v>
      </c>
      <c r="U32" s="55">
        <v>4</v>
      </c>
      <c r="V32" s="55">
        <v>8</v>
      </c>
      <c r="W32" s="56">
        <v>0.5</v>
      </c>
      <c r="X32" s="56">
        <v>0.5</v>
      </c>
      <c r="Y32" s="56">
        <v>0.5</v>
      </c>
      <c r="Z32" s="60">
        <v>0.5</v>
      </c>
      <c r="AA32" s="56" t="s">
        <v>254</v>
      </c>
      <c r="AB32" s="56" t="s">
        <v>133</v>
      </c>
      <c r="AC32" s="55">
        <v>4</v>
      </c>
      <c r="AD32" s="55">
        <v>8</v>
      </c>
      <c r="AE32" s="56">
        <v>0.5</v>
      </c>
      <c r="AF32" s="55">
        <v>8</v>
      </c>
      <c r="AG32" s="55">
        <v>8</v>
      </c>
      <c r="AH32" s="56">
        <v>1</v>
      </c>
      <c r="AI32" s="56">
        <v>1</v>
      </c>
      <c r="AJ32" s="56">
        <v>0</v>
      </c>
      <c r="AK32" s="60">
        <v>1</v>
      </c>
      <c r="AL32" s="71" t="s">
        <v>255</v>
      </c>
      <c r="AM32" s="71" t="s">
        <v>255</v>
      </c>
      <c r="AN32" s="71">
        <v>0</v>
      </c>
      <c r="AO32" s="71">
        <v>8</v>
      </c>
      <c r="AP32" s="77">
        <v>0</v>
      </c>
      <c r="AQ32" s="71">
        <v>8</v>
      </c>
      <c r="AR32" s="71">
        <v>8</v>
      </c>
      <c r="AS32" s="77">
        <v>1</v>
      </c>
      <c r="AT32" s="77">
        <v>1</v>
      </c>
      <c r="AU32" s="77">
        <v>0</v>
      </c>
      <c r="AV32" s="78">
        <v>1</v>
      </c>
      <c r="AW32" s="56" t="s">
        <v>94</v>
      </c>
      <c r="AX32" s="56" t="s">
        <v>94</v>
      </c>
      <c r="AY32" s="55">
        <v>0</v>
      </c>
      <c r="AZ32" s="55">
        <v>0</v>
      </c>
      <c r="BA32" s="56">
        <v>0</v>
      </c>
      <c r="BB32" s="55">
        <v>0</v>
      </c>
      <c r="BC32" s="55">
        <v>0</v>
      </c>
      <c r="BD32" s="56">
        <v>0</v>
      </c>
      <c r="BE32" s="56">
        <v>0</v>
      </c>
      <c r="BF32" s="56">
        <v>0</v>
      </c>
      <c r="BG32" s="60">
        <v>0</v>
      </c>
      <c r="BL32" s="4"/>
      <c r="BM32" s="5"/>
      <c r="BN32" s="5"/>
    </row>
    <row r="33" spans="2:66">
      <c r="B33" s="64"/>
      <c r="C33" s="65"/>
      <c r="D33" s="65"/>
      <c r="E33" s="65"/>
      <c r="F33" s="65"/>
      <c r="G33" s="65"/>
      <c r="H33" s="59"/>
      <c r="I33" s="56"/>
      <c r="J33" s="59"/>
      <c r="K33" s="63"/>
      <c r="L33" s="59"/>
      <c r="M33" s="59"/>
      <c r="N33" s="56"/>
      <c r="O33" s="59"/>
      <c r="P33" s="56"/>
      <c r="Q33" s="56"/>
      <c r="R33" s="55"/>
      <c r="S33" s="55"/>
      <c r="T33" s="56"/>
      <c r="U33" s="55"/>
      <c r="V33" s="55"/>
      <c r="W33" s="56"/>
      <c r="X33" s="56"/>
      <c r="Y33" s="56"/>
      <c r="Z33" s="60"/>
      <c r="AA33" s="56"/>
      <c r="AB33" s="56"/>
      <c r="AC33" s="55"/>
      <c r="AD33" s="55"/>
      <c r="AE33" s="56"/>
      <c r="AF33" s="55"/>
      <c r="AG33" s="55"/>
      <c r="AH33" s="56"/>
      <c r="AI33" s="56"/>
      <c r="AJ33" s="56"/>
      <c r="AK33" s="60"/>
      <c r="AL33" s="71"/>
      <c r="AM33" s="71"/>
      <c r="AN33" s="71"/>
      <c r="AO33" s="71"/>
      <c r="AP33" s="71"/>
      <c r="AQ33" s="71"/>
      <c r="AR33" s="71"/>
      <c r="AS33" s="71"/>
      <c r="AT33" s="71"/>
      <c r="AU33" s="71"/>
      <c r="AV33" s="75"/>
      <c r="AW33" s="56"/>
      <c r="AX33" s="56"/>
      <c r="AY33" s="55"/>
      <c r="AZ33" s="55"/>
      <c r="BA33" s="56"/>
      <c r="BB33" s="55"/>
      <c r="BC33" s="55"/>
      <c r="BD33" s="56"/>
      <c r="BE33" s="56"/>
      <c r="BF33" s="56"/>
      <c r="BG33" s="60"/>
      <c r="BL33" s="4"/>
      <c r="BM33" s="5"/>
      <c r="BN33" s="5"/>
    </row>
    <row r="34" spans="2:66">
      <c r="B34" s="64"/>
      <c r="C34" s="65"/>
      <c r="D34" s="65"/>
      <c r="E34" s="65"/>
      <c r="F34" s="65"/>
      <c r="G34" s="65"/>
      <c r="H34" s="59"/>
      <c r="I34" s="56"/>
      <c r="J34" s="59"/>
      <c r="K34" s="63"/>
      <c r="L34" s="59"/>
      <c r="M34" s="59"/>
      <c r="N34" s="56"/>
      <c r="O34" s="59"/>
      <c r="P34" s="56"/>
      <c r="Q34" s="56"/>
      <c r="R34" s="55"/>
      <c r="S34" s="55"/>
      <c r="T34" s="56"/>
      <c r="U34" s="55"/>
      <c r="V34" s="55"/>
      <c r="W34" s="56"/>
      <c r="X34" s="56"/>
      <c r="Y34" s="56"/>
      <c r="Z34" s="60"/>
      <c r="AA34" s="56"/>
      <c r="AB34" s="56"/>
      <c r="AC34" s="55"/>
      <c r="AD34" s="55"/>
      <c r="AE34" s="56"/>
      <c r="AF34" s="55"/>
      <c r="AG34" s="55"/>
      <c r="AH34" s="56"/>
      <c r="AI34" s="56"/>
      <c r="AJ34" s="56"/>
      <c r="AK34" s="60"/>
      <c r="AL34" s="72"/>
      <c r="AM34" s="72"/>
      <c r="AN34" s="72"/>
      <c r="AO34" s="72"/>
      <c r="AP34" s="72"/>
      <c r="AQ34" s="72"/>
      <c r="AR34" s="72"/>
      <c r="AS34" s="72"/>
      <c r="AT34" s="72"/>
      <c r="AU34" s="72"/>
      <c r="AV34" s="76"/>
      <c r="AW34" s="56"/>
      <c r="AX34" s="56"/>
      <c r="AY34" s="55"/>
      <c r="AZ34" s="55"/>
      <c r="BA34" s="56"/>
      <c r="BB34" s="55"/>
      <c r="BC34" s="55"/>
      <c r="BD34" s="56"/>
      <c r="BE34" s="56"/>
      <c r="BF34" s="56"/>
      <c r="BG34" s="60"/>
      <c r="BL34" s="4"/>
      <c r="BM34" s="5"/>
      <c r="BN34" s="5"/>
    </row>
    <row r="35" spans="2:66" ht="135" customHeight="1">
      <c r="B35" s="62" t="s">
        <v>80</v>
      </c>
      <c r="C35" s="59" t="s">
        <v>81</v>
      </c>
      <c r="D35" s="59" t="s">
        <v>81</v>
      </c>
      <c r="E35" s="59" t="s">
        <v>179</v>
      </c>
      <c r="F35" s="59" t="s">
        <v>81</v>
      </c>
      <c r="G35" s="59" t="s">
        <v>81</v>
      </c>
      <c r="H35" s="59">
        <v>5</v>
      </c>
      <c r="I35" s="56">
        <v>0.2</v>
      </c>
      <c r="J35" s="59" t="s">
        <v>83</v>
      </c>
      <c r="K35" s="63" t="s">
        <v>256</v>
      </c>
      <c r="L35" s="59" t="s">
        <v>257</v>
      </c>
      <c r="M35" s="59" t="s">
        <v>258</v>
      </c>
      <c r="N35" s="56">
        <v>1</v>
      </c>
      <c r="O35" s="59" t="s">
        <v>87</v>
      </c>
      <c r="P35" s="56" t="s">
        <v>259</v>
      </c>
      <c r="Q35" s="56" t="s">
        <v>260</v>
      </c>
      <c r="R35" s="55">
        <v>0</v>
      </c>
      <c r="S35" s="55">
        <v>23</v>
      </c>
      <c r="T35" s="56">
        <v>0</v>
      </c>
      <c r="U35" s="55">
        <v>0</v>
      </c>
      <c r="V35" s="55">
        <v>23</v>
      </c>
      <c r="W35" s="56">
        <v>0</v>
      </c>
      <c r="X35" s="56">
        <v>0</v>
      </c>
      <c r="Y35" s="56">
        <v>1</v>
      </c>
      <c r="Z35" s="60">
        <v>0</v>
      </c>
      <c r="AA35" s="56" t="s">
        <v>261</v>
      </c>
      <c r="AB35" s="56" t="s">
        <v>253</v>
      </c>
      <c r="AC35" s="55">
        <v>12</v>
      </c>
      <c r="AD35" s="55">
        <v>23</v>
      </c>
      <c r="AE35" s="56">
        <v>0.52170000000000005</v>
      </c>
      <c r="AF35" s="55">
        <v>12</v>
      </c>
      <c r="AG35" s="55">
        <v>23</v>
      </c>
      <c r="AH35" s="56">
        <v>0.52170000000000005</v>
      </c>
      <c r="AI35" s="56">
        <v>0.52170000000000005</v>
      </c>
      <c r="AJ35" s="56">
        <v>0.4783</v>
      </c>
      <c r="AK35" s="60">
        <v>0.52100000000000002</v>
      </c>
      <c r="AL35" s="71" t="s">
        <v>262</v>
      </c>
      <c r="AM35" s="71" t="s">
        <v>263</v>
      </c>
      <c r="AN35" s="71">
        <v>7</v>
      </c>
      <c r="AO35" s="71">
        <v>24</v>
      </c>
      <c r="AP35" s="77">
        <v>0.29170000000000001</v>
      </c>
      <c r="AQ35" s="71">
        <v>19</v>
      </c>
      <c r="AR35" s="71">
        <v>24</v>
      </c>
      <c r="AS35" s="77">
        <v>0.79169999999999996</v>
      </c>
      <c r="AT35" s="77">
        <v>0.79169999999999996</v>
      </c>
      <c r="AU35" s="77">
        <v>0.20830000000000001</v>
      </c>
      <c r="AV35" s="78">
        <v>0.79100000000000004</v>
      </c>
      <c r="AW35" s="56" t="s">
        <v>94</v>
      </c>
      <c r="AX35" s="56" t="s">
        <v>94</v>
      </c>
      <c r="AY35" s="55">
        <v>0</v>
      </c>
      <c r="AZ35" s="55">
        <v>0</v>
      </c>
      <c r="BA35" s="56">
        <v>0</v>
      </c>
      <c r="BB35" s="55">
        <v>0</v>
      </c>
      <c r="BC35" s="55">
        <v>0</v>
      </c>
      <c r="BD35" s="56">
        <v>0</v>
      </c>
      <c r="BE35" s="56">
        <v>0</v>
      </c>
      <c r="BF35" s="56">
        <v>0</v>
      </c>
      <c r="BG35" s="60">
        <v>0</v>
      </c>
      <c r="BL35" s="4"/>
      <c r="BM35" s="5"/>
      <c r="BN35" s="5"/>
    </row>
    <row r="36" spans="2:66">
      <c r="B36" s="62"/>
      <c r="C36" s="59"/>
      <c r="D36" s="59"/>
      <c r="E36" s="59"/>
      <c r="F36" s="59"/>
      <c r="G36" s="59"/>
      <c r="H36" s="59"/>
      <c r="I36" s="56"/>
      <c r="J36" s="59"/>
      <c r="K36" s="63"/>
      <c r="L36" s="59"/>
      <c r="M36" s="59"/>
      <c r="N36" s="56"/>
      <c r="O36" s="59"/>
      <c r="P36" s="56"/>
      <c r="Q36" s="56"/>
      <c r="R36" s="55"/>
      <c r="S36" s="55"/>
      <c r="T36" s="56"/>
      <c r="U36" s="55"/>
      <c r="V36" s="55"/>
      <c r="W36" s="56"/>
      <c r="X36" s="56"/>
      <c r="Y36" s="56"/>
      <c r="Z36" s="60"/>
      <c r="AA36" s="56"/>
      <c r="AB36" s="56"/>
      <c r="AC36" s="55"/>
      <c r="AD36" s="55"/>
      <c r="AE36" s="56"/>
      <c r="AF36" s="55"/>
      <c r="AG36" s="55"/>
      <c r="AH36" s="56"/>
      <c r="AI36" s="56"/>
      <c r="AJ36" s="56"/>
      <c r="AK36" s="60"/>
      <c r="AL36" s="71"/>
      <c r="AM36" s="71"/>
      <c r="AN36" s="71"/>
      <c r="AO36" s="71"/>
      <c r="AP36" s="71"/>
      <c r="AQ36" s="71"/>
      <c r="AR36" s="71"/>
      <c r="AS36" s="71"/>
      <c r="AT36" s="71"/>
      <c r="AU36" s="71"/>
      <c r="AV36" s="75"/>
      <c r="AW36" s="56"/>
      <c r="AX36" s="56"/>
      <c r="AY36" s="55"/>
      <c r="AZ36" s="55"/>
      <c r="BA36" s="56"/>
      <c r="BB36" s="55"/>
      <c r="BC36" s="55"/>
      <c r="BD36" s="56"/>
      <c r="BE36" s="56"/>
      <c r="BF36" s="56"/>
      <c r="BG36" s="60"/>
      <c r="BL36" s="4"/>
      <c r="BM36" s="5"/>
      <c r="BN36" s="5"/>
    </row>
    <row r="37" spans="2:66">
      <c r="B37" s="62"/>
      <c r="C37" s="59"/>
      <c r="D37" s="59"/>
      <c r="E37" s="59"/>
      <c r="F37" s="59"/>
      <c r="G37" s="59"/>
      <c r="H37" s="59"/>
      <c r="I37" s="56"/>
      <c r="J37" s="59"/>
      <c r="K37" s="63"/>
      <c r="L37" s="59"/>
      <c r="M37" s="59"/>
      <c r="N37" s="56"/>
      <c r="O37" s="59"/>
      <c r="P37" s="56"/>
      <c r="Q37" s="56"/>
      <c r="R37" s="55"/>
      <c r="S37" s="55"/>
      <c r="T37" s="56"/>
      <c r="U37" s="55"/>
      <c r="V37" s="55"/>
      <c r="W37" s="56"/>
      <c r="X37" s="56"/>
      <c r="Y37" s="56"/>
      <c r="Z37" s="60"/>
      <c r="AA37" s="56"/>
      <c r="AB37" s="56"/>
      <c r="AC37" s="55"/>
      <c r="AD37" s="55"/>
      <c r="AE37" s="56"/>
      <c r="AF37" s="55"/>
      <c r="AG37" s="55"/>
      <c r="AH37" s="56"/>
      <c r="AI37" s="56"/>
      <c r="AJ37" s="56"/>
      <c r="AK37" s="60"/>
      <c r="AL37" s="72"/>
      <c r="AM37" s="72"/>
      <c r="AN37" s="72"/>
      <c r="AO37" s="72"/>
      <c r="AP37" s="72"/>
      <c r="AQ37" s="72"/>
      <c r="AR37" s="72"/>
      <c r="AS37" s="72"/>
      <c r="AT37" s="72"/>
      <c r="AU37" s="72"/>
      <c r="AV37" s="76"/>
      <c r="AW37" s="56"/>
      <c r="AX37" s="56"/>
      <c r="AY37" s="55"/>
      <c r="AZ37" s="55"/>
      <c r="BA37" s="56"/>
      <c r="BB37" s="55"/>
      <c r="BC37" s="55"/>
      <c r="BD37" s="56"/>
      <c r="BE37" s="56"/>
      <c r="BF37" s="56"/>
      <c r="BG37" s="60"/>
      <c r="BL37" s="4"/>
      <c r="BM37" s="5"/>
      <c r="BN37" s="5"/>
    </row>
    <row r="38" spans="2:66" ht="135" customHeight="1">
      <c r="B38" s="64" t="s">
        <v>80</v>
      </c>
      <c r="C38" s="65" t="s">
        <v>81</v>
      </c>
      <c r="D38" s="65" t="s">
        <v>81</v>
      </c>
      <c r="E38" s="65" t="s">
        <v>81</v>
      </c>
      <c r="F38" s="65" t="s">
        <v>264</v>
      </c>
      <c r="G38" s="65" t="s">
        <v>81</v>
      </c>
      <c r="H38" s="59">
        <v>6</v>
      </c>
      <c r="I38" s="56">
        <v>0.08</v>
      </c>
      <c r="J38" s="59" t="s">
        <v>83</v>
      </c>
      <c r="K38" s="63" t="s">
        <v>265</v>
      </c>
      <c r="L38" s="59" t="s">
        <v>266</v>
      </c>
      <c r="M38" s="59" t="s">
        <v>267</v>
      </c>
      <c r="N38" s="61">
        <v>2</v>
      </c>
      <c r="O38" s="59" t="s">
        <v>111</v>
      </c>
      <c r="P38" s="56" t="s">
        <v>268</v>
      </c>
      <c r="Q38" s="56" t="s">
        <v>260</v>
      </c>
      <c r="R38" s="55">
        <v>0</v>
      </c>
      <c r="S38" s="55">
        <v>1</v>
      </c>
      <c r="T38" s="61">
        <v>0</v>
      </c>
      <c r="U38" s="55">
        <v>0</v>
      </c>
      <c r="V38" s="55">
        <v>1</v>
      </c>
      <c r="W38" s="61">
        <v>0</v>
      </c>
      <c r="X38" s="56">
        <v>0</v>
      </c>
      <c r="Y38" s="61">
        <v>2</v>
      </c>
      <c r="Z38" s="60">
        <v>0</v>
      </c>
      <c r="AA38" s="56" t="s">
        <v>269</v>
      </c>
      <c r="AB38" s="56" t="s">
        <v>260</v>
      </c>
      <c r="AC38" s="55">
        <v>0</v>
      </c>
      <c r="AD38" s="55">
        <v>1</v>
      </c>
      <c r="AE38" s="61">
        <v>0</v>
      </c>
      <c r="AF38" s="55">
        <v>0</v>
      </c>
      <c r="AG38" s="55">
        <v>1</v>
      </c>
      <c r="AH38" s="61">
        <v>0</v>
      </c>
      <c r="AI38" s="56">
        <v>0</v>
      </c>
      <c r="AJ38" s="61">
        <v>2</v>
      </c>
      <c r="AK38" s="60">
        <v>0</v>
      </c>
      <c r="AL38" s="71" t="s">
        <v>270</v>
      </c>
      <c r="AM38" s="71" t="s">
        <v>271</v>
      </c>
      <c r="AN38" s="71">
        <v>1</v>
      </c>
      <c r="AO38" s="71">
        <v>2</v>
      </c>
      <c r="AP38" s="71">
        <v>1</v>
      </c>
      <c r="AQ38" s="71">
        <v>1</v>
      </c>
      <c r="AR38" s="71">
        <v>2</v>
      </c>
      <c r="AS38" s="71">
        <v>1</v>
      </c>
      <c r="AT38" s="77">
        <v>0.25</v>
      </c>
      <c r="AU38" s="71">
        <v>2</v>
      </c>
      <c r="AV38" s="78">
        <v>0.25</v>
      </c>
      <c r="AW38" s="56" t="s">
        <v>94</v>
      </c>
      <c r="AX38" s="56" t="s">
        <v>94</v>
      </c>
      <c r="AY38" s="55">
        <v>0</v>
      </c>
      <c r="AZ38" s="55">
        <v>0</v>
      </c>
      <c r="BA38" s="61">
        <v>0</v>
      </c>
      <c r="BB38" s="55">
        <v>0</v>
      </c>
      <c r="BC38" s="55">
        <v>0</v>
      </c>
      <c r="BD38" s="61">
        <v>0</v>
      </c>
      <c r="BE38" s="56">
        <v>0</v>
      </c>
      <c r="BF38" s="61">
        <v>0</v>
      </c>
      <c r="BG38" s="60">
        <v>0</v>
      </c>
      <c r="BL38" s="4"/>
      <c r="BM38" s="5"/>
      <c r="BN38" s="5"/>
    </row>
    <row r="39" spans="2:66">
      <c r="B39" s="64"/>
      <c r="C39" s="65"/>
      <c r="D39" s="65"/>
      <c r="E39" s="65"/>
      <c r="F39" s="65"/>
      <c r="G39" s="65"/>
      <c r="H39" s="59"/>
      <c r="I39" s="56"/>
      <c r="J39" s="59"/>
      <c r="K39" s="63"/>
      <c r="L39" s="59"/>
      <c r="M39" s="59"/>
      <c r="N39" s="61"/>
      <c r="O39" s="59"/>
      <c r="P39" s="56"/>
      <c r="Q39" s="56"/>
      <c r="R39" s="55"/>
      <c r="S39" s="55"/>
      <c r="T39" s="61"/>
      <c r="U39" s="55"/>
      <c r="V39" s="55"/>
      <c r="W39" s="61"/>
      <c r="X39" s="56"/>
      <c r="Y39" s="61"/>
      <c r="Z39" s="60"/>
      <c r="AA39" s="56"/>
      <c r="AB39" s="56"/>
      <c r="AC39" s="55"/>
      <c r="AD39" s="55"/>
      <c r="AE39" s="61"/>
      <c r="AF39" s="55"/>
      <c r="AG39" s="55"/>
      <c r="AH39" s="61"/>
      <c r="AI39" s="56"/>
      <c r="AJ39" s="61"/>
      <c r="AK39" s="60"/>
      <c r="AL39" s="71"/>
      <c r="AM39" s="71"/>
      <c r="AN39" s="71"/>
      <c r="AO39" s="71"/>
      <c r="AP39" s="71"/>
      <c r="AQ39" s="71"/>
      <c r="AR39" s="71"/>
      <c r="AS39" s="71"/>
      <c r="AT39" s="71"/>
      <c r="AU39" s="71"/>
      <c r="AV39" s="75"/>
      <c r="AW39" s="56"/>
      <c r="AX39" s="56"/>
      <c r="AY39" s="55"/>
      <c r="AZ39" s="55"/>
      <c r="BA39" s="61"/>
      <c r="BB39" s="55"/>
      <c r="BC39" s="55"/>
      <c r="BD39" s="61"/>
      <c r="BE39" s="56"/>
      <c r="BF39" s="61"/>
      <c r="BG39" s="60"/>
      <c r="BL39" s="4"/>
      <c r="BM39" s="5"/>
      <c r="BN39" s="5"/>
    </row>
    <row r="40" spans="2:66">
      <c r="B40" s="64"/>
      <c r="C40" s="65"/>
      <c r="D40" s="65"/>
      <c r="E40" s="65"/>
      <c r="F40" s="65"/>
      <c r="G40" s="65"/>
      <c r="H40" s="59"/>
      <c r="I40" s="56"/>
      <c r="J40" s="59"/>
      <c r="K40" s="63"/>
      <c r="L40" s="59"/>
      <c r="M40" s="59"/>
      <c r="N40" s="61"/>
      <c r="O40" s="59"/>
      <c r="P40" s="56"/>
      <c r="Q40" s="56"/>
      <c r="R40" s="55"/>
      <c r="S40" s="55"/>
      <c r="T40" s="61"/>
      <c r="U40" s="55"/>
      <c r="V40" s="55"/>
      <c r="W40" s="61"/>
      <c r="X40" s="56"/>
      <c r="Y40" s="61"/>
      <c r="Z40" s="60"/>
      <c r="AA40" s="56"/>
      <c r="AB40" s="56"/>
      <c r="AC40" s="55"/>
      <c r="AD40" s="55"/>
      <c r="AE40" s="61"/>
      <c r="AF40" s="55"/>
      <c r="AG40" s="55"/>
      <c r="AH40" s="61"/>
      <c r="AI40" s="56"/>
      <c r="AJ40" s="61"/>
      <c r="AK40" s="60"/>
      <c r="AL40" s="72"/>
      <c r="AM40" s="72"/>
      <c r="AN40" s="72"/>
      <c r="AO40" s="72"/>
      <c r="AP40" s="72"/>
      <c r="AQ40" s="72"/>
      <c r="AR40" s="72"/>
      <c r="AS40" s="72"/>
      <c r="AT40" s="72"/>
      <c r="AU40" s="72"/>
      <c r="AV40" s="76"/>
      <c r="AW40" s="56"/>
      <c r="AX40" s="56"/>
      <c r="AY40" s="55"/>
      <c r="AZ40" s="55"/>
      <c r="BA40" s="61"/>
      <c r="BB40" s="55"/>
      <c r="BC40" s="55"/>
      <c r="BD40" s="61"/>
      <c r="BE40" s="56"/>
      <c r="BF40" s="61"/>
      <c r="BG40" s="60"/>
      <c r="BL40" s="4"/>
      <c r="BM40" s="5"/>
      <c r="BN40" s="5"/>
    </row>
    <row r="41" spans="2:66" ht="135" customHeight="1">
      <c r="B41" s="62" t="s">
        <v>81</v>
      </c>
      <c r="C41" s="59" t="s">
        <v>178</v>
      </c>
      <c r="D41" s="59" t="s">
        <v>81</v>
      </c>
      <c r="E41" s="59" t="s">
        <v>179</v>
      </c>
      <c r="F41" s="59" t="s">
        <v>81</v>
      </c>
      <c r="G41" s="59" t="s">
        <v>81</v>
      </c>
      <c r="H41" s="59">
        <v>7</v>
      </c>
      <c r="I41" s="56">
        <v>7.0000000000000007E-2</v>
      </c>
      <c r="J41" s="59" t="s">
        <v>83</v>
      </c>
      <c r="K41" s="63" t="s">
        <v>272</v>
      </c>
      <c r="L41" s="59" t="s">
        <v>206</v>
      </c>
      <c r="M41" s="59" t="s">
        <v>273</v>
      </c>
      <c r="N41" s="56">
        <v>0.5</v>
      </c>
      <c r="O41" s="59" t="s">
        <v>87</v>
      </c>
      <c r="P41" s="56" t="s">
        <v>274</v>
      </c>
      <c r="Q41" s="56" t="s">
        <v>260</v>
      </c>
      <c r="R41" s="55">
        <v>1</v>
      </c>
      <c r="S41" s="55">
        <v>1</v>
      </c>
      <c r="T41" s="56">
        <v>1</v>
      </c>
      <c r="U41" s="55">
        <v>1</v>
      </c>
      <c r="V41" s="55">
        <v>1</v>
      </c>
      <c r="W41" s="56">
        <v>1</v>
      </c>
      <c r="X41" s="56">
        <v>2</v>
      </c>
      <c r="Y41" s="56">
        <v>0</v>
      </c>
      <c r="Z41" s="60">
        <v>1</v>
      </c>
      <c r="AA41" s="56" t="s">
        <v>275</v>
      </c>
      <c r="AB41" s="56" t="s">
        <v>253</v>
      </c>
      <c r="AC41" s="55">
        <v>1</v>
      </c>
      <c r="AD41" s="55">
        <v>1</v>
      </c>
      <c r="AE41" s="56">
        <v>1</v>
      </c>
      <c r="AF41" s="55">
        <v>2</v>
      </c>
      <c r="AG41" s="55">
        <v>2</v>
      </c>
      <c r="AH41" s="56">
        <v>0.5</v>
      </c>
      <c r="AI41" s="56">
        <v>1</v>
      </c>
      <c r="AJ41" s="56">
        <v>0</v>
      </c>
      <c r="AK41" s="60">
        <v>1</v>
      </c>
      <c r="AL41" s="71" t="s">
        <v>276</v>
      </c>
      <c r="AM41" s="71" t="s">
        <v>276</v>
      </c>
      <c r="AN41" s="71">
        <v>0</v>
      </c>
      <c r="AO41" s="71">
        <v>1</v>
      </c>
      <c r="AP41" s="77">
        <v>0</v>
      </c>
      <c r="AQ41" s="71">
        <v>2</v>
      </c>
      <c r="AR41" s="71">
        <v>1</v>
      </c>
      <c r="AS41" s="77">
        <v>2</v>
      </c>
      <c r="AT41" s="77">
        <v>4</v>
      </c>
      <c r="AU41" s="77">
        <v>0</v>
      </c>
      <c r="AV41" s="78">
        <v>1</v>
      </c>
      <c r="AW41" s="56" t="s">
        <v>94</v>
      </c>
      <c r="AX41" s="56" t="s">
        <v>94</v>
      </c>
      <c r="AY41" s="55">
        <v>0</v>
      </c>
      <c r="AZ41" s="55">
        <v>0</v>
      </c>
      <c r="BA41" s="56">
        <v>0</v>
      </c>
      <c r="BB41" s="55">
        <v>0</v>
      </c>
      <c r="BC41" s="55">
        <v>0</v>
      </c>
      <c r="BD41" s="56">
        <v>0</v>
      </c>
      <c r="BE41" s="56">
        <v>0</v>
      </c>
      <c r="BF41" s="56">
        <v>0</v>
      </c>
      <c r="BG41" s="60">
        <v>0</v>
      </c>
      <c r="BL41" s="4"/>
      <c r="BM41" s="5"/>
      <c r="BN41" s="5"/>
    </row>
    <row r="42" spans="2:66">
      <c r="B42" s="62"/>
      <c r="C42" s="59"/>
      <c r="D42" s="59"/>
      <c r="E42" s="59"/>
      <c r="F42" s="59"/>
      <c r="G42" s="59"/>
      <c r="H42" s="59"/>
      <c r="I42" s="56"/>
      <c r="J42" s="59"/>
      <c r="K42" s="63"/>
      <c r="L42" s="59"/>
      <c r="M42" s="59"/>
      <c r="N42" s="56"/>
      <c r="O42" s="59"/>
      <c r="P42" s="56"/>
      <c r="Q42" s="56"/>
      <c r="R42" s="55"/>
      <c r="S42" s="55"/>
      <c r="T42" s="56"/>
      <c r="U42" s="55"/>
      <c r="V42" s="55"/>
      <c r="W42" s="56"/>
      <c r="X42" s="56"/>
      <c r="Y42" s="56"/>
      <c r="Z42" s="60"/>
      <c r="AA42" s="56"/>
      <c r="AB42" s="56"/>
      <c r="AC42" s="55"/>
      <c r="AD42" s="55"/>
      <c r="AE42" s="56"/>
      <c r="AF42" s="55"/>
      <c r="AG42" s="55"/>
      <c r="AH42" s="56"/>
      <c r="AI42" s="56"/>
      <c r="AJ42" s="56"/>
      <c r="AK42" s="60"/>
      <c r="AL42" s="71"/>
      <c r="AM42" s="71"/>
      <c r="AN42" s="71"/>
      <c r="AO42" s="71"/>
      <c r="AP42" s="71"/>
      <c r="AQ42" s="71"/>
      <c r="AR42" s="71"/>
      <c r="AS42" s="71"/>
      <c r="AT42" s="71"/>
      <c r="AU42" s="71"/>
      <c r="AV42" s="75"/>
      <c r="AW42" s="56"/>
      <c r="AX42" s="56"/>
      <c r="AY42" s="55"/>
      <c r="AZ42" s="55"/>
      <c r="BA42" s="56"/>
      <c r="BB42" s="55"/>
      <c r="BC42" s="55"/>
      <c r="BD42" s="56"/>
      <c r="BE42" s="56"/>
      <c r="BF42" s="56"/>
      <c r="BG42" s="60"/>
      <c r="BL42" s="4"/>
      <c r="BM42" s="5"/>
      <c r="BN42" s="5"/>
    </row>
    <row r="43" spans="2:66">
      <c r="B43" s="62"/>
      <c r="C43" s="59"/>
      <c r="D43" s="59"/>
      <c r="E43" s="59"/>
      <c r="F43" s="59"/>
      <c r="G43" s="59"/>
      <c r="H43" s="59"/>
      <c r="I43" s="56"/>
      <c r="J43" s="59"/>
      <c r="K43" s="63"/>
      <c r="L43" s="59"/>
      <c r="M43" s="59"/>
      <c r="N43" s="56"/>
      <c r="O43" s="59"/>
      <c r="P43" s="56"/>
      <c r="Q43" s="56"/>
      <c r="R43" s="55"/>
      <c r="S43" s="55"/>
      <c r="T43" s="56"/>
      <c r="U43" s="55"/>
      <c r="V43" s="55"/>
      <c r="W43" s="56"/>
      <c r="X43" s="56"/>
      <c r="Y43" s="56"/>
      <c r="Z43" s="60"/>
      <c r="AA43" s="56"/>
      <c r="AB43" s="56"/>
      <c r="AC43" s="55"/>
      <c r="AD43" s="55"/>
      <c r="AE43" s="56"/>
      <c r="AF43" s="55"/>
      <c r="AG43" s="55"/>
      <c r="AH43" s="56"/>
      <c r="AI43" s="56"/>
      <c r="AJ43" s="56"/>
      <c r="AK43" s="60"/>
      <c r="AL43" s="72"/>
      <c r="AM43" s="72"/>
      <c r="AN43" s="72"/>
      <c r="AO43" s="72"/>
      <c r="AP43" s="72"/>
      <c r="AQ43" s="72"/>
      <c r="AR43" s="72"/>
      <c r="AS43" s="72"/>
      <c r="AT43" s="72"/>
      <c r="AU43" s="72"/>
      <c r="AV43" s="76"/>
      <c r="AW43" s="56"/>
      <c r="AX43" s="56"/>
      <c r="AY43" s="55"/>
      <c r="AZ43" s="55"/>
      <c r="BA43" s="56"/>
      <c r="BB43" s="55"/>
      <c r="BC43" s="55"/>
      <c r="BD43" s="56"/>
      <c r="BE43" s="56"/>
      <c r="BF43" s="56"/>
      <c r="BG43" s="60"/>
      <c r="BL43" s="4"/>
      <c r="BM43" s="5"/>
      <c r="BN43" s="5"/>
    </row>
    <row r="44" spans="2:66">
      <c r="H44" s="50" t="s">
        <v>222</v>
      </c>
      <c r="I44" s="50"/>
      <c r="J44" s="50"/>
      <c r="K44" s="50"/>
      <c r="L44" s="50"/>
      <c r="M44" s="50"/>
      <c r="N44" s="50"/>
      <c r="O44" s="50"/>
      <c r="P44" s="3" t="s">
        <v>136</v>
      </c>
      <c r="Q44" s="3" t="s">
        <v>136</v>
      </c>
      <c r="R44" s="3" t="s">
        <v>136</v>
      </c>
      <c r="S44" s="3" t="s">
        <v>136</v>
      </c>
      <c r="T44" s="3" t="s">
        <v>136</v>
      </c>
      <c r="U44" s="3" t="s">
        <v>136</v>
      </c>
      <c r="V44" s="3" t="s">
        <v>136</v>
      </c>
      <c r="W44" s="3" t="s">
        <v>136</v>
      </c>
      <c r="X44" s="3" t="s">
        <v>136</v>
      </c>
      <c r="Y44" s="3" t="s">
        <v>136</v>
      </c>
      <c r="Z44" s="6">
        <f>SUMPRODUCT(I23:I43,Z23:Z43)</f>
        <v>0.2147</v>
      </c>
      <c r="AA44" s="3" t="s">
        <v>136</v>
      </c>
      <c r="AB44" s="3" t="s">
        <v>136</v>
      </c>
      <c r="AC44" s="3" t="s">
        <v>136</v>
      </c>
      <c r="AD44" s="3" t="s">
        <v>136</v>
      </c>
      <c r="AE44" s="3" t="s">
        <v>136</v>
      </c>
      <c r="AF44" s="3" t="s">
        <v>136</v>
      </c>
      <c r="AG44" s="3" t="s">
        <v>136</v>
      </c>
      <c r="AH44" s="3" t="s">
        <v>136</v>
      </c>
      <c r="AI44" s="3" t="s">
        <v>136</v>
      </c>
      <c r="AJ44" s="3" t="s">
        <v>136</v>
      </c>
      <c r="AK44" s="6">
        <f>SUMPRODUCT(I23:I43,AK23:AK43)</f>
        <v>0.51730000000000009</v>
      </c>
      <c r="AL44" s="3" t="s">
        <v>136</v>
      </c>
      <c r="AM44" s="3" t="s">
        <v>136</v>
      </c>
      <c r="AN44" s="3" t="s">
        <v>136</v>
      </c>
      <c r="AO44" s="3" t="s">
        <v>136</v>
      </c>
      <c r="AP44" s="3" t="s">
        <v>136</v>
      </c>
      <c r="AQ44" s="3" t="s">
        <v>136</v>
      </c>
      <c r="AR44" s="3" t="s">
        <v>136</v>
      </c>
      <c r="AS44" s="3" t="s">
        <v>136</v>
      </c>
      <c r="AT44" s="3" t="s">
        <v>136</v>
      </c>
      <c r="AU44" s="3" t="s">
        <v>136</v>
      </c>
      <c r="AV44" s="6">
        <f>SUMPRODUCT(I23:I43,AV23:AV43)</f>
        <v>0.64875000000000016</v>
      </c>
      <c r="AW44" s="3" t="s">
        <v>136</v>
      </c>
      <c r="AX44" s="3" t="s">
        <v>136</v>
      </c>
      <c r="AY44" s="3" t="s">
        <v>136</v>
      </c>
      <c r="AZ44" s="3" t="s">
        <v>136</v>
      </c>
      <c r="BA44" s="3" t="s">
        <v>136</v>
      </c>
      <c r="BB44" s="3" t="s">
        <v>136</v>
      </c>
      <c r="BC44" s="3" t="s">
        <v>136</v>
      </c>
      <c r="BD44" s="3" t="s">
        <v>136</v>
      </c>
      <c r="BE44" s="3" t="s">
        <v>136</v>
      </c>
      <c r="BF44" s="3" t="s">
        <v>136</v>
      </c>
      <c r="BG44" s="6">
        <f>SUMPRODUCT(I23:I43,BG23:BG43)</f>
        <v>0</v>
      </c>
      <c r="BL44" s="4" t="s">
        <v>223</v>
      </c>
      <c r="BM44" s="5">
        <f>IF(E4="Trimestre I",Z44,IF(E4="Trimestre II",AK44,IF(E4="Trimestre III",AV44,IF(E4="Trimestre IV",BG44))))</f>
        <v>0.64875000000000016</v>
      </c>
      <c r="BN44" s="5">
        <f>100%-BM44</f>
        <v>0.35124999999999984</v>
      </c>
    </row>
    <row r="45" spans="2:66">
      <c r="BL45" s="4"/>
      <c r="BM45" s="5" t="s">
        <v>6</v>
      </c>
      <c r="BN45" s="5" t="s">
        <v>7</v>
      </c>
    </row>
  </sheetData>
  <sheetProtection algorithmName="SHA-512" hashValue="bGOkgA6qNbrYTdAEnJ1PeevRwyKxJDYUNmfUtXNwmJ+5cyNNMup9oc0cvVn5QUaoiOvsLHOb+bL6JaC+y6Y6VA==" saltValue="U0cTlp1eZ2uERocPvVg5Qg==" spinCount="100000" sheet="1" objects="1" scenarios="1"/>
  <mergeCells count="428">
    <mergeCell ref="A6:A21"/>
    <mergeCell ref="BD41:BD43"/>
    <mergeCell ref="BE41:BE43"/>
    <mergeCell ref="BF41:BF43"/>
    <mergeCell ref="BG41:BG43"/>
    <mergeCell ref="H44:O44"/>
    <mergeCell ref="AU41:AU43"/>
    <mergeCell ref="AV41:AV43"/>
    <mergeCell ref="AW41:AW43"/>
    <mergeCell ref="AX41:AX43"/>
    <mergeCell ref="AY41:AY43"/>
    <mergeCell ref="AF41:AF43"/>
    <mergeCell ref="AG41:AG43"/>
    <mergeCell ref="AH41:AH43"/>
    <mergeCell ref="AI41:AI43"/>
    <mergeCell ref="AZ41:AZ43"/>
    <mergeCell ref="BA41:BA43"/>
    <mergeCell ref="BB41:BB43"/>
    <mergeCell ref="BC41:BC43"/>
    <mergeCell ref="AL41:AL43"/>
    <mergeCell ref="AM41:AM43"/>
    <mergeCell ref="AN41:AN43"/>
    <mergeCell ref="AO41:AO43"/>
    <mergeCell ref="AP41:AP43"/>
    <mergeCell ref="AQ41:AQ43"/>
    <mergeCell ref="B41:B43"/>
    <mergeCell ref="C41:C43"/>
    <mergeCell ref="D41:D43"/>
    <mergeCell ref="E41:E43"/>
    <mergeCell ref="F41:F43"/>
    <mergeCell ref="G41:G43"/>
    <mergeCell ref="AB41:AB43"/>
    <mergeCell ref="K41:K43"/>
    <mergeCell ref="L41:L43"/>
    <mergeCell ref="M41:M43"/>
    <mergeCell ref="N41:N43"/>
    <mergeCell ref="O41:O43"/>
    <mergeCell ref="P41:P43"/>
    <mergeCell ref="Q41:Q43"/>
    <mergeCell ref="R41:R43"/>
    <mergeCell ref="S41:S43"/>
    <mergeCell ref="T41:T43"/>
    <mergeCell ref="U41:U43"/>
    <mergeCell ref="V41:V43"/>
    <mergeCell ref="W41:W43"/>
    <mergeCell ref="X41:X43"/>
    <mergeCell ref="Y41:Y43"/>
    <mergeCell ref="Z41:Z43"/>
    <mergeCell ref="AA41:AA43"/>
    <mergeCell ref="BB38:BB40"/>
    <mergeCell ref="BC38:BC40"/>
    <mergeCell ref="BD38:BD40"/>
    <mergeCell ref="BE38:BE40"/>
    <mergeCell ref="BF38:BF40"/>
    <mergeCell ref="BG38:BG40"/>
    <mergeCell ref="H41:H43"/>
    <mergeCell ref="I41:I43"/>
    <mergeCell ref="J41:J43"/>
    <mergeCell ref="AY38:AY40"/>
    <mergeCell ref="AZ38:AZ40"/>
    <mergeCell ref="BA38:BA40"/>
    <mergeCell ref="AP38:AP40"/>
    <mergeCell ref="AQ38:AQ40"/>
    <mergeCell ref="AR38:AR40"/>
    <mergeCell ref="AS38:AS40"/>
    <mergeCell ref="AJ41:AJ43"/>
    <mergeCell ref="AK41:AK43"/>
    <mergeCell ref="AR41:AR43"/>
    <mergeCell ref="AS41:AS43"/>
    <mergeCell ref="AT41:AT43"/>
    <mergeCell ref="AC41:AC43"/>
    <mergeCell ref="AD41:AD43"/>
    <mergeCell ref="AE41:AE43"/>
    <mergeCell ref="BF35:BF37"/>
    <mergeCell ref="BG35:BG37"/>
    <mergeCell ref="B38:B40"/>
    <mergeCell ref="C38:C40"/>
    <mergeCell ref="D38:D40"/>
    <mergeCell ref="E38:E40"/>
    <mergeCell ref="F38:F40"/>
    <mergeCell ref="AL38:AL40"/>
    <mergeCell ref="AM38:AM40"/>
    <mergeCell ref="AN38:AN40"/>
    <mergeCell ref="AO38:AO40"/>
    <mergeCell ref="X38:X40"/>
    <mergeCell ref="Y38:Y40"/>
    <mergeCell ref="Z38:Z40"/>
    <mergeCell ref="AA38:AA40"/>
    <mergeCell ref="AB38:AB40"/>
    <mergeCell ref="AC38:AC40"/>
    <mergeCell ref="AT38:AT40"/>
    <mergeCell ref="AU38:AU40"/>
    <mergeCell ref="AV38:AV40"/>
    <mergeCell ref="AW38:AW40"/>
    <mergeCell ref="AX38:AX40"/>
    <mergeCell ref="AG38:AG40"/>
    <mergeCell ref="G38:G40"/>
    <mergeCell ref="H38:H40"/>
    <mergeCell ref="I38:I40"/>
    <mergeCell ref="J38:J40"/>
    <mergeCell ref="K38:K40"/>
    <mergeCell ref="L38:L40"/>
    <mergeCell ref="S38:S40"/>
    <mergeCell ref="T38:T40"/>
    <mergeCell ref="U38:U40"/>
    <mergeCell ref="M38:M40"/>
    <mergeCell ref="N38:N40"/>
    <mergeCell ref="O38:O40"/>
    <mergeCell ref="P38:P40"/>
    <mergeCell ref="Q38:Q40"/>
    <mergeCell ref="R38:R40"/>
    <mergeCell ref="V38:V40"/>
    <mergeCell ref="W38:W40"/>
    <mergeCell ref="Q35:Q37"/>
    <mergeCell ref="R35:R37"/>
    <mergeCell ref="S35:S37"/>
    <mergeCell ref="T35:T37"/>
    <mergeCell ref="U35:U37"/>
    <mergeCell ref="BC35:BC37"/>
    <mergeCell ref="AW35:AW37"/>
    <mergeCell ref="AV35:AV37"/>
    <mergeCell ref="AG35:AG37"/>
    <mergeCell ref="AD38:AD40"/>
    <mergeCell ref="AE38:AE40"/>
    <mergeCell ref="AF38:AF40"/>
    <mergeCell ref="AI38:AI40"/>
    <mergeCell ref="AJ38:AJ40"/>
    <mergeCell ref="AK38:AK40"/>
    <mergeCell ref="AH38:AH40"/>
    <mergeCell ref="AR35:AR37"/>
    <mergeCell ref="AS35:AS37"/>
    <mergeCell ref="AT35:AT37"/>
    <mergeCell ref="AU35:AU37"/>
    <mergeCell ref="AX35:AX37"/>
    <mergeCell ref="AY35:AY37"/>
    <mergeCell ref="AZ35:AZ37"/>
    <mergeCell ref="BA35:BA37"/>
    <mergeCell ref="BB35:BB37"/>
    <mergeCell ref="BG32:BG34"/>
    <mergeCell ref="B35:B37"/>
    <mergeCell ref="C35:C37"/>
    <mergeCell ref="D35:D37"/>
    <mergeCell ref="E35:E37"/>
    <mergeCell ref="F35:F37"/>
    <mergeCell ref="G35:G37"/>
    <mergeCell ref="H35:H37"/>
    <mergeCell ref="I35:I37"/>
    <mergeCell ref="J35:J37"/>
    <mergeCell ref="AB35:AB37"/>
    <mergeCell ref="AC35:AC37"/>
    <mergeCell ref="AD35:AD37"/>
    <mergeCell ref="BD32:BD34"/>
    <mergeCell ref="BE32:BE34"/>
    <mergeCell ref="BF32:BF34"/>
    <mergeCell ref="AV32:AV34"/>
    <mergeCell ref="AW32:AW34"/>
    <mergeCell ref="BD35:BD37"/>
    <mergeCell ref="BE35:BE37"/>
    <mergeCell ref="AN35:AN37"/>
    <mergeCell ref="AO35:AO37"/>
    <mergeCell ref="AP35:AP37"/>
    <mergeCell ref="AQ35:AQ37"/>
    <mergeCell ref="AJ35:AJ37"/>
    <mergeCell ref="AK35:AK37"/>
    <mergeCell ref="AL35:AL37"/>
    <mergeCell ref="AM35:AM37"/>
    <mergeCell ref="AE35:AE37"/>
    <mergeCell ref="AF35:AF37"/>
    <mergeCell ref="AH35:AH37"/>
    <mergeCell ref="AI35:AI37"/>
    <mergeCell ref="K35:K37"/>
    <mergeCell ref="L35:L37"/>
    <mergeCell ref="M35:M37"/>
    <mergeCell ref="N35:N37"/>
    <mergeCell ref="O35:O37"/>
    <mergeCell ref="P35:P37"/>
    <mergeCell ref="AC32:AC34"/>
    <mergeCell ref="V35:V37"/>
    <mergeCell ref="W35:W37"/>
    <mergeCell ref="X35:X37"/>
    <mergeCell ref="Y35:Y37"/>
    <mergeCell ref="Z35:Z37"/>
    <mergeCell ref="AA35:AA37"/>
    <mergeCell ref="AZ32:AZ34"/>
    <mergeCell ref="BA32:BA34"/>
    <mergeCell ref="BB32:BB34"/>
    <mergeCell ref="BC32:BC34"/>
    <mergeCell ref="AL32:AL34"/>
    <mergeCell ref="AM32:AM34"/>
    <mergeCell ref="AN32:AN34"/>
    <mergeCell ref="AO32:AO34"/>
    <mergeCell ref="AP32:AP34"/>
    <mergeCell ref="AQ32:AQ34"/>
    <mergeCell ref="AX32:AX34"/>
    <mergeCell ref="AY32:AY34"/>
    <mergeCell ref="AU32:AU34"/>
    <mergeCell ref="AR32:AR34"/>
    <mergeCell ref="AS32:AS34"/>
    <mergeCell ref="AT32:AT34"/>
    <mergeCell ref="B32:B34"/>
    <mergeCell ref="C32:C34"/>
    <mergeCell ref="D32:D34"/>
    <mergeCell ref="E32:E34"/>
    <mergeCell ref="F32:F34"/>
    <mergeCell ref="G32:G34"/>
    <mergeCell ref="AB32:AB34"/>
    <mergeCell ref="K32:K34"/>
    <mergeCell ref="L32:L34"/>
    <mergeCell ref="M32:M34"/>
    <mergeCell ref="N32:N34"/>
    <mergeCell ref="O32:O34"/>
    <mergeCell ref="P32:P34"/>
    <mergeCell ref="Q32:Q34"/>
    <mergeCell ref="R32:R34"/>
    <mergeCell ref="S32:S34"/>
    <mergeCell ref="T32:T34"/>
    <mergeCell ref="U32:U34"/>
    <mergeCell ref="V32:V34"/>
    <mergeCell ref="W32:W34"/>
    <mergeCell ref="X32:X34"/>
    <mergeCell ref="Y32:Y34"/>
    <mergeCell ref="Z32:Z34"/>
    <mergeCell ref="AA32:AA34"/>
    <mergeCell ref="BB29:BB31"/>
    <mergeCell ref="BC29:BC31"/>
    <mergeCell ref="BD29:BD31"/>
    <mergeCell ref="BE29:BE31"/>
    <mergeCell ref="BF29:BF31"/>
    <mergeCell ref="BG29:BG31"/>
    <mergeCell ref="H32:H34"/>
    <mergeCell ref="I32:I34"/>
    <mergeCell ref="J32:J34"/>
    <mergeCell ref="AY29:AY31"/>
    <mergeCell ref="AZ29:AZ31"/>
    <mergeCell ref="BA29:BA31"/>
    <mergeCell ref="AP29:AP31"/>
    <mergeCell ref="AQ29:AQ31"/>
    <mergeCell ref="AR29:AR31"/>
    <mergeCell ref="AS29:AS31"/>
    <mergeCell ref="AJ32:AJ34"/>
    <mergeCell ref="AK32:AK34"/>
    <mergeCell ref="AD32:AD34"/>
    <mergeCell ref="AE32:AE34"/>
    <mergeCell ref="AF32:AF34"/>
    <mergeCell ref="AG32:AG34"/>
    <mergeCell ref="AH32:AH34"/>
    <mergeCell ref="AI32:AI34"/>
    <mergeCell ref="BF26:BF28"/>
    <mergeCell ref="BG26:BG28"/>
    <mergeCell ref="B29:B31"/>
    <mergeCell ref="C29:C31"/>
    <mergeCell ref="D29:D31"/>
    <mergeCell ref="E29:E31"/>
    <mergeCell ref="F29:F31"/>
    <mergeCell ref="AL29:AL31"/>
    <mergeCell ref="AM29:AM31"/>
    <mergeCell ref="AN29:AN31"/>
    <mergeCell ref="AO29:AO31"/>
    <mergeCell ref="X29:X31"/>
    <mergeCell ref="Y29:Y31"/>
    <mergeCell ref="Z29:Z31"/>
    <mergeCell ref="AA29:AA31"/>
    <mergeCell ref="AB29:AB31"/>
    <mergeCell ref="AC29:AC31"/>
    <mergeCell ref="AT29:AT31"/>
    <mergeCell ref="AU29:AU31"/>
    <mergeCell ref="AV29:AV31"/>
    <mergeCell ref="AW29:AW31"/>
    <mergeCell ref="AX29:AX31"/>
    <mergeCell ref="AG29:AG31"/>
    <mergeCell ref="AH29:AH31"/>
    <mergeCell ref="M29:M31"/>
    <mergeCell ref="N29:N31"/>
    <mergeCell ref="O29:O31"/>
    <mergeCell ref="P29:P31"/>
    <mergeCell ref="Q29:Q31"/>
    <mergeCell ref="R29:R31"/>
    <mergeCell ref="G29:G31"/>
    <mergeCell ref="H29:H31"/>
    <mergeCell ref="I29:I31"/>
    <mergeCell ref="J29:J31"/>
    <mergeCell ref="K29:K31"/>
    <mergeCell ref="L29:L31"/>
    <mergeCell ref="S29:S31"/>
    <mergeCell ref="T29:T31"/>
    <mergeCell ref="U29:U31"/>
    <mergeCell ref="V29:V31"/>
    <mergeCell ref="W29:W31"/>
    <mergeCell ref="AW26:AW28"/>
    <mergeCell ref="AV26:AV28"/>
    <mergeCell ref="AE26:AE28"/>
    <mergeCell ref="AF26:AF28"/>
    <mergeCell ref="AG26:AG28"/>
    <mergeCell ref="AD29:AD31"/>
    <mergeCell ref="AE29:AE31"/>
    <mergeCell ref="AF29:AF31"/>
    <mergeCell ref="AI29:AI31"/>
    <mergeCell ref="AJ29:AJ31"/>
    <mergeCell ref="AK29:AK31"/>
    <mergeCell ref="BD26:BD28"/>
    <mergeCell ref="BE26:BE28"/>
    <mergeCell ref="AN26:AN28"/>
    <mergeCell ref="AO26:AO28"/>
    <mergeCell ref="AP26:AP28"/>
    <mergeCell ref="AQ26:AQ28"/>
    <mergeCell ref="AR26:AR28"/>
    <mergeCell ref="AS26:AS28"/>
    <mergeCell ref="AT26:AT28"/>
    <mergeCell ref="AU26:AU28"/>
    <mergeCell ref="AX26:AX28"/>
    <mergeCell ref="AY26:AY28"/>
    <mergeCell ref="AZ26:AZ28"/>
    <mergeCell ref="BA26:BA28"/>
    <mergeCell ref="BB26:BB28"/>
    <mergeCell ref="BC26:BC28"/>
    <mergeCell ref="K26:K28"/>
    <mergeCell ref="L26:L28"/>
    <mergeCell ref="M26:M28"/>
    <mergeCell ref="N26:N28"/>
    <mergeCell ref="O26:O28"/>
    <mergeCell ref="P26:P28"/>
    <mergeCell ref="BG23:BG25"/>
    <mergeCell ref="B26:B28"/>
    <mergeCell ref="C26:C28"/>
    <mergeCell ref="D26:D28"/>
    <mergeCell ref="E26:E28"/>
    <mergeCell ref="F26:F28"/>
    <mergeCell ref="G26:G28"/>
    <mergeCell ref="H26:H28"/>
    <mergeCell ref="I26:I28"/>
    <mergeCell ref="J26:J28"/>
    <mergeCell ref="AB26:AB28"/>
    <mergeCell ref="AC26:AC28"/>
    <mergeCell ref="AD26:AD28"/>
    <mergeCell ref="BD23:BD25"/>
    <mergeCell ref="BE23:BE25"/>
    <mergeCell ref="BF23:BF25"/>
    <mergeCell ref="AV23:AV25"/>
    <mergeCell ref="AW23:AW25"/>
    <mergeCell ref="Q26:Q28"/>
    <mergeCell ref="R26:R28"/>
    <mergeCell ref="S26:S28"/>
    <mergeCell ref="T26:T28"/>
    <mergeCell ref="U26:U28"/>
    <mergeCell ref="AU23:AU25"/>
    <mergeCell ref="AR23:AR25"/>
    <mergeCell ref="AS23:AS25"/>
    <mergeCell ref="AT23:AT25"/>
    <mergeCell ref="AC23:AC25"/>
    <mergeCell ref="V26:V28"/>
    <mergeCell ref="W26:W28"/>
    <mergeCell ref="X26:X28"/>
    <mergeCell ref="Y26:Y28"/>
    <mergeCell ref="Z26:Z28"/>
    <mergeCell ref="AA26:AA28"/>
    <mergeCell ref="AH26:AH28"/>
    <mergeCell ref="AI26:AI28"/>
    <mergeCell ref="AJ26:AJ28"/>
    <mergeCell ref="AK26:AK28"/>
    <mergeCell ref="AL26:AL28"/>
    <mergeCell ref="AM26:AM28"/>
    <mergeCell ref="AJ23:AJ25"/>
    <mergeCell ref="AK23:AK25"/>
    <mergeCell ref="AZ23:AZ25"/>
    <mergeCell ref="BA23:BA25"/>
    <mergeCell ref="BB23:BB25"/>
    <mergeCell ref="BC23:BC25"/>
    <mergeCell ref="AL23:AL25"/>
    <mergeCell ref="AM23:AM25"/>
    <mergeCell ref="AN23:AN25"/>
    <mergeCell ref="AO23:AO25"/>
    <mergeCell ref="AP23:AP25"/>
    <mergeCell ref="AQ23:AQ25"/>
    <mergeCell ref="AX23:AX25"/>
    <mergeCell ref="AY23:AY25"/>
    <mergeCell ref="T23:T25"/>
    <mergeCell ref="U23:U25"/>
    <mergeCell ref="V23:V25"/>
    <mergeCell ref="W23:W25"/>
    <mergeCell ref="X23:X25"/>
    <mergeCell ref="Y23:Y25"/>
    <mergeCell ref="Z23:Z25"/>
    <mergeCell ref="AA23:AA25"/>
    <mergeCell ref="AD23:AD25"/>
    <mergeCell ref="AE23:AE25"/>
    <mergeCell ref="AF23:AF25"/>
    <mergeCell ref="AG23:AG25"/>
    <mergeCell ref="AH23:AH25"/>
    <mergeCell ref="AI23:AI25"/>
    <mergeCell ref="B23:B25"/>
    <mergeCell ref="C23:C25"/>
    <mergeCell ref="D23:D25"/>
    <mergeCell ref="E23:E25"/>
    <mergeCell ref="F23:F25"/>
    <mergeCell ref="G23:G25"/>
    <mergeCell ref="AB23:AB25"/>
    <mergeCell ref="K23:K25"/>
    <mergeCell ref="L23:L25"/>
    <mergeCell ref="M23:M25"/>
    <mergeCell ref="N23:N25"/>
    <mergeCell ref="O23:O25"/>
    <mergeCell ref="P23:P25"/>
    <mergeCell ref="Q23:Q25"/>
    <mergeCell ref="R23:R25"/>
    <mergeCell ref="S23:S25"/>
    <mergeCell ref="H23:H25"/>
    <mergeCell ref="I23:I25"/>
    <mergeCell ref="J23:J25"/>
    <mergeCell ref="B1:M2"/>
    <mergeCell ref="BL19:BM19"/>
    <mergeCell ref="BL21:BL22"/>
    <mergeCell ref="BM21:BM22"/>
    <mergeCell ref="P21:Z21"/>
    <mergeCell ref="AA21:AK21"/>
    <mergeCell ref="AL21:AV21"/>
    <mergeCell ref="AW21:BG21"/>
    <mergeCell ref="M21:M22"/>
    <mergeCell ref="N21:N22"/>
    <mergeCell ref="O21:O22"/>
    <mergeCell ref="J21:J22"/>
    <mergeCell ref="K21:K22"/>
    <mergeCell ref="L21:L22"/>
    <mergeCell ref="B4:D4"/>
    <mergeCell ref="B19:E19"/>
    <mergeCell ref="B21:D21"/>
    <mergeCell ref="E21:G21"/>
    <mergeCell ref="H21:H22"/>
    <mergeCell ref="I21:I22"/>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C90C7-099B-4728-829C-AADFFDB43000}">
  <dimension ref="A1:BN39"/>
  <sheetViews>
    <sheetView showGridLines="0" zoomScale="70" zoomScaleNormal="70" workbookViewId="0">
      <selection activeCell="A22" sqref="A22"/>
    </sheetView>
  </sheetViews>
  <sheetFormatPr baseColWidth="10" defaultColWidth="11.42578125" defaultRowHeight="15" zero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83" width="0" hidden="1" customWidth="1"/>
  </cols>
  <sheetData>
    <row r="1" spans="1:20" ht="12" customHeight="1"/>
    <row r="2" spans="1:20" ht="27" customHeight="1" thickBot="1">
      <c r="B2" s="68" t="s">
        <v>277</v>
      </c>
      <c r="C2" s="68"/>
      <c r="D2" s="68"/>
      <c r="E2" s="68"/>
      <c r="F2" s="68"/>
      <c r="G2" s="68"/>
      <c r="H2" s="68"/>
      <c r="I2" s="68"/>
      <c r="J2" s="68"/>
      <c r="K2" s="68"/>
      <c r="L2" s="68"/>
      <c r="M2" s="68"/>
      <c r="N2" s="20">
        <f>AV38</f>
        <v>0.6967000000000001</v>
      </c>
      <c r="O2" s="13"/>
      <c r="P2" s="13"/>
      <c r="Q2" s="13"/>
      <c r="R2" s="13"/>
      <c r="S2" s="13"/>
      <c r="T2" s="13"/>
    </row>
    <row r="3" spans="1:20"/>
    <row r="4" spans="1:20">
      <c r="B4" s="50" t="s">
        <v>46</v>
      </c>
      <c r="C4" s="50"/>
      <c r="D4" s="50"/>
      <c r="E4" s="1" t="s">
        <v>47</v>
      </c>
    </row>
    <row r="5" spans="1:20"/>
    <row r="6" spans="1:20">
      <c r="A6" s="109" t="s">
        <v>278</v>
      </c>
    </row>
    <row r="7" spans="1:20">
      <c r="A7" s="66"/>
    </row>
    <row r="8" spans="1:20">
      <c r="A8" s="66"/>
    </row>
    <row r="9" spans="1:20">
      <c r="A9" s="66"/>
    </row>
    <row r="10" spans="1:20">
      <c r="A10" s="66"/>
    </row>
    <row r="11" spans="1:20">
      <c r="A11" s="66"/>
    </row>
    <row r="12" spans="1:20">
      <c r="A12" s="66"/>
    </row>
    <row r="13" spans="1:20">
      <c r="A13" s="66"/>
    </row>
    <row r="14" spans="1:20">
      <c r="A14" s="66"/>
    </row>
    <row r="15" spans="1:20">
      <c r="A15" s="66"/>
    </row>
    <row r="16" spans="1:20">
      <c r="A16" s="66"/>
    </row>
    <row r="17" spans="1:66">
      <c r="A17" s="66"/>
    </row>
    <row r="18" spans="1:66">
      <c r="A18" s="66"/>
    </row>
    <row r="19" spans="1:66" ht="30.95" customHeight="1">
      <c r="A19" s="66"/>
      <c r="B19" s="51" t="s">
        <v>279</v>
      </c>
      <c r="C19" s="52"/>
      <c r="D19" s="52"/>
      <c r="E19" s="52"/>
      <c r="BL19" s="57" t="s">
        <v>50</v>
      </c>
      <c r="BM19" s="58"/>
      <c r="BN19" s="5"/>
    </row>
    <row r="20" spans="1:66">
      <c r="A20" s="66"/>
      <c r="BL20" s="4"/>
      <c r="BM20" s="5"/>
      <c r="BN20" s="5"/>
    </row>
    <row r="21" spans="1:66" ht="24" customHeight="1">
      <c r="A21" s="66"/>
      <c r="B21" s="88" t="s">
        <v>51</v>
      </c>
      <c r="C21" s="89"/>
      <c r="D21" s="90"/>
      <c r="E21" s="88" t="s">
        <v>52</v>
      </c>
      <c r="F21" s="89"/>
      <c r="G21" s="90"/>
      <c r="H21" s="91" t="s">
        <v>53</v>
      </c>
      <c r="I21" s="91"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92"/>
      <c r="I22" s="92"/>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c r="B23" s="93" t="s">
        <v>280</v>
      </c>
      <c r="C23" s="96" t="s">
        <v>81</v>
      </c>
      <c r="D23" s="96" t="s">
        <v>81</v>
      </c>
      <c r="E23" s="96" t="s">
        <v>179</v>
      </c>
      <c r="F23" s="96" t="s">
        <v>81</v>
      </c>
      <c r="G23" s="96" t="s">
        <v>81</v>
      </c>
      <c r="H23" s="96">
        <v>1</v>
      </c>
      <c r="I23" s="79">
        <v>0.6</v>
      </c>
      <c r="J23" s="96" t="s">
        <v>83</v>
      </c>
      <c r="K23" s="99" t="s">
        <v>281</v>
      </c>
      <c r="L23" s="96" t="s">
        <v>282</v>
      </c>
      <c r="M23" s="96" t="s">
        <v>283</v>
      </c>
      <c r="N23" s="79">
        <v>1</v>
      </c>
      <c r="O23" s="96" t="s">
        <v>87</v>
      </c>
      <c r="P23" s="79" t="s">
        <v>284</v>
      </c>
      <c r="Q23" s="79" t="s">
        <v>285</v>
      </c>
      <c r="R23" s="82">
        <v>35</v>
      </c>
      <c r="S23" s="82">
        <v>155</v>
      </c>
      <c r="T23" s="79">
        <v>0.2258</v>
      </c>
      <c r="U23" s="82">
        <v>35</v>
      </c>
      <c r="V23" s="82">
        <v>155</v>
      </c>
      <c r="W23" s="79">
        <v>0.2258</v>
      </c>
      <c r="X23" s="79">
        <v>0.2258</v>
      </c>
      <c r="Y23" s="79">
        <v>0.7742</v>
      </c>
      <c r="Z23" s="85">
        <v>0.22500000000000001</v>
      </c>
      <c r="AA23" s="79" t="s">
        <v>286</v>
      </c>
      <c r="AB23" s="79" t="s">
        <v>287</v>
      </c>
      <c r="AC23" s="82">
        <v>32</v>
      </c>
      <c r="AD23" s="82">
        <v>155</v>
      </c>
      <c r="AE23" s="79">
        <v>0.20649999999999999</v>
      </c>
      <c r="AF23" s="82">
        <v>67</v>
      </c>
      <c r="AG23" s="82">
        <v>155</v>
      </c>
      <c r="AH23" s="79">
        <v>0.43230000000000002</v>
      </c>
      <c r="AI23" s="79">
        <v>0.43230000000000002</v>
      </c>
      <c r="AJ23" s="79">
        <v>0.56769999999999998</v>
      </c>
      <c r="AK23" s="85">
        <v>0.432</v>
      </c>
      <c r="AL23" s="70" t="s">
        <v>286</v>
      </c>
      <c r="AM23" s="70" t="s">
        <v>288</v>
      </c>
      <c r="AN23" s="70">
        <v>35</v>
      </c>
      <c r="AO23" s="70">
        <v>155</v>
      </c>
      <c r="AP23" s="73">
        <v>0.2258</v>
      </c>
      <c r="AQ23" s="70">
        <v>102</v>
      </c>
      <c r="AR23" s="70">
        <v>155</v>
      </c>
      <c r="AS23" s="73">
        <v>0.65810000000000002</v>
      </c>
      <c r="AT23" s="73">
        <v>0.65810000000000002</v>
      </c>
      <c r="AU23" s="73">
        <v>0.34189999999999998</v>
      </c>
      <c r="AV23" s="74">
        <v>0.65800000000000003</v>
      </c>
      <c r="AW23" s="79" t="s">
        <v>94</v>
      </c>
      <c r="AX23" s="79" t="s">
        <v>94</v>
      </c>
      <c r="AY23" s="82">
        <v>0</v>
      </c>
      <c r="AZ23" s="82">
        <v>0</v>
      </c>
      <c r="BA23" s="79">
        <v>0</v>
      </c>
      <c r="BB23" s="82">
        <v>0</v>
      </c>
      <c r="BC23" s="82">
        <v>0</v>
      </c>
      <c r="BD23" s="79">
        <v>0</v>
      </c>
      <c r="BE23" s="79">
        <v>0</v>
      </c>
      <c r="BF23" s="79">
        <v>0</v>
      </c>
      <c r="BG23" s="85">
        <v>0</v>
      </c>
      <c r="BL23" s="4">
        <f>H23</f>
        <v>1</v>
      </c>
      <c r="BM23" s="5">
        <f>IF(E4="Trimestre I",Z23,IF(E4="Trimestre II",AK23,IF(E4="Trimestre III",AV23,IF(E4="Trimestre IV",BG23))))</f>
        <v>0.65800000000000003</v>
      </c>
      <c r="BN23" s="5"/>
    </row>
    <row r="24" spans="1:66">
      <c r="B24" s="94"/>
      <c r="C24" s="97"/>
      <c r="D24" s="97"/>
      <c r="E24" s="97"/>
      <c r="F24" s="97"/>
      <c r="G24" s="97"/>
      <c r="H24" s="97"/>
      <c r="I24" s="80"/>
      <c r="J24" s="97"/>
      <c r="K24" s="100"/>
      <c r="L24" s="97"/>
      <c r="M24" s="97"/>
      <c r="N24" s="80"/>
      <c r="O24" s="97"/>
      <c r="P24" s="80"/>
      <c r="Q24" s="80"/>
      <c r="R24" s="83"/>
      <c r="S24" s="83"/>
      <c r="T24" s="80"/>
      <c r="U24" s="83"/>
      <c r="V24" s="83"/>
      <c r="W24" s="80"/>
      <c r="X24" s="80"/>
      <c r="Y24" s="80"/>
      <c r="Z24" s="86"/>
      <c r="AA24" s="80"/>
      <c r="AB24" s="80"/>
      <c r="AC24" s="83"/>
      <c r="AD24" s="83"/>
      <c r="AE24" s="80"/>
      <c r="AF24" s="83"/>
      <c r="AG24" s="83"/>
      <c r="AH24" s="80"/>
      <c r="AI24" s="80"/>
      <c r="AJ24" s="80"/>
      <c r="AK24" s="86"/>
      <c r="AL24" s="71"/>
      <c r="AM24" s="71"/>
      <c r="AN24" s="71"/>
      <c r="AO24" s="71"/>
      <c r="AP24" s="71"/>
      <c r="AQ24" s="71"/>
      <c r="AR24" s="71"/>
      <c r="AS24" s="71"/>
      <c r="AT24" s="71"/>
      <c r="AU24" s="71"/>
      <c r="AV24" s="75"/>
      <c r="AW24" s="80"/>
      <c r="AX24" s="80"/>
      <c r="AY24" s="83"/>
      <c r="AZ24" s="83"/>
      <c r="BA24" s="80"/>
      <c r="BB24" s="83"/>
      <c r="BC24" s="83"/>
      <c r="BD24" s="80"/>
      <c r="BE24" s="80"/>
      <c r="BF24" s="80"/>
      <c r="BG24" s="86"/>
      <c r="BL24" s="4">
        <f>H26</f>
        <v>2</v>
      </c>
      <c r="BM24" s="5">
        <f>IF(E4="Trimestre I",Z26,IF(E4="Trimestre II",AK26,IF(E4="Trimestre III",AV26,IF(E4="Trimestre IV",BG26))))</f>
        <v>1</v>
      </c>
      <c r="BN24" s="5"/>
    </row>
    <row r="25" spans="1:66">
      <c r="B25" s="95"/>
      <c r="C25" s="98"/>
      <c r="D25" s="98"/>
      <c r="E25" s="98"/>
      <c r="F25" s="98"/>
      <c r="G25" s="98"/>
      <c r="H25" s="98"/>
      <c r="I25" s="81"/>
      <c r="J25" s="98"/>
      <c r="K25" s="101"/>
      <c r="L25" s="98"/>
      <c r="M25" s="98"/>
      <c r="N25" s="81"/>
      <c r="O25" s="98"/>
      <c r="P25" s="81"/>
      <c r="Q25" s="81"/>
      <c r="R25" s="84"/>
      <c r="S25" s="84"/>
      <c r="T25" s="81"/>
      <c r="U25" s="84"/>
      <c r="V25" s="84"/>
      <c r="W25" s="81"/>
      <c r="X25" s="81"/>
      <c r="Y25" s="81"/>
      <c r="Z25" s="87"/>
      <c r="AA25" s="81"/>
      <c r="AB25" s="81"/>
      <c r="AC25" s="84"/>
      <c r="AD25" s="84"/>
      <c r="AE25" s="81"/>
      <c r="AF25" s="84"/>
      <c r="AG25" s="84"/>
      <c r="AH25" s="81"/>
      <c r="AI25" s="81"/>
      <c r="AJ25" s="81"/>
      <c r="AK25" s="87"/>
      <c r="AL25" s="72"/>
      <c r="AM25" s="72"/>
      <c r="AN25" s="72"/>
      <c r="AO25" s="72"/>
      <c r="AP25" s="72"/>
      <c r="AQ25" s="72"/>
      <c r="AR25" s="72"/>
      <c r="AS25" s="72"/>
      <c r="AT25" s="72"/>
      <c r="AU25" s="72"/>
      <c r="AV25" s="76"/>
      <c r="AW25" s="81"/>
      <c r="AX25" s="81"/>
      <c r="AY25" s="84"/>
      <c r="AZ25" s="84"/>
      <c r="BA25" s="81"/>
      <c r="BB25" s="84"/>
      <c r="BC25" s="84"/>
      <c r="BD25" s="81"/>
      <c r="BE25" s="81"/>
      <c r="BF25" s="81"/>
      <c r="BG25" s="87"/>
      <c r="BL25" s="4">
        <f>H29</f>
        <v>3</v>
      </c>
      <c r="BM25" s="5">
        <f>IF(E4="Trimestre I",Z29,IF(E4="Trimestre II",AK29,IF(E4="Trimestre III",AV29,IF(E4="Trimestre IV",BG29))))</f>
        <v>0.75</v>
      </c>
      <c r="BN25" s="5"/>
    </row>
    <row r="26" spans="1:66">
      <c r="B26" s="102" t="s">
        <v>280</v>
      </c>
      <c r="C26" s="105" t="s">
        <v>81</v>
      </c>
      <c r="D26" s="105" t="s">
        <v>81</v>
      </c>
      <c r="E26" s="105" t="s">
        <v>179</v>
      </c>
      <c r="F26" s="105" t="s">
        <v>81</v>
      </c>
      <c r="G26" s="105" t="s">
        <v>81</v>
      </c>
      <c r="H26" s="96">
        <v>2</v>
      </c>
      <c r="I26" s="79">
        <v>0.1</v>
      </c>
      <c r="J26" s="96" t="s">
        <v>83</v>
      </c>
      <c r="K26" s="99" t="s">
        <v>289</v>
      </c>
      <c r="L26" s="96" t="s">
        <v>290</v>
      </c>
      <c r="M26" s="96" t="s">
        <v>291</v>
      </c>
      <c r="N26" s="79">
        <v>1</v>
      </c>
      <c r="O26" s="96" t="s">
        <v>87</v>
      </c>
      <c r="P26" s="79" t="s">
        <v>292</v>
      </c>
      <c r="Q26" s="79" t="s">
        <v>293</v>
      </c>
      <c r="R26" s="82">
        <v>90</v>
      </c>
      <c r="S26" s="82">
        <v>90</v>
      </c>
      <c r="T26" s="79">
        <v>1</v>
      </c>
      <c r="U26" s="82">
        <v>90</v>
      </c>
      <c r="V26" s="82">
        <v>90</v>
      </c>
      <c r="W26" s="79">
        <v>1</v>
      </c>
      <c r="X26" s="79">
        <v>1</v>
      </c>
      <c r="Y26" s="79">
        <v>0</v>
      </c>
      <c r="Z26" s="85">
        <v>1</v>
      </c>
      <c r="AA26" s="79" t="s">
        <v>294</v>
      </c>
      <c r="AB26" s="79" t="s">
        <v>295</v>
      </c>
      <c r="AC26" s="82">
        <v>207</v>
      </c>
      <c r="AD26" s="82">
        <v>207</v>
      </c>
      <c r="AE26" s="79">
        <v>1</v>
      </c>
      <c r="AF26" s="82">
        <v>297</v>
      </c>
      <c r="AG26" s="82">
        <v>297</v>
      </c>
      <c r="AH26" s="79">
        <v>0.5</v>
      </c>
      <c r="AI26" s="79">
        <v>0.5</v>
      </c>
      <c r="AJ26" s="79">
        <v>0</v>
      </c>
      <c r="AK26" s="85">
        <v>0.5</v>
      </c>
      <c r="AL26" s="71" t="s">
        <v>294</v>
      </c>
      <c r="AM26" s="71" t="s">
        <v>295</v>
      </c>
      <c r="AN26" s="71">
        <v>116</v>
      </c>
      <c r="AO26" s="71">
        <v>116</v>
      </c>
      <c r="AP26" s="77">
        <v>1</v>
      </c>
      <c r="AQ26" s="71">
        <v>413</v>
      </c>
      <c r="AR26" s="71">
        <v>116</v>
      </c>
      <c r="AS26" s="77">
        <v>3.5602999999999998</v>
      </c>
      <c r="AT26" s="77">
        <v>3.5602999999999998</v>
      </c>
      <c r="AU26" s="77">
        <v>0</v>
      </c>
      <c r="AV26" s="78">
        <v>1</v>
      </c>
      <c r="AW26" s="79" t="s">
        <v>94</v>
      </c>
      <c r="AX26" s="79" t="s">
        <v>94</v>
      </c>
      <c r="AY26" s="82">
        <v>0</v>
      </c>
      <c r="AZ26" s="82">
        <v>0</v>
      </c>
      <c r="BA26" s="79">
        <v>0</v>
      </c>
      <c r="BB26" s="82">
        <v>0</v>
      </c>
      <c r="BC26" s="82">
        <v>0</v>
      </c>
      <c r="BD26" s="79">
        <v>0</v>
      </c>
      <c r="BE26" s="79">
        <v>0</v>
      </c>
      <c r="BF26" s="79">
        <v>0</v>
      </c>
      <c r="BG26" s="85">
        <v>0</v>
      </c>
      <c r="BL26" s="4">
        <f>H32</f>
        <v>4</v>
      </c>
      <c r="BM26" s="5">
        <f>IF(E4="Trimestre I",Z32,IF(E4="Trimestre II",AK32,IF(E4="Trimestre III",AV32,IF(E4="Trimestre IV",BG32))))</f>
        <v>0.5</v>
      </c>
      <c r="BN26" s="5"/>
    </row>
    <row r="27" spans="1:66">
      <c r="B27" s="103"/>
      <c r="C27" s="106"/>
      <c r="D27" s="106"/>
      <c r="E27" s="106"/>
      <c r="F27" s="106"/>
      <c r="G27" s="106"/>
      <c r="H27" s="97"/>
      <c r="I27" s="80"/>
      <c r="J27" s="97"/>
      <c r="K27" s="100"/>
      <c r="L27" s="97"/>
      <c r="M27" s="97"/>
      <c r="N27" s="80"/>
      <c r="O27" s="97"/>
      <c r="P27" s="80"/>
      <c r="Q27" s="80"/>
      <c r="R27" s="83"/>
      <c r="S27" s="83"/>
      <c r="T27" s="80"/>
      <c r="U27" s="83"/>
      <c r="V27" s="83"/>
      <c r="W27" s="80"/>
      <c r="X27" s="80"/>
      <c r="Y27" s="80"/>
      <c r="Z27" s="86"/>
      <c r="AA27" s="80"/>
      <c r="AB27" s="80"/>
      <c r="AC27" s="83"/>
      <c r="AD27" s="83"/>
      <c r="AE27" s="80"/>
      <c r="AF27" s="83"/>
      <c r="AG27" s="83"/>
      <c r="AH27" s="80"/>
      <c r="AI27" s="80"/>
      <c r="AJ27" s="80"/>
      <c r="AK27" s="86"/>
      <c r="AL27" s="71"/>
      <c r="AM27" s="71"/>
      <c r="AN27" s="71"/>
      <c r="AO27" s="71"/>
      <c r="AP27" s="71"/>
      <c r="AQ27" s="71"/>
      <c r="AR27" s="71"/>
      <c r="AS27" s="71"/>
      <c r="AT27" s="71"/>
      <c r="AU27" s="71"/>
      <c r="AV27" s="75"/>
      <c r="AW27" s="80"/>
      <c r="AX27" s="80"/>
      <c r="AY27" s="83"/>
      <c r="AZ27" s="83"/>
      <c r="BA27" s="80"/>
      <c r="BB27" s="83"/>
      <c r="BC27" s="83"/>
      <c r="BD27" s="80"/>
      <c r="BE27" s="80"/>
      <c r="BF27" s="80"/>
      <c r="BG27" s="86"/>
      <c r="BL27" s="4">
        <f>H35</f>
        <v>5</v>
      </c>
      <c r="BM27" s="5">
        <f>IF(E4="Trimestre I",Z35,IF(E4="Trimestre II",AK35,IF(E4="Trimestre III",AV35,IF(E4="Trimestre IV",BG35))))</f>
        <v>0.76900000000000002</v>
      </c>
      <c r="BN27" s="5"/>
    </row>
    <row r="28" spans="1:66">
      <c r="B28" s="104"/>
      <c r="C28" s="107"/>
      <c r="D28" s="107"/>
      <c r="E28" s="107"/>
      <c r="F28" s="107"/>
      <c r="G28" s="107"/>
      <c r="H28" s="98"/>
      <c r="I28" s="81"/>
      <c r="J28" s="98"/>
      <c r="K28" s="101"/>
      <c r="L28" s="98"/>
      <c r="M28" s="98"/>
      <c r="N28" s="81"/>
      <c r="O28" s="98"/>
      <c r="P28" s="81"/>
      <c r="Q28" s="81"/>
      <c r="R28" s="84"/>
      <c r="S28" s="84"/>
      <c r="T28" s="81"/>
      <c r="U28" s="84"/>
      <c r="V28" s="84"/>
      <c r="W28" s="81"/>
      <c r="X28" s="81"/>
      <c r="Y28" s="81"/>
      <c r="Z28" s="87"/>
      <c r="AA28" s="81"/>
      <c r="AB28" s="81"/>
      <c r="AC28" s="84"/>
      <c r="AD28" s="84"/>
      <c r="AE28" s="81"/>
      <c r="AF28" s="84"/>
      <c r="AG28" s="84"/>
      <c r="AH28" s="81"/>
      <c r="AI28" s="81"/>
      <c r="AJ28" s="81"/>
      <c r="AK28" s="87"/>
      <c r="AL28" s="72"/>
      <c r="AM28" s="72"/>
      <c r="AN28" s="72"/>
      <c r="AO28" s="72"/>
      <c r="AP28" s="72"/>
      <c r="AQ28" s="72"/>
      <c r="AR28" s="72"/>
      <c r="AS28" s="72"/>
      <c r="AT28" s="72"/>
      <c r="AU28" s="72"/>
      <c r="AV28" s="76"/>
      <c r="AW28" s="81"/>
      <c r="AX28" s="81"/>
      <c r="AY28" s="84"/>
      <c r="AZ28" s="84"/>
      <c r="BA28" s="81"/>
      <c r="BB28" s="84"/>
      <c r="BC28" s="84"/>
      <c r="BD28" s="81"/>
      <c r="BE28" s="81"/>
      <c r="BF28" s="81"/>
      <c r="BG28" s="87"/>
      <c r="BL28" s="4"/>
      <c r="BM28" s="5"/>
      <c r="BN28" s="5"/>
    </row>
    <row r="29" spans="1:66">
      <c r="B29" s="93" t="s">
        <v>280</v>
      </c>
      <c r="C29" s="96" t="s">
        <v>81</v>
      </c>
      <c r="D29" s="96" t="s">
        <v>81</v>
      </c>
      <c r="E29" s="96" t="s">
        <v>179</v>
      </c>
      <c r="F29" s="96" t="s">
        <v>81</v>
      </c>
      <c r="G29" s="96" t="s">
        <v>81</v>
      </c>
      <c r="H29" s="96">
        <v>3</v>
      </c>
      <c r="I29" s="79">
        <v>0.1</v>
      </c>
      <c r="J29" s="96" t="s">
        <v>83</v>
      </c>
      <c r="K29" s="99" t="s">
        <v>296</v>
      </c>
      <c r="L29" s="96" t="s">
        <v>297</v>
      </c>
      <c r="M29" s="96" t="s">
        <v>298</v>
      </c>
      <c r="N29" s="79">
        <v>1</v>
      </c>
      <c r="O29" s="96" t="s">
        <v>87</v>
      </c>
      <c r="P29" s="79" t="s">
        <v>299</v>
      </c>
      <c r="Q29" s="79" t="s">
        <v>133</v>
      </c>
      <c r="R29" s="82">
        <v>1</v>
      </c>
      <c r="S29" s="82">
        <v>4</v>
      </c>
      <c r="T29" s="79">
        <v>0.25</v>
      </c>
      <c r="U29" s="82">
        <v>1</v>
      </c>
      <c r="V29" s="82">
        <v>4</v>
      </c>
      <c r="W29" s="79">
        <v>0.25</v>
      </c>
      <c r="X29" s="79">
        <v>0.25</v>
      </c>
      <c r="Y29" s="79">
        <v>0.75</v>
      </c>
      <c r="Z29" s="85">
        <v>0.25</v>
      </c>
      <c r="AA29" s="79" t="s">
        <v>299</v>
      </c>
      <c r="AB29" s="79" t="s">
        <v>133</v>
      </c>
      <c r="AC29" s="82">
        <v>1</v>
      </c>
      <c r="AD29" s="82">
        <v>4</v>
      </c>
      <c r="AE29" s="79">
        <v>0.25</v>
      </c>
      <c r="AF29" s="82">
        <v>2</v>
      </c>
      <c r="AG29" s="82">
        <v>4</v>
      </c>
      <c r="AH29" s="79">
        <v>0.5</v>
      </c>
      <c r="AI29" s="79">
        <v>0.5</v>
      </c>
      <c r="AJ29" s="79">
        <v>0.5</v>
      </c>
      <c r="AK29" s="85">
        <v>0.5</v>
      </c>
      <c r="AL29" s="71" t="s">
        <v>299</v>
      </c>
      <c r="AM29" s="71" t="s">
        <v>133</v>
      </c>
      <c r="AN29" s="71">
        <v>1</v>
      </c>
      <c r="AO29" s="71">
        <v>4</v>
      </c>
      <c r="AP29" s="77">
        <v>0.25</v>
      </c>
      <c r="AQ29" s="71">
        <v>3</v>
      </c>
      <c r="AR29" s="71">
        <v>4</v>
      </c>
      <c r="AS29" s="77">
        <v>0.75</v>
      </c>
      <c r="AT29" s="77">
        <v>0.75</v>
      </c>
      <c r="AU29" s="77">
        <v>0.25</v>
      </c>
      <c r="AV29" s="78">
        <v>0.75</v>
      </c>
      <c r="AW29" s="79" t="s">
        <v>94</v>
      </c>
      <c r="AX29" s="79" t="s">
        <v>94</v>
      </c>
      <c r="AY29" s="82">
        <v>0</v>
      </c>
      <c r="AZ29" s="82">
        <v>0</v>
      </c>
      <c r="BA29" s="79">
        <v>0</v>
      </c>
      <c r="BB29" s="82">
        <v>0</v>
      </c>
      <c r="BC29" s="82">
        <v>0</v>
      </c>
      <c r="BD29" s="79">
        <v>0</v>
      </c>
      <c r="BE29" s="79">
        <v>0</v>
      </c>
      <c r="BF29" s="79">
        <v>0</v>
      </c>
      <c r="BG29" s="85">
        <v>0</v>
      </c>
      <c r="BL29" s="4"/>
      <c r="BM29" s="5"/>
      <c r="BN29" s="5"/>
    </row>
    <row r="30" spans="1:66">
      <c r="B30" s="94"/>
      <c r="C30" s="97"/>
      <c r="D30" s="97"/>
      <c r="E30" s="97"/>
      <c r="F30" s="97"/>
      <c r="G30" s="97"/>
      <c r="H30" s="97"/>
      <c r="I30" s="80"/>
      <c r="J30" s="97"/>
      <c r="K30" s="100"/>
      <c r="L30" s="97"/>
      <c r="M30" s="97"/>
      <c r="N30" s="80"/>
      <c r="O30" s="97"/>
      <c r="P30" s="80"/>
      <c r="Q30" s="80"/>
      <c r="R30" s="83"/>
      <c r="S30" s="83"/>
      <c r="T30" s="80"/>
      <c r="U30" s="83"/>
      <c r="V30" s="83"/>
      <c r="W30" s="80"/>
      <c r="X30" s="80"/>
      <c r="Y30" s="80"/>
      <c r="Z30" s="86"/>
      <c r="AA30" s="80"/>
      <c r="AB30" s="80"/>
      <c r="AC30" s="83"/>
      <c r="AD30" s="83"/>
      <c r="AE30" s="80"/>
      <c r="AF30" s="83"/>
      <c r="AG30" s="83"/>
      <c r="AH30" s="80"/>
      <c r="AI30" s="80"/>
      <c r="AJ30" s="80"/>
      <c r="AK30" s="86"/>
      <c r="AL30" s="71"/>
      <c r="AM30" s="71"/>
      <c r="AN30" s="71"/>
      <c r="AO30" s="71"/>
      <c r="AP30" s="71"/>
      <c r="AQ30" s="71"/>
      <c r="AR30" s="71"/>
      <c r="AS30" s="71"/>
      <c r="AT30" s="71"/>
      <c r="AU30" s="71"/>
      <c r="AV30" s="75"/>
      <c r="AW30" s="80"/>
      <c r="AX30" s="80"/>
      <c r="AY30" s="83"/>
      <c r="AZ30" s="83"/>
      <c r="BA30" s="80"/>
      <c r="BB30" s="83"/>
      <c r="BC30" s="83"/>
      <c r="BD30" s="80"/>
      <c r="BE30" s="80"/>
      <c r="BF30" s="80"/>
      <c r="BG30" s="86"/>
      <c r="BL30" s="4"/>
      <c r="BM30" s="5"/>
      <c r="BN30" s="5"/>
    </row>
    <row r="31" spans="1:66">
      <c r="B31" s="95"/>
      <c r="C31" s="98"/>
      <c r="D31" s="98"/>
      <c r="E31" s="98"/>
      <c r="F31" s="98"/>
      <c r="G31" s="98"/>
      <c r="H31" s="98"/>
      <c r="I31" s="81"/>
      <c r="J31" s="98"/>
      <c r="K31" s="101"/>
      <c r="L31" s="98"/>
      <c r="M31" s="98"/>
      <c r="N31" s="81"/>
      <c r="O31" s="98"/>
      <c r="P31" s="81"/>
      <c r="Q31" s="81"/>
      <c r="R31" s="84"/>
      <c r="S31" s="84"/>
      <c r="T31" s="81"/>
      <c r="U31" s="84"/>
      <c r="V31" s="84"/>
      <c r="W31" s="81"/>
      <c r="X31" s="81"/>
      <c r="Y31" s="81"/>
      <c r="Z31" s="87"/>
      <c r="AA31" s="81"/>
      <c r="AB31" s="81"/>
      <c r="AC31" s="84"/>
      <c r="AD31" s="84"/>
      <c r="AE31" s="81"/>
      <c r="AF31" s="84"/>
      <c r="AG31" s="84"/>
      <c r="AH31" s="81"/>
      <c r="AI31" s="81"/>
      <c r="AJ31" s="81"/>
      <c r="AK31" s="87"/>
      <c r="AL31" s="72"/>
      <c r="AM31" s="72"/>
      <c r="AN31" s="72"/>
      <c r="AO31" s="72"/>
      <c r="AP31" s="72"/>
      <c r="AQ31" s="72"/>
      <c r="AR31" s="72"/>
      <c r="AS31" s="72"/>
      <c r="AT31" s="72"/>
      <c r="AU31" s="72"/>
      <c r="AV31" s="76"/>
      <c r="AW31" s="81"/>
      <c r="AX31" s="81"/>
      <c r="AY31" s="84"/>
      <c r="AZ31" s="84"/>
      <c r="BA31" s="81"/>
      <c r="BB31" s="84"/>
      <c r="BC31" s="84"/>
      <c r="BD31" s="81"/>
      <c r="BE31" s="81"/>
      <c r="BF31" s="81"/>
      <c r="BG31" s="87"/>
      <c r="BL31" s="4"/>
      <c r="BM31" s="5"/>
      <c r="BN31" s="5"/>
    </row>
    <row r="32" spans="1:66">
      <c r="B32" s="102" t="s">
        <v>280</v>
      </c>
      <c r="C32" s="105" t="s">
        <v>81</v>
      </c>
      <c r="D32" s="105" t="s">
        <v>81</v>
      </c>
      <c r="E32" s="105" t="s">
        <v>179</v>
      </c>
      <c r="F32" s="105" t="s">
        <v>81</v>
      </c>
      <c r="G32" s="105" t="s">
        <v>81</v>
      </c>
      <c r="H32" s="96">
        <v>4</v>
      </c>
      <c r="I32" s="79">
        <v>0.1</v>
      </c>
      <c r="J32" s="96" t="s">
        <v>83</v>
      </c>
      <c r="K32" s="99" t="s">
        <v>300</v>
      </c>
      <c r="L32" s="96" t="s">
        <v>301</v>
      </c>
      <c r="M32" s="96" t="s">
        <v>302</v>
      </c>
      <c r="N32" s="79">
        <v>1</v>
      </c>
      <c r="O32" s="96" t="s">
        <v>87</v>
      </c>
      <c r="P32" s="79" t="s">
        <v>303</v>
      </c>
      <c r="Q32" s="79" t="s">
        <v>304</v>
      </c>
      <c r="R32" s="82">
        <v>1</v>
      </c>
      <c r="S32" s="82">
        <v>2</v>
      </c>
      <c r="T32" s="79">
        <v>0.5</v>
      </c>
      <c r="U32" s="82">
        <v>1</v>
      </c>
      <c r="V32" s="82">
        <v>2</v>
      </c>
      <c r="W32" s="79">
        <v>0.5</v>
      </c>
      <c r="X32" s="79">
        <v>0.5</v>
      </c>
      <c r="Y32" s="79">
        <v>0.5</v>
      </c>
      <c r="Z32" s="85">
        <v>0.5</v>
      </c>
      <c r="AA32" s="79" t="s">
        <v>305</v>
      </c>
      <c r="AB32" s="79" t="s">
        <v>133</v>
      </c>
      <c r="AC32" s="82" t="s">
        <v>136</v>
      </c>
      <c r="AD32" s="82" t="s">
        <v>136</v>
      </c>
      <c r="AE32" s="79">
        <v>0</v>
      </c>
      <c r="AF32" s="82">
        <v>1</v>
      </c>
      <c r="AG32" s="82">
        <v>2</v>
      </c>
      <c r="AH32" s="79">
        <v>0.5</v>
      </c>
      <c r="AI32" s="79">
        <v>0.5</v>
      </c>
      <c r="AJ32" s="79">
        <v>0.5</v>
      </c>
      <c r="AK32" s="85">
        <v>0.5</v>
      </c>
      <c r="AL32" s="71" t="s">
        <v>305</v>
      </c>
      <c r="AM32" s="71" t="s">
        <v>133</v>
      </c>
      <c r="AN32" s="108" t="s">
        <v>136</v>
      </c>
      <c r="AO32" s="108" t="s">
        <v>136</v>
      </c>
      <c r="AP32" s="77">
        <v>0</v>
      </c>
      <c r="AQ32" s="71">
        <v>1</v>
      </c>
      <c r="AR32" s="71">
        <v>2</v>
      </c>
      <c r="AS32" s="77">
        <v>0.5</v>
      </c>
      <c r="AT32" s="77">
        <v>0.5</v>
      </c>
      <c r="AU32" s="77">
        <v>0.5</v>
      </c>
      <c r="AV32" s="78">
        <v>0.5</v>
      </c>
      <c r="AW32" s="79" t="s">
        <v>94</v>
      </c>
      <c r="AX32" s="79" t="s">
        <v>94</v>
      </c>
      <c r="AY32" s="82">
        <v>0</v>
      </c>
      <c r="AZ32" s="82">
        <v>0</v>
      </c>
      <c r="BA32" s="79">
        <v>0</v>
      </c>
      <c r="BB32" s="82">
        <v>0</v>
      </c>
      <c r="BC32" s="82">
        <v>0</v>
      </c>
      <c r="BD32" s="79">
        <v>0</v>
      </c>
      <c r="BE32" s="79">
        <v>0</v>
      </c>
      <c r="BF32" s="79">
        <v>0</v>
      </c>
      <c r="BG32" s="85">
        <v>0</v>
      </c>
      <c r="BL32" s="4"/>
      <c r="BM32" s="5"/>
      <c r="BN32" s="5"/>
    </row>
    <row r="33" spans="2:66">
      <c r="B33" s="103"/>
      <c r="C33" s="106"/>
      <c r="D33" s="106"/>
      <c r="E33" s="106"/>
      <c r="F33" s="106"/>
      <c r="G33" s="106"/>
      <c r="H33" s="97"/>
      <c r="I33" s="80"/>
      <c r="J33" s="97"/>
      <c r="K33" s="100"/>
      <c r="L33" s="97"/>
      <c r="M33" s="97"/>
      <c r="N33" s="80"/>
      <c r="O33" s="97"/>
      <c r="P33" s="80"/>
      <c r="Q33" s="80"/>
      <c r="R33" s="83"/>
      <c r="S33" s="83"/>
      <c r="T33" s="80"/>
      <c r="U33" s="83"/>
      <c r="V33" s="83"/>
      <c r="W33" s="80"/>
      <c r="X33" s="80"/>
      <c r="Y33" s="80"/>
      <c r="Z33" s="86"/>
      <c r="AA33" s="80"/>
      <c r="AB33" s="80"/>
      <c r="AC33" s="83"/>
      <c r="AD33" s="83"/>
      <c r="AE33" s="80"/>
      <c r="AF33" s="83"/>
      <c r="AG33" s="83"/>
      <c r="AH33" s="80"/>
      <c r="AI33" s="80"/>
      <c r="AJ33" s="80"/>
      <c r="AK33" s="86"/>
      <c r="AL33" s="71"/>
      <c r="AM33" s="71"/>
      <c r="AN33" s="71"/>
      <c r="AO33" s="71"/>
      <c r="AP33" s="71"/>
      <c r="AQ33" s="71"/>
      <c r="AR33" s="71"/>
      <c r="AS33" s="71"/>
      <c r="AT33" s="71"/>
      <c r="AU33" s="71"/>
      <c r="AV33" s="75"/>
      <c r="AW33" s="80"/>
      <c r="AX33" s="80"/>
      <c r="AY33" s="83"/>
      <c r="AZ33" s="83"/>
      <c r="BA33" s="80"/>
      <c r="BB33" s="83"/>
      <c r="BC33" s="83"/>
      <c r="BD33" s="80"/>
      <c r="BE33" s="80"/>
      <c r="BF33" s="80"/>
      <c r="BG33" s="86"/>
      <c r="BL33" s="4"/>
      <c r="BM33" s="5"/>
      <c r="BN33" s="5"/>
    </row>
    <row r="34" spans="2:66">
      <c r="B34" s="104"/>
      <c r="C34" s="107"/>
      <c r="D34" s="107"/>
      <c r="E34" s="107"/>
      <c r="F34" s="107"/>
      <c r="G34" s="107"/>
      <c r="H34" s="98"/>
      <c r="I34" s="81"/>
      <c r="J34" s="98"/>
      <c r="K34" s="101"/>
      <c r="L34" s="98"/>
      <c r="M34" s="98"/>
      <c r="N34" s="81"/>
      <c r="O34" s="98"/>
      <c r="P34" s="81"/>
      <c r="Q34" s="81"/>
      <c r="R34" s="84"/>
      <c r="S34" s="84"/>
      <c r="T34" s="81"/>
      <c r="U34" s="84"/>
      <c r="V34" s="84"/>
      <c r="W34" s="81"/>
      <c r="X34" s="81"/>
      <c r="Y34" s="81"/>
      <c r="Z34" s="87"/>
      <c r="AA34" s="81"/>
      <c r="AB34" s="81"/>
      <c r="AC34" s="84"/>
      <c r="AD34" s="84"/>
      <c r="AE34" s="81"/>
      <c r="AF34" s="84"/>
      <c r="AG34" s="84"/>
      <c r="AH34" s="81"/>
      <c r="AI34" s="81"/>
      <c r="AJ34" s="81"/>
      <c r="AK34" s="87"/>
      <c r="AL34" s="72"/>
      <c r="AM34" s="72"/>
      <c r="AN34" s="72"/>
      <c r="AO34" s="72"/>
      <c r="AP34" s="72"/>
      <c r="AQ34" s="72"/>
      <c r="AR34" s="72"/>
      <c r="AS34" s="72"/>
      <c r="AT34" s="72"/>
      <c r="AU34" s="72"/>
      <c r="AV34" s="76"/>
      <c r="AW34" s="81"/>
      <c r="AX34" s="81"/>
      <c r="AY34" s="84"/>
      <c r="AZ34" s="84"/>
      <c r="BA34" s="81"/>
      <c r="BB34" s="84"/>
      <c r="BC34" s="84"/>
      <c r="BD34" s="81"/>
      <c r="BE34" s="81"/>
      <c r="BF34" s="81"/>
      <c r="BG34" s="87"/>
      <c r="BL34" s="4"/>
      <c r="BM34" s="5"/>
      <c r="BN34" s="5"/>
    </row>
    <row r="35" spans="2:66">
      <c r="B35" s="93" t="s">
        <v>114</v>
      </c>
      <c r="C35" s="96" t="s">
        <v>178</v>
      </c>
      <c r="D35" s="96" t="s">
        <v>81</v>
      </c>
      <c r="E35" s="96" t="s">
        <v>97</v>
      </c>
      <c r="F35" s="96" t="s">
        <v>80</v>
      </c>
      <c r="G35" s="96" t="s">
        <v>81</v>
      </c>
      <c r="H35" s="96">
        <v>5</v>
      </c>
      <c r="I35" s="79">
        <v>0.1</v>
      </c>
      <c r="J35" s="96" t="s">
        <v>83</v>
      </c>
      <c r="K35" s="99" t="s">
        <v>306</v>
      </c>
      <c r="L35" s="96" t="s">
        <v>307</v>
      </c>
      <c r="M35" s="96" t="s">
        <v>308</v>
      </c>
      <c r="N35" s="79">
        <v>1</v>
      </c>
      <c r="O35" s="96" t="s">
        <v>87</v>
      </c>
      <c r="P35" s="79" t="s">
        <v>309</v>
      </c>
      <c r="Q35" s="79" t="s">
        <v>310</v>
      </c>
      <c r="R35" s="82">
        <v>3</v>
      </c>
      <c r="S35" s="82">
        <v>13</v>
      </c>
      <c r="T35" s="79">
        <v>0.23080000000000001</v>
      </c>
      <c r="U35" s="82">
        <v>3</v>
      </c>
      <c r="V35" s="82">
        <v>13</v>
      </c>
      <c r="W35" s="79">
        <v>0.23080000000000001</v>
      </c>
      <c r="X35" s="79">
        <v>0.23080000000000001</v>
      </c>
      <c r="Y35" s="79">
        <v>0.76919999999999999</v>
      </c>
      <c r="Z35" s="85">
        <v>0.23</v>
      </c>
      <c r="AA35" s="79" t="s">
        <v>311</v>
      </c>
      <c r="AB35" s="79" t="s">
        <v>312</v>
      </c>
      <c r="AC35" s="82">
        <v>4</v>
      </c>
      <c r="AD35" s="82">
        <v>13</v>
      </c>
      <c r="AE35" s="79">
        <v>0.30769999999999997</v>
      </c>
      <c r="AF35" s="82">
        <v>7</v>
      </c>
      <c r="AG35" s="82">
        <v>13</v>
      </c>
      <c r="AH35" s="79">
        <v>0.53849999999999998</v>
      </c>
      <c r="AI35" s="79">
        <v>0.53849999999999998</v>
      </c>
      <c r="AJ35" s="79">
        <v>0.46150000000000002</v>
      </c>
      <c r="AK35" s="85">
        <v>0.53800000000000003</v>
      </c>
      <c r="AL35" s="71" t="s">
        <v>311</v>
      </c>
      <c r="AM35" s="71" t="s">
        <v>312</v>
      </c>
      <c r="AN35" s="71">
        <v>3</v>
      </c>
      <c r="AO35" s="71">
        <v>13</v>
      </c>
      <c r="AP35" s="77">
        <v>0.23080000000000001</v>
      </c>
      <c r="AQ35" s="71">
        <v>10</v>
      </c>
      <c r="AR35" s="71">
        <v>13</v>
      </c>
      <c r="AS35" s="77">
        <v>0.76919999999999999</v>
      </c>
      <c r="AT35" s="77">
        <v>0.76919999999999999</v>
      </c>
      <c r="AU35" s="77">
        <v>0.23080000000000001</v>
      </c>
      <c r="AV35" s="78">
        <v>0.76900000000000002</v>
      </c>
      <c r="AW35" s="79" t="s">
        <v>94</v>
      </c>
      <c r="AX35" s="79" t="s">
        <v>94</v>
      </c>
      <c r="AY35" s="82">
        <v>0</v>
      </c>
      <c r="AZ35" s="82">
        <v>0</v>
      </c>
      <c r="BA35" s="79">
        <v>0</v>
      </c>
      <c r="BB35" s="82">
        <v>0</v>
      </c>
      <c r="BC35" s="82">
        <v>0</v>
      </c>
      <c r="BD35" s="79">
        <v>0</v>
      </c>
      <c r="BE35" s="79">
        <v>0</v>
      </c>
      <c r="BF35" s="79">
        <v>0</v>
      </c>
      <c r="BG35" s="85">
        <v>0</v>
      </c>
      <c r="BL35" s="4"/>
      <c r="BM35" s="5"/>
      <c r="BN35" s="5"/>
    </row>
    <row r="36" spans="2:66">
      <c r="B36" s="94"/>
      <c r="C36" s="97"/>
      <c r="D36" s="97"/>
      <c r="E36" s="97"/>
      <c r="F36" s="97"/>
      <c r="G36" s="97"/>
      <c r="H36" s="97"/>
      <c r="I36" s="80"/>
      <c r="J36" s="97"/>
      <c r="K36" s="100"/>
      <c r="L36" s="97"/>
      <c r="M36" s="97"/>
      <c r="N36" s="80"/>
      <c r="O36" s="97"/>
      <c r="P36" s="80"/>
      <c r="Q36" s="80"/>
      <c r="R36" s="83"/>
      <c r="S36" s="83"/>
      <c r="T36" s="80"/>
      <c r="U36" s="83"/>
      <c r="V36" s="83"/>
      <c r="W36" s="80"/>
      <c r="X36" s="80"/>
      <c r="Y36" s="80"/>
      <c r="Z36" s="86"/>
      <c r="AA36" s="80"/>
      <c r="AB36" s="80"/>
      <c r="AC36" s="83"/>
      <c r="AD36" s="83"/>
      <c r="AE36" s="80"/>
      <c r="AF36" s="83"/>
      <c r="AG36" s="83"/>
      <c r="AH36" s="80"/>
      <c r="AI36" s="80"/>
      <c r="AJ36" s="80"/>
      <c r="AK36" s="86"/>
      <c r="AL36" s="71"/>
      <c r="AM36" s="71"/>
      <c r="AN36" s="71"/>
      <c r="AO36" s="71"/>
      <c r="AP36" s="71"/>
      <c r="AQ36" s="71"/>
      <c r="AR36" s="71"/>
      <c r="AS36" s="71"/>
      <c r="AT36" s="71"/>
      <c r="AU36" s="71"/>
      <c r="AV36" s="75"/>
      <c r="AW36" s="80"/>
      <c r="AX36" s="80"/>
      <c r="AY36" s="83"/>
      <c r="AZ36" s="83"/>
      <c r="BA36" s="80"/>
      <c r="BB36" s="83"/>
      <c r="BC36" s="83"/>
      <c r="BD36" s="80"/>
      <c r="BE36" s="80"/>
      <c r="BF36" s="80"/>
      <c r="BG36" s="86"/>
      <c r="BL36" s="4"/>
      <c r="BM36" s="5"/>
      <c r="BN36" s="5"/>
    </row>
    <row r="37" spans="2:66">
      <c r="B37" s="95"/>
      <c r="C37" s="98"/>
      <c r="D37" s="98"/>
      <c r="E37" s="98"/>
      <c r="F37" s="98"/>
      <c r="G37" s="98"/>
      <c r="H37" s="98"/>
      <c r="I37" s="81"/>
      <c r="J37" s="98"/>
      <c r="K37" s="101"/>
      <c r="L37" s="98"/>
      <c r="M37" s="98"/>
      <c r="N37" s="81"/>
      <c r="O37" s="98"/>
      <c r="P37" s="81"/>
      <c r="Q37" s="81"/>
      <c r="R37" s="84"/>
      <c r="S37" s="84"/>
      <c r="T37" s="81"/>
      <c r="U37" s="84"/>
      <c r="V37" s="84"/>
      <c r="W37" s="81"/>
      <c r="X37" s="81"/>
      <c r="Y37" s="81"/>
      <c r="Z37" s="87"/>
      <c r="AA37" s="81"/>
      <c r="AB37" s="81"/>
      <c r="AC37" s="84"/>
      <c r="AD37" s="84"/>
      <c r="AE37" s="81"/>
      <c r="AF37" s="84"/>
      <c r="AG37" s="84"/>
      <c r="AH37" s="81"/>
      <c r="AI37" s="81"/>
      <c r="AJ37" s="81"/>
      <c r="AK37" s="87"/>
      <c r="AL37" s="72"/>
      <c r="AM37" s="72"/>
      <c r="AN37" s="72"/>
      <c r="AO37" s="72"/>
      <c r="AP37" s="72"/>
      <c r="AQ37" s="72"/>
      <c r="AR37" s="72"/>
      <c r="AS37" s="72"/>
      <c r="AT37" s="72"/>
      <c r="AU37" s="72"/>
      <c r="AV37" s="76"/>
      <c r="AW37" s="81"/>
      <c r="AX37" s="81"/>
      <c r="AY37" s="84"/>
      <c r="AZ37" s="84"/>
      <c r="BA37" s="81"/>
      <c r="BB37" s="84"/>
      <c r="BC37" s="84"/>
      <c r="BD37" s="81"/>
      <c r="BE37" s="81"/>
      <c r="BF37" s="81"/>
      <c r="BG37" s="87"/>
      <c r="BL37" s="4"/>
      <c r="BM37" s="5"/>
      <c r="BN37" s="5"/>
    </row>
    <row r="38" spans="2:66">
      <c r="H38" s="50" t="s">
        <v>222</v>
      </c>
      <c r="I38" s="50"/>
      <c r="J38" s="50"/>
      <c r="K38" s="50"/>
      <c r="L38" s="50"/>
      <c r="M38" s="50"/>
      <c r="N38" s="50"/>
      <c r="O38" s="50"/>
      <c r="P38" s="3" t="s">
        <v>136</v>
      </c>
      <c r="Q38" s="3" t="s">
        <v>136</v>
      </c>
      <c r="R38" s="3" t="s">
        <v>136</v>
      </c>
      <c r="S38" s="3" t="s">
        <v>136</v>
      </c>
      <c r="T38" s="3" t="s">
        <v>136</v>
      </c>
      <c r="U38" s="3" t="s">
        <v>136</v>
      </c>
      <c r="V38" s="3" t="s">
        <v>136</v>
      </c>
      <c r="W38" s="3" t="s">
        <v>136</v>
      </c>
      <c r="X38" s="3" t="s">
        <v>136</v>
      </c>
      <c r="Y38" s="3" t="s">
        <v>136</v>
      </c>
      <c r="Z38" s="6">
        <f>SUMPRODUCT(I23:I37,Z23:Z37)</f>
        <v>0.33300000000000002</v>
      </c>
      <c r="AA38" s="3" t="s">
        <v>136</v>
      </c>
      <c r="AB38" s="3" t="s">
        <v>136</v>
      </c>
      <c r="AC38" s="3" t="s">
        <v>136</v>
      </c>
      <c r="AD38" s="3" t="s">
        <v>136</v>
      </c>
      <c r="AE38" s="3" t="s">
        <v>136</v>
      </c>
      <c r="AF38" s="3" t="s">
        <v>136</v>
      </c>
      <c r="AG38" s="3" t="s">
        <v>136</v>
      </c>
      <c r="AH38" s="3" t="s">
        <v>136</v>
      </c>
      <c r="AI38" s="3" t="s">
        <v>136</v>
      </c>
      <c r="AJ38" s="3" t="s">
        <v>136</v>
      </c>
      <c r="AK38" s="6">
        <f>SUMPRODUCT(I23:I37,AK23:AK37)</f>
        <v>0.46299999999999997</v>
      </c>
      <c r="AL38" s="3" t="s">
        <v>136</v>
      </c>
      <c r="AM38" s="3" t="s">
        <v>136</v>
      </c>
      <c r="AN38" s="3" t="s">
        <v>136</v>
      </c>
      <c r="AO38" s="3" t="s">
        <v>136</v>
      </c>
      <c r="AP38" s="3" t="s">
        <v>136</v>
      </c>
      <c r="AQ38" s="3" t="s">
        <v>136</v>
      </c>
      <c r="AR38" s="3" t="s">
        <v>136</v>
      </c>
      <c r="AS38" s="3" t="s">
        <v>136</v>
      </c>
      <c r="AT38" s="3" t="s">
        <v>136</v>
      </c>
      <c r="AU38" s="3" t="s">
        <v>136</v>
      </c>
      <c r="AV38" s="6">
        <f>SUMPRODUCT(I23:I37,AV23:AV37)</f>
        <v>0.6967000000000001</v>
      </c>
      <c r="AW38" s="3" t="s">
        <v>136</v>
      </c>
      <c r="AX38" s="3" t="s">
        <v>136</v>
      </c>
      <c r="AY38" s="3" t="s">
        <v>136</v>
      </c>
      <c r="AZ38" s="3" t="s">
        <v>136</v>
      </c>
      <c r="BA38" s="3" t="s">
        <v>136</v>
      </c>
      <c r="BB38" s="3" t="s">
        <v>136</v>
      </c>
      <c r="BC38" s="3" t="s">
        <v>136</v>
      </c>
      <c r="BD38" s="3" t="s">
        <v>136</v>
      </c>
      <c r="BE38" s="3" t="s">
        <v>136</v>
      </c>
      <c r="BF38" s="3" t="s">
        <v>136</v>
      </c>
      <c r="BG38" s="6">
        <f>SUMPRODUCT(I23:I37,BG23:BG37)</f>
        <v>0</v>
      </c>
      <c r="BL38" s="4" t="s">
        <v>223</v>
      </c>
      <c r="BM38" s="5">
        <f>IF(E4="Trimestre I",Z38,IF(E4="Trimestre II",AK38,IF(E4="Trimestre III",AV38,IF(E4="Trimestre IV",BG38))))</f>
        <v>0.6967000000000001</v>
      </c>
      <c r="BN38" s="5">
        <f>100%-BM38</f>
        <v>0.3032999999999999</v>
      </c>
    </row>
    <row r="39" spans="2:66" hidden="1">
      <c r="BL39" s="4"/>
      <c r="BM39" s="5" t="s">
        <v>6</v>
      </c>
      <c r="BN39" s="5" t="s">
        <v>7</v>
      </c>
    </row>
  </sheetData>
  <sheetProtection algorithmName="SHA-512" hashValue="eVGicNWOGV7sJdDh8LjhBHEu5oC9bjlA2kplpbeLAPDPbgn+0qSBmXR2kZqqyWLgRnDJ1zWy9xlJ9HdRENCBVw==" saltValue="eSriifluj3A93DjI3mPEfQ==" spinCount="100000" sheet="1" objects="1" scenarios="1"/>
  <mergeCells count="312">
    <mergeCell ref="A6:A21"/>
    <mergeCell ref="H38:O38"/>
    <mergeCell ref="AH35:AH37"/>
    <mergeCell ref="AI35:AI37"/>
    <mergeCell ref="AJ35:AJ37"/>
    <mergeCell ref="AK35:AK37"/>
    <mergeCell ref="AL35:AL37"/>
    <mergeCell ref="AA35:AA37"/>
    <mergeCell ref="AB35:AB37"/>
    <mergeCell ref="AC35:AC37"/>
    <mergeCell ref="AD35:AD37"/>
    <mergeCell ref="AE35:AE37"/>
    <mergeCell ref="AF35:AF37"/>
    <mergeCell ref="AG35:AG37"/>
    <mergeCell ref="U35:U37"/>
    <mergeCell ref="V35:V37"/>
    <mergeCell ref="W35:W37"/>
    <mergeCell ref="X35:X37"/>
    <mergeCell ref="Y35:Y37"/>
    <mergeCell ref="Z35:Z37"/>
    <mergeCell ref="O35:O37"/>
    <mergeCell ref="P35:P37"/>
    <mergeCell ref="Q35:Q37"/>
    <mergeCell ref="R35:R37"/>
    <mergeCell ref="S35:S37"/>
    <mergeCell ref="T35:T37"/>
    <mergeCell ref="I35:I37"/>
    <mergeCell ref="J35:J37"/>
    <mergeCell ref="K35:K37"/>
    <mergeCell ref="L35:L37"/>
    <mergeCell ref="M35:M37"/>
    <mergeCell ref="N35:N37"/>
    <mergeCell ref="BE32:BE34"/>
    <mergeCell ref="AA32:AA34"/>
    <mergeCell ref="AB32:AB34"/>
    <mergeCell ref="AC32:AC34"/>
    <mergeCell ref="AD32:AD34"/>
    <mergeCell ref="AE32:AE34"/>
    <mergeCell ref="AF32:AF34"/>
    <mergeCell ref="U32:U34"/>
    <mergeCell ref="V32:V34"/>
    <mergeCell ref="W32:W34"/>
    <mergeCell ref="X32:X34"/>
    <mergeCell ref="Y32:Y34"/>
    <mergeCell ref="Z32:Z34"/>
    <mergeCell ref="O32:O34"/>
    <mergeCell ref="P32:P34"/>
    <mergeCell ref="Q32:Q34"/>
    <mergeCell ref="BF32:BF34"/>
    <mergeCell ref="BG32:BG34"/>
    <mergeCell ref="BA32:BA34"/>
    <mergeCell ref="BB32:BB34"/>
    <mergeCell ref="BC32:BC34"/>
    <mergeCell ref="BD32:BD34"/>
    <mergeCell ref="AJ32:AJ34"/>
    <mergeCell ref="AK32:AK34"/>
    <mergeCell ref="AL32:AL34"/>
    <mergeCell ref="B35:B37"/>
    <mergeCell ref="C35:C37"/>
    <mergeCell ref="D35:D37"/>
    <mergeCell ref="E35:E37"/>
    <mergeCell ref="F35:F37"/>
    <mergeCell ref="G35:G37"/>
    <mergeCell ref="H35:H37"/>
    <mergeCell ref="AY32:AY34"/>
    <mergeCell ref="AZ32:AZ34"/>
    <mergeCell ref="AS32:AS34"/>
    <mergeCell ref="AT32:AT34"/>
    <mergeCell ref="AU32:AU34"/>
    <mergeCell ref="AV32:AV34"/>
    <mergeCell ref="AW32:AW34"/>
    <mergeCell ref="AX32:AX34"/>
    <mergeCell ref="AM32:AM34"/>
    <mergeCell ref="AN32:AN34"/>
    <mergeCell ref="AO32:AO34"/>
    <mergeCell ref="AP32:AP34"/>
    <mergeCell ref="AQ32:AQ34"/>
    <mergeCell ref="AR32:AR34"/>
    <mergeCell ref="AG32:AG34"/>
    <mergeCell ref="AH32:AH34"/>
    <mergeCell ref="AI32:AI34"/>
    <mergeCell ref="K29:K31"/>
    <mergeCell ref="L29:L31"/>
    <mergeCell ref="M29:M31"/>
    <mergeCell ref="N29:N31"/>
    <mergeCell ref="AG29:AG31"/>
    <mergeCell ref="AH29:AH31"/>
    <mergeCell ref="AI29:AI31"/>
    <mergeCell ref="W29:W31"/>
    <mergeCell ref="X29:X31"/>
    <mergeCell ref="Y29:Y31"/>
    <mergeCell ref="Z29:Z31"/>
    <mergeCell ref="O29:O31"/>
    <mergeCell ref="P29:P31"/>
    <mergeCell ref="Q29:Q31"/>
    <mergeCell ref="R29:R31"/>
    <mergeCell ref="S29:S31"/>
    <mergeCell ref="T29:T31"/>
    <mergeCell ref="AA29:AA31"/>
    <mergeCell ref="AB29:AB31"/>
    <mergeCell ref="AC29:AC31"/>
    <mergeCell ref="AE29:AE31"/>
    <mergeCell ref="AF29:AF31"/>
    <mergeCell ref="U29:U31"/>
    <mergeCell ref="V29:V31"/>
    <mergeCell ref="R32:R34"/>
    <mergeCell ref="S32:S34"/>
    <mergeCell ref="T32:T34"/>
    <mergeCell ref="I32:I34"/>
    <mergeCell ref="J32:J34"/>
    <mergeCell ref="K32:K34"/>
    <mergeCell ref="L32:L34"/>
    <mergeCell ref="M32:M34"/>
    <mergeCell ref="N32:N34"/>
    <mergeCell ref="BF29:BF31"/>
    <mergeCell ref="BG29:BG31"/>
    <mergeCell ref="BA29:BA31"/>
    <mergeCell ref="BB29:BB31"/>
    <mergeCell ref="BC29:BC31"/>
    <mergeCell ref="BD29:BD31"/>
    <mergeCell ref="AJ29:AJ31"/>
    <mergeCell ref="AK29:AK31"/>
    <mergeCell ref="AL29:AL31"/>
    <mergeCell ref="AY29:AY31"/>
    <mergeCell ref="AZ29:AZ31"/>
    <mergeCell ref="AS29:AS31"/>
    <mergeCell ref="AT29:AT31"/>
    <mergeCell ref="AU29:AU31"/>
    <mergeCell ref="AV29:AV31"/>
    <mergeCell ref="AW29:AW31"/>
    <mergeCell ref="AX29:AX31"/>
    <mergeCell ref="AM29:AM31"/>
    <mergeCell ref="AN29:AN31"/>
    <mergeCell ref="AO29:AO31"/>
    <mergeCell ref="AP29:AP31"/>
    <mergeCell ref="AQ29:AQ31"/>
    <mergeCell ref="AR29:AR31"/>
    <mergeCell ref="BE29:BE31"/>
    <mergeCell ref="B32:B34"/>
    <mergeCell ref="C32:C34"/>
    <mergeCell ref="D32:D34"/>
    <mergeCell ref="E32:E34"/>
    <mergeCell ref="F32:F34"/>
    <mergeCell ref="G32:G34"/>
    <mergeCell ref="H32:H34"/>
    <mergeCell ref="I29:I31"/>
    <mergeCell ref="J29:J31"/>
    <mergeCell ref="B29:B31"/>
    <mergeCell ref="C29:C31"/>
    <mergeCell ref="D29:D31"/>
    <mergeCell ref="E29:E31"/>
    <mergeCell ref="F29:F31"/>
    <mergeCell ref="G29:G31"/>
    <mergeCell ref="H29:H31"/>
    <mergeCell ref="BE26:BE28"/>
    <mergeCell ref="BF26:BF28"/>
    <mergeCell ref="BG26:BG28"/>
    <mergeCell ref="BA26:BA28"/>
    <mergeCell ref="BB26:BB28"/>
    <mergeCell ref="BC26:BC28"/>
    <mergeCell ref="BD26:BD28"/>
    <mergeCell ref="AJ26:AJ28"/>
    <mergeCell ref="AK26:AK28"/>
    <mergeCell ref="AL26:AL28"/>
    <mergeCell ref="AY26:AY28"/>
    <mergeCell ref="AZ26:AZ28"/>
    <mergeCell ref="AS26:AS28"/>
    <mergeCell ref="AT26:AT28"/>
    <mergeCell ref="AU26:AU28"/>
    <mergeCell ref="AV26:AV28"/>
    <mergeCell ref="AW26:AW28"/>
    <mergeCell ref="AX26:AX28"/>
    <mergeCell ref="AM26:AM28"/>
    <mergeCell ref="AO26:AO28"/>
    <mergeCell ref="AP26:AP28"/>
    <mergeCell ref="AQ26:AQ28"/>
    <mergeCell ref="AR26:AR28"/>
    <mergeCell ref="AN26:AN28"/>
    <mergeCell ref="X26:X28"/>
    <mergeCell ref="Y26:Y28"/>
    <mergeCell ref="Z26:Z28"/>
    <mergeCell ref="B26:B28"/>
    <mergeCell ref="C26:C28"/>
    <mergeCell ref="D26:D28"/>
    <mergeCell ref="E26:E28"/>
    <mergeCell ref="F26:F28"/>
    <mergeCell ref="G26:G28"/>
    <mergeCell ref="H26:H28"/>
    <mergeCell ref="T26:T28"/>
    <mergeCell ref="AD29:AD31"/>
    <mergeCell ref="AG23:AG25"/>
    <mergeCell ref="AH23:AH25"/>
    <mergeCell ref="AI23:AI25"/>
    <mergeCell ref="AB23:AB25"/>
    <mergeCell ref="AC23:AC25"/>
    <mergeCell ref="AD23:AD25"/>
    <mergeCell ref="AE23:AE25"/>
    <mergeCell ref="AF23:AF25"/>
    <mergeCell ref="AA26:AA28"/>
    <mergeCell ref="AB26:AB28"/>
    <mergeCell ref="AC26:AC28"/>
    <mergeCell ref="AD26:AD28"/>
    <mergeCell ref="AE26:AE28"/>
    <mergeCell ref="AF26:AF28"/>
    <mergeCell ref="AG26:AG28"/>
    <mergeCell ref="AH26:AH28"/>
    <mergeCell ref="AI26:AI28"/>
    <mergeCell ref="BE23:BE25"/>
    <mergeCell ref="BF23:BF25"/>
    <mergeCell ref="BG23:BG25"/>
    <mergeCell ref="BA23:BA25"/>
    <mergeCell ref="BB23:BB25"/>
    <mergeCell ref="BC23:BC25"/>
    <mergeCell ref="BD23:BD25"/>
    <mergeCell ref="AJ23:AJ25"/>
    <mergeCell ref="AK23:AK25"/>
    <mergeCell ref="AL23:AL25"/>
    <mergeCell ref="AY23:AY25"/>
    <mergeCell ref="AZ23:AZ25"/>
    <mergeCell ref="AS23:AS25"/>
    <mergeCell ref="AT23:AT25"/>
    <mergeCell ref="AU23:AU25"/>
    <mergeCell ref="AM23:AM25"/>
    <mergeCell ref="AN23:AN25"/>
    <mergeCell ref="AO23:AO25"/>
    <mergeCell ref="AP23:AP25"/>
    <mergeCell ref="AQ23:AQ25"/>
    <mergeCell ref="AR23:AR25"/>
    <mergeCell ref="AV23:AV25"/>
    <mergeCell ref="AW23:AW25"/>
    <mergeCell ref="AX23:AX25"/>
    <mergeCell ref="Y23:Y25"/>
    <mergeCell ref="Z23:Z25"/>
    <mergeCell ref="P23:P25"/>
    <mergeCell ref="Q23:Q25"/>
    <mergeCell ref="R23:R25"/>
    <mergeCell ref="S23:S25"/>
    <mergeCell ref="T23:T25"/>
    <mergeCell ref="X23:X25"/>
    <mergeCell ref="AA23:AA25"/>
    <mergeCell ref="U23:U25"/>
    <mergeCell ref="V23:V25"/>
    <mergeCell ref="O23:O25"/>
    <mergeCell ref="I23:I25"/>
    <mergeCell ref="H23:H25"/>
    <mergeCell ref="G23:G25"/>
    <mergeCell ref="F23:F25"/>
    <mergeCell ref="E23:E25"/>
    <mergeCell ref="D23:D25"/>
    <mergeCell ref="W23:W25"/>
    <mergeCell ref="W26:W28"/>
    <mergeCell ref="U26:U28"/>
    <mergeCell ref="V26:V28"/>
    <mergeCell ref="R26:R28"/>
    <mergeCell ref="S26:S28"/>
    <mergeCell ref="K26:K28"/>
    <mergeCell ref="L26:L28"/>
    <mergeCell ref="M26:M28"/>
    <mergeCell ref="N26:N28"/>
    <mergeCell ref="O26:O28"/>
    <mergeCell ref="P26:P28"/>
    <mergeCell ref="Q26:Q28"/>
    <mergeCell ref="I26:I28"/>
    <mergeCell ref="J26:J28"/>
    <mergeCell ref="B23:B25"/>
    <mergeCell ref="C23:C25"/>
    <mergeCell ref="J23:J25"/>
    <mergeCell ref="K23:K25"/>
    <mergeCell ref="L23:L25"/>
    <mergeCell ref="M23:M25"/>
    <mergeCell ref="N23:N25"/>
    <mergeCell ref="M21:M22"/>
    <mergeCell ref="N21:N22"/>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M2"/>
    <mergeCell ref="BD35:BD37"/>
    <mergeCell ref="BC35:BC37"/>
    <mergeCell ref="BB35:BB37"/>
    <mergeCell ref="BA35:BA37"/>
    <mergeCell ref="AZ35:AZ37"/>
    <mergeCell ref="AY35:AY37"/>
    <mergeCell ref="BG35:BG37"/>
    <mergeCell ref="BF35:BF37"/>
    <mergeCell ref="BE35:BE37"/>
    <mergeCell ref="AR35:AR37"/>
    <mergeCell ref="AQ35:AQ37"/>
    <mergeCell ref="AP35:AP37"/>
    <mergeCell ref="AO35:AO37"/>
    <mergeCell ref="AN35:AN37"/>
    <mergeCell ref="AM35:AM37"/>
    <mergeCell ref="AX35:AX37"/>
    <mergeCell ref="AW35:AW37"/>
    <mergeCell ref="AV35:AV37"/>
    <mergeCell ref="AU35:AU37"/>
    <mergeCell ref="AT35:AT37"/>
    <mergeCell ref="AS35:AS37"/>
    <mergeCell ref="B4:D4"/>
    <mergeCell ref="B19:E19"/>
  </mergeCells>
  <dataValidations count="1">
    <dataValidation type="list" allowBlank="1" sqref="E4" xr:uid="{4CFC8F73-801B-432B-B0E9-C8D497579042}">
      <formula1>"Trimestre I,Trimestre II,Trimestre III,Trimestre IV"</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4985F-A96F-4C9D-BE28-07D70BA88194}">
  <dimension ref="A1:BN72"/>
  <sheetViews>
    <sheetView showGridLines="0" topLeftCell="A2" zoomScale="70" zoomScaleNormal="70" workbookViewId="0">
      <selection activeCell="A6" sqref="A6:A21"/>
    </sheetView>
  </sheetViews>
  <sheetFormatPr baseColWidth="10" defaultColWidth="0" defaultRowHeight="15" zero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20" ht="12" customHeight="1"/>
    <row r="2" spans="1:20" ht="27" customHeight="1" thickBot="1">
      <c r="B2" s="68" t="s">
        <v>313</v>
      </c>
      <c r="C2" s="68"/>
      <c r="D2" s="68"/>
      <c r="E2" s="68"/>
      <c r="F2" s="68"/>
      <c r="G2" s="68"/>
      <c r="H2" s="68"/>
      <c r="I2" s="68"/>
      <c r="J2" s="68"/>
      <c r="K2" s="68"/>
      <c r="L2" s="68"/>
      <c r="M2" s="68"/>
      <c r="N2" s="20">
        <f>+AV71</f>
        <v>0.68180000000000018</v>
      </c>
      <c r="O2" s="13"/>
      <c r="P2" s="13"/>
      <c r="Q2" s="13"/>
      <c r="R2" s="13"/>
      <c r="S2" s="13"/>
      <c r="T2" s="13"/>
    </row>
    <row r="3" spans="1:20"/>
    <row r="4" spans="1:20">
      <c r="B4" s="50" t="s">
        <v>46</v>
      </c>
      <c r="C4" s="50"/>
      <c r="D4" s="50"/>
      <c r="E4" s="1" t="s">
        <v>47</v>
      </c>
    </row>
    <row r="5" spans="1:20"/>
    <row r="6" spans="1:20">
      <c r="A6" s="119" t="s">
        <v>314</v>
      </c>
    </row>
    <row r="7" spans="1:20">
      <c r="A7" s="120"/>
    </row>
    <row r="8" spans="1:20">
      <c r="A8" s="120"/>
    </row>
    <row r="9" spans="1:20">
      <c r="A9" s="120"/>
    </row>
    <row r="10" spans="1:20">
      <c r="A10" s="120"/>
    </row>
    <row r="11" spans="1:20">
      <c r="A11" s="120"/>
    </row>
    <row r="12" spans="1:20">
      <c r="A12" s="120"/>
    </row>
    <row r="13" spans="1:20">
      <c r="A13" s="120"/>
    </row>
    <row r="14" spans="1:20">
      <c r="A14" s="120"/>
    </row>
    <row r="15" spans="1:20">
      <c r="A15" s="120"/>
    </row>
    <row r="16" spans="1:20">
      <c r="A16" s="120"/>
    </row>
    <row r="17" spans="1:66">
      <c r="A17" s="120"/>
    </row>
    <row r="18" spans="1:66">
      <c r="A18" s="120"/>
    </row>
    <row r="19" spans="1:66" ht="30.95" customHeight="1">
      <c r="A19" s="120"/>
      <c r="B19" s="51" t="s">
        <v>315</v>
      </c>
      <c r="C19" s="52"/>
      <c r="D19" s="52"/>
      <c r="E19" s="52"/>
      <c r="BL19" s="57" t="s">
        <v>50</v>
      </c>
      <c r="BM19" s="58"/>
      <c r="BN19" s="5"/>
    </row>
    <row r="20" spans="1:66">
      <c r="A20" s="120"/>
      <c r="BL20" s="4"/>
      <c r="BM20" s="5"/>
      <c r="BN20" s="5"/>
    </row>
    <row r="21" spans="1:66" ht="24" customHeight="1">
      <c r="A21" s="120"/>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c r="B23" s="110" t="s">
        <v>81</v>
      </c>
      <c r="C23" s="111" t="s">
        <v>316</v>
      </c>
      <c r="D23" s="111" t="s">
        <v>81</v>
      </c>
      <c r="E23" s="111" t="s">
        <v>317</v>
      </c>
      <c r="F23" s="111" t="s">
        <v>81</v>
      </c>
      <c r="G23" s="111" t="s">
        <v>81</v>
      </c>
      <c r="H23" s="111">
        <v>1</v>
      </c>
      <c r="I23" s="112">
        <v>0.25</v>
      </c>
      <c r="J23" s="111" t="s">
        <v>83</v>
      </c>
      <c r="K23" s="114" t="s">
        <v>318</v>
      </c>
      <c r="L23" s="111" t="s">
        <v>319</v>
      </c>
      <c r="M23" s="111" t="s">
        <v>320</v>
      </c>
      <c r="N23" s="112">
        <v>0.95</v>
      </c>
      <c r="O23" s="111" t="s">
        <v>87</v>
      </c>
      <c r="P23" s="112" t="s">
        <v>321</v>
      </c>
      <c r="Q23" s="112" t="s">
        <v>322</v>
      </c>
      <c r="R23" s="113">
        <v>1728.8140000000001</v>
      </c>
      <c r="S23" s="113">
        <v>1752</v>
      </c>
      <c r="T23" s="112">
        <v>0.98680000000000001</v>
      </c>
      <c r="U23" s="113">
        <v>1728.8140000000001</v>
      </c>
      <c r="V23" s="113">
        <v>1752</v>
      </c>
      <c r="W23" s="112">
        <v>0.98680000000000001</v>
      </c>
      <c r="X23" s="112">
        <v>1.0387</v>
      </c>
      <c r="Y23" s="112">
        <v>0</v>
      </c>
      <c r="Z23" s="115">
        <v>0.66400000000000003</v>
      </c>
      <c r="AA23" s="112" t="s">
        <v>323</v>
      </c>
      <c r="AB23" s="112" t="s">
        <v>324</v>
      </c>
      <c r="AC23" s="113">
        <v>1714</v>
      </c>
      <c r="AD23" s="113">
        <v>1723</v>
      </c>
      <c r="AE23" s="112">
        <v>0.99480000000000002</v>
      </c>
      <c r="AF23" s="113">
        <v>3442.8140000000003</v>
      </c>
      <c r="AG23" s="113">
        <v>3475</v>
      </c>
      <c r="AH23" s="112">
        <v>0.49536892086330941</v>
      </c>
      <c r="AI23" s="112">
        <v>0.52144096932979944</v>
      </c>
      <c r="AJ23" s="112">
        <v>0</v>
      </c>
      <c r="AK23" s="115">
        <v>0.69</v>
      </c>
      <c r="AL23" s="56" t="s">
        <v>325</v>
      </c>
      <c r="AM23" s="56" t="s">
        <v>326</v>
      </c>
      <c r="AN23" s="55">
        <v>3432</v>
      </c>
      <c r="AO23" s="55">
        <v>3446</v>
      </c>
      <c r="AP23" s="56">
        <v>0.99590000000000001</v>
      </c>
      <c r="AQ23" s="55">
        <v>6874.8140000000003</v>
      </c>
      <c r="AR23" s="55">
        <v>6921</v>
      </c>
      <c r="AS23" s="56">
        <v>0.74499501517121802</v>
      </c>
      <c r="AT23" s="56">
        <v>0.78420527912759797</v>
      </c>
      <c r="AU23" s="56">
        <v>0.1658</v>
      </c>
      <c r="AV23" s="60">
        <v>0.66700000000000004</v>
      </c>
      <c r="AW23" s="56" t="s">
        <v>94</v>
      </c>
      <c r="AX23" s="56" t="s">
        <v>94</v>
      </c>
      <c r="AY23" s="55">
        <v>0</v>
      </c>
      <c r="AZ23" s="55">
        <v>0</v>
      </c>
      <c r="BA23" s="56">
        <v>0</v>
      </c>
      <c r="BB23" s="55">
        <v>0</v>
      </c>
      <c r="BC23" s="55">
        <v>0</v>
      </c>
      <c r="BD23" s="56">
        <v>0</v>
      </c>
      <c r="BE23" s="56">
        <v>0</v>
      </c>
      <c r="BF23" s="56">
        <v>0</v>
      </c>
      <c r="BG23" s="60">
        <v>0</v>
      </c>
      <c r="BL23" s="4">
        <f>H23</f>
        <v>1</v>
      </c>
      <c r="BM23" s="5">
        <f>IF(E4="Trimestre I",Z23,IF(E4="Trimestre II",AK23,IF(E4="Trimestre III",AV23,IF(E4="Trimestre IV",BG23))))</f>
        <v>0.66700000000000004</v>
      </c>
      <c r="BN23" s="5"/>
    </row>
    <row r="24" spans="1:66">
      <c r="B24" s="110"/>
      <c r="C24" s="111"/>
      <c r="D24" s="111"/>
      <c r="E24" s="111"/>
      <c r="F24" s="111"/>
      <c r="G24" s="111"/>
      <c r="H24" s="111"/>
      <c r="I24" s="112"/>
      <c r="J24" s="111"/>
      <c r="K24" s="114"/>
      <c r="L24" s="111"/>
      <c r="M24" s="111"/>
      <c r="N24" s="112"/>
      <c r="O24" s="111"/>
      <c r="P24" s="112"/>
      <c r="Q24" s="112"/>
      <c r="R24" s="113"/>
      <c r="S24" s="113"/>
      <c r="T24" s="112"/>
      <c r="U24" s="113"/>
      <c r="V24" s="113"/>
      <c r="W24" s="112"/>
      <c r="X24" s="112"/>
      <c r="Y24" s="112"/>
      <c r="Z24" s="115"/>
      <c r="AA24" s="112"/>
      <c r="AB24" s="112"/>
      <c r="AC24" s="113"/>
      <c r="AD24" s="113"/>
      <c r="AE24" s="112"/>
      <c r="AF24" s="113"/>
      <c r="AG24" s="113"/>
      <c r="AH24" s="112"/>
      <c r="AI24" s="112"/>
      <c r="AJ24" s="112"/>
      <c r="AK24" s="115"/>
      <c r="AL24" s="56"/>
      <c r="AM24" s="56"/>
      <c r="AN24" s="55"/>
      <c r="AO24" s="55"/>
      <c r="AP24" s="56"/>
      <c r="AQ24" s="55"/>
      <c r="AR24" s="55"/>
      <c r="AS24" s="56"/>
      <c r="AT24" s="56"/>
      <c r="AU24" s="56"/>
      <c r="AV24" s="60"/>
      <c r="AW24" s="56"/>
      <c r="AX24" s="56"/>
      <c r="AY24" s="55"/>
      <c r="AZ24" s="55"/>
      <c r="BA24" s="56"/>
      <c r="BB24" s="55"/>
      <c r="BC24" s="55"/>
      <c r="BD24" s="56"/>
      <c r="BE24" s="56"/>
      <c r="BF24" s="56"/>
      <c r="BG24" s="60"/>
      <c r="BL24" s="4">
        <f>H29</f>
        <v>2</v>
      </c>
      <c r="BM24" s="5">
        <f>IF(E4="Trimestre I",Z29,IF(E4="Trimestre II",AK29,IF(E4="Trimestre III",AV29,IF(E4="Trimestre IV",BG29))))</f>
        <v>0.71099999999999997</v>
      </c>
      <c r="BN24" s="5"/>
    </row>
    <row r="25" spans="1:66">
      <c r="B25" s="110"/>
      <c r="C25" s="110"/>
      <c r="D25" s="110"/>
      <c r="E25" s="110"/>
      <c r="F25" s="110"/>
      <c r="G25" s="110"/>
      <c r="H25" s="111"/>
      <c r="I25" s="112"/>
      <c r="J25" s="111"/>
      <c r="K25" s="114"/>
      <c r="L25" s="111"/>
      <c r="M25" s="111"/>
      <c r="N25" s="112"/>
      <c r="O25" s="111"/>
      <c r="P25" s="112"/>
      <c r="Q25" s="112"/>
      <c r="R25" s="113"/>
      <c r="S25" s="113"/>
      <c r="T25" s="112"/>
      <c r="U25" s="113"/>
      <c r="V25" s="113"/>
      <c r="W25" s="112"/>
      <c r="X25" s="112"/>
      <c r="Y25" s="112"/>
      <c r="Z25" s="115"/>
      <c r="AA25" s="112"/>
      <c r="AB25" s="112"/>
      <c r="AC25" s="113"/>
      <c r="AD25" s="113"/>
      <c r="AE25" s="112"/>
      <c r="AF25" s="113"/>
      <c r="AG25" s="113"/>
      <c r="AH25" s="112"/>
      <c r="AI25" s="112"/>
      <c r="AJ25" s="112"/>
      <c r="AK25" s="115"/>
      <c r="AL25" s="56"/>
      <c r="AM25" s="56"/>
      <c r="AN25" s="55"/>
      <c r="AO25" s="55"/>
      <c r="AP25" s="56"/>
      <c r="AQ25" s="55"/>
      <c r="AR25" s="55"/>
      <c r="AS25" s="56"/>
      <c r="AT25" s="56"/>
      <c r="AU25" s="56"/>
      <c r="AV25" s="60"/>
      <c r="AW25" s="56"/>
      <c r="AX25" s="56"/>
      <c r="AY25" s="55"/>
      <c r="AZ25" s="55"/>
      <c r="BA25" s="56"/>
      <c r="BB25" s="55"/>
      <c r="BC25" s="55"/>
      <c r="BD25" s="56"/>
      <c r="BE25" s="56"/>
      <c r="BF25" s="56"/>
      <c r="BG25" s="60"/>
      <c r="BL25" s="4">
        <f>H38</f>
        <v>3</v>
      </c>
      <c r="BM25" s="5">
        <f>IF(E4="Trimestre I",Z38,IF(E4="Trimestre II",AK38,IF(E4="Trimestre III",AV38,IF(E4="Trimestre IV",BG38))))</f>
        <v>0.746</v>
      </c>
      <c r="BN25" s="5"/>
    </row>
    <row r="26" spans="1:66">
      <c r="B26" s="110"/>
      <c r="C26" s="110"/>
      <c r="D26" s="110"/>
      <c r="E26" s="110"/>
      <c r="F26" s="110"/>
      <c r="G26" s="110"/>
      <c r="H26" s="111"/>
      <c r="I26" s="112"/>
      <c r="J26" s="111"/>
      <c r="K26" s="114"/>
      <c r="L26" s="111" t="s">
        <v>327</v>
      </c>
      <c r="M26" s="111" t="s">
        <v>328</v>
      </c>
      <c r="N26" s="112">
        <v>1</v>
      </c>
      <c r="O26" s="111" t="s">
        <v>87</v>
      </c>
      <c r="P26" s="112" t="s">
        <v>321</v>
      </c>
      <c r="Q26" s="112" t="s">
        <v>322</v>
      </c>
      <c r="R26" s="113">
        <v>1051975827</v>
      </c>
      <c r="S26" s="113">
        <v>3204223000</v>
      </c>
      <c r="T26" s="112">
        <v>0.32829999999999998</v>
      </c>
      <c r="U26" s="113">
        <v>1051975827</v>
      </c>
      <c r="V26" s="113">
        <v>3204223000</v>
      </c>
      <c r="W26" s="112">
        <v>0.32829999999999998</v>
      </c>
      <c r="X26" s="112">
        <v>0.32829999999999998</v>
      </c>
      <c r="Y26" s="112">
        <v>0.67169999999999996</v>
      </c>
      <c r="Z26" s="115"/>
      <c r="AA26" s="112" t="s">
        <v>323</v>
      </c>
      <c r="AB26" s="112" t="s">
        <v>324</v>
      </c>
      <c r="AC26" s="113">
        <v>1701836713</v>
      </c>
      <c r="AD26" s="113">
        <v>3204223000</v>
      </c>
      <c r="AE26" s="112">
        <v>0.53110000000000002</v>
      </c>
      <c r="AF26" s="113">
        <v>2753812540</v>
      </c>
      <c r="AG26" s="113">
        <v>3204223000</v>
      </c>
      <c r="AH26" s="112">
        <v>0.85940000000000005</v>
      </c>
      <c r="AI26" s="112">
        <v>0.85940000000000005</v>
      </c>
      <c r="AJ26" s="112">
        <v>0.1406</v>
      </c>
      <c r="AK26" s="115"/>
      <c r="AL26" s="56"/>
      <c r="AM26" s="56"/>
      <c r="AN26" s="55">
        <v>1206602245</v>
      </c>
      <c r="AO26" s="55">
        <v>7189668801</v>
      </c>
      <c r="AP26" s="56">
        <v>0.1678</v>
      </c>
      <c r="AQ26" s="55">
        <v>3960414785</v>
      </c>
      <c r="AR26" s="55">
        <v>7189668801</v>
      </c>
      <c r="AS26" s="56">
        <v>0.55079999999999996</v>
      </c>
      <c r="AT26" s="56">
        <v>0.55079999999999996</v>
      </c>
      <c r="AU26" s="56">
        <v>0.44919999999999999</v>
      </c>
      <c r="AV26" s="60"/>
      <c r="AW26" s="56" t="s">
        <v>94</v>
      </c>
      <c r="AX26" s="56" t="s">
        <v>94</v>
      </c>
      <c r="AY26" s="55">
        <v>0</v>
      </c>
      <c r="AZ26" s="55">
        <v>0</v>
      </c>
      <c r="BA26" s="56">
        <v>0</v>
      </c>
      <c r="BB26" s="55">
        <v>0</v>
      </c>
      <c r="BC26" s="55">
        <v>0</v>
      </c>
      <c r="BD26" s="56">
        <v>0</v>
      </c>
      <c r="BE26" s="56">
        <v>0</v>
      </c>
      <c r="BF26" s="56">
        <v>0</v>
      </c>
      <c r="BG26" s="60"/>
      <c r="BL26" s="4">
        <f>H50</f>
        <v>4</v>
      </c>
      <c r="BM26" s="5">
        <f>IF(E4="Trimestre I",Z50,IF(E4="Trimestre II",AK50,IF(E4="Trimestre III",AV50,IF(E4="Trimestre IV",BG50))))</f>
        <v>0.53200000000000003</v>
      </c>
      <c r="BN26" s="5"/>
    </row>
    <row r="27" spans="1:66">
      <c r="B27" s="110"/>
      <c r="C27" s="110"/>
      <c r="D27" s="110"/>
      <c r="E27" s="110"/>
      <c r="F27" s="110"/>
      <c r="G27" s="110"/>
      <c r="H27" s="111"/>
      <c r="I27" s="112"/>
      <c r="J27" s="111"/>
      <c r="K27" s="114"/>
      <c r="L27" s="111"/>
      <c r="M27" s="111"/>
      <c r="N27" s="112"/>
      <c r="O27" s="111"/>
      <c r="P27" s="112"/>
      <c r="Q27" s="112"/>
      <c r="R27" s="113"/>
      <c r="S27" s="113"/>
      <c r="T27" s="112"/>
      <c r="U27" s="113"/>
      <c r="V27" s="113"/>
      <c r="W27" s="112"/>
      <c r="X27" s="112"/>
      <c r="Y27" s="112"/>
      <c r="Z27" s="115"/>
      <c r="AA27" s="112"/>
      <c r="AB27" s="112"/>
      <c r="AC27" s="113"/>
      <c r="AD27" s="113"/>
      <c r="AE27" s="112"/>
      <c r="AF27" s="113"/>
      <c r="AG27" s="113"/>
      <c r="AH27" s="112"/>
      <c r="AI27" s="112"/>
      <c r="AJ27" s="112"/>
      <c r="AK27" s="115"/>
      <c r="AL27" s="56"/>
      <c r="AM27" s="56"/>
      <c r="AN27" s="55"/>
      <c r="AO27" s="55"/>
      <c r="AP27" s="56"/>
      <c r="AQ27" s="55"/>
      <c r="AR27" s="55"/>
      <c r="AS27" s="56"/>
      <c r="AT27" s="56"/>
      <c r="AU27" s="56"/>
      <c r="AV27" s="60"/>
      <c r="AW27" s="56"/>
      <c r="AX27" s="56"/>
      <c r="AY27" s="55"/>
      <c r="AZ27" s="55"/>
      <c r="BA27" s="56"/>
      <c r="BB27" s="55"/>
      <c r="BC27" s="55"/>
      <c r="BD27" s="56"/>
      <c r="BE27" s="56"/>
      <c r="BF27" s="56"/>
      <c r="BG27" s="60"/>
      <c r="BL27" s="4">
        <f>H56</f>
        <v>5</v>
      </c>
      <c r="BM27" s="5">
        <f>IF(E4="Trimestre I",Z56,IF(E4="Trimestre II",AK56,IF(E4="Trimestre III",AV56,IF(E4="Trimestre IV",BG56))))</f>
        <v>0.54900000000000004</v>
      </c>
      <c r="BN27" s="5"/>
    </row>
    <row r="28" spans="1:66">
      <c r="B28" s="110"/>
      <c r="C28" s="110"/>
      <c r="D28" s="110"/>
      <c r="E28" s="110"/>
      <c r="F28" s="110"/>
      <c r="G28" s="110"/>
      <c r="H28" s="111"/>
      <c r="I28" s="112"/>
      <c r="J28" s="111"/>
      <c r="K28" s="114"/>
      <c r="L28" s="111"/>
      <c r="M28" s="111"/>
      <c r="N28" s="112"/>
      <c r="O28" s="111"/>
      <c r="P28" s="112"/>
      <c r="Q28" s="112"/>
      <c r="R28" s="113"/>
      <c r="S28" s="113"/>
      <c r="T28" s="112"/>
      <c r="U28" s="113"/>
      <c r="V28" s="113"/>
      <c r="W28" s="112"/>
      <c r="X28" s="112"/>
      <c r="Y28" s="112"/>
      <c r="Z28" s="115"/>
      <c r="AA28" s="112"/>
      <c r="AB28" s="112"/>
      <c r="AC28" s="113"/>
      <c r="AD28" s="113"/>
      <c r="AE28" s="112"/>
      <c r="AF28" s="113"/>
      <c r="AG28" s="113"/>
      <c r="AH28" s="112"/>
      <c r="AI28" s="112"/>
      <c r="AJ28" s="112"/>
      <c r="AK28" s="115"/>
      <c r="AL28" s="56"/>
      <c r="AM28" s="56"/>
      <c r="AN28" s="55"/>
      <c r="AO28" s="55"/>
      <c r="AP28" s="56"/>
      <c r="AQ28" s="55"/>
      <c r="AR28" s="55"/>
      <c r="AS28" s="56"/>
      <c r="AT28" s="56"/>
      <c r="AU28" s="56"/>
      <c r="AV28" s="60"/>
      <c r="AW28" s="56"/>
      <c r="AX28" s="56"/>
      <c r="AY28" s="55"/>
      <c r="AZ28" s="55"/>
      <c r="BA28" s="56"/>
      <c r="BB28" s="55"/>
      <c r="BC28" s="55"/>
      <c r="BD28" s="56"/>
      <c r="BE28" s="56"/>
      <c r="BF28" s="56"/>
      <c r="BG28" s="60"/>
      <c r="BL28" s="4">
        <f>H68</f>
        <v>6</v>
      </c>
      <c r="BM28" s="5">
        <f>IF(E4="Trimestre I",Z68,IF(E4="Trimestre II",AK68,IF(E4="Trimestre III",AV68,IF(E4="Trimestre IV",BG68))))</f>
        <v>0.8</v>
      </c>
      <c r="BN28" s="5"/>
    </row>
    <row r="29" spans="1:66">
      <c r="B29" s="116" t="s">
        <v>81</v>
      </c>
      <c r="C29" s="117" t="s">
        <v>81</v>
      </c>
      <c r="D29" s="118" t="s">
        <v>329</v>
      </c>
      <c r="E29" s="117" t="s">
        <v>317</v>
      </c>
      <c r="F29" s="117" t="s">
        <v>81</v>
      </c>
      <c r="G29" s="117" t="s">
        <v>81</v>
      </c>
      <c r="H29" s="111">
        <v>2</v>
      </c>
      <c r="I29" s="112">
        <v>0.25</v>
      </c>
      <c r="J29" s="111" t="s">
        <v>83</v>
      </c>
      <c r="K29" s="114" t="s">
        <v>330</v>
      </c>
      <c r="L29" s="111" t="s">
        <v>331</v>
      </c>
      <c r="M29" s="111" t="s">
        <v>332</v>
      </c>
      <c r="N29" s="112">
        <v>1</v>
      </c>
      <c r="O29" s="111" t="s">
        <v>87</v>
      </c>
      <c r="P29" s="112" t="s">
        <v>333</v>
      </c>
      <c r="Q29" s="112" t="s">
        <v>322</v>
      </c>
      <c r="R29" s="113">
        <v>6121</v>
      </c>
      <c r="S29" s="113">
        <v>6108</v>
      </c>
      <c r="T29" s="112">
        <v>1.0021</v>
      </c>
      <c r="U29" s="113">
        <v>6121</v>
      </c>
      <c r="V29" s="113">
        <v>6108</v>
      </c>
      <c r="W29" s="112">
        <v>1.0021</v>
      </c>
      <c r="X29" s="112">
        <v>1.0021</v>
      </c>
      <c r="Y29" s="112">
        <v>0</v>
      </c>
      <c r="Z29" s="115">
        <v>0.48799999999999999</v>
      </c>
      <c r="AA29" s="112" t="s">
        <v>334</v>
      </c>
      <c r="AB29" s="112" t="s">
        <v>335</v>
      </c>
      <c r="AC29" s="113">
        <v>11983</v>
      </c>
      <c r="AD29" s="113">
        <v>11998</v>
      </c>
      <c r="AE29" s="112">
        <v>0.99870000000000003</v>
      </c>
      <c r="AF29" s="113">
        <v>18104</v>
      </c>
      <c r="AG29" s="113">
        <v>18106</v>
      </c>
      <c r="AH29" s="112">
        <v>0.49994476968960566</v>
      </c>
      <c r="AI29" s="112">
        <v>0.49994476968960561</v>
      </c>
      <c r="AJ29" s="112">
        <v>1E-4</v>
      </c>
      <c r="AK29" s="115">
        <v>0.47899999999999998</v>
      </c>
      <c r="AL29" s="56" t="s">
        <v>336</v>
      </c>
      <c r="AM29" s="56" t="s">
        <v>337</v>
      </c>
      <c r="AN29" s="55">
        <v>6162.5</v>
      </c>
      <c r="AO29" s="55">
        <v>6215</v>
      </c>
      <c r="AP29" s="56">
        <v>0.99160000000000004</v>
      </c>
      <c r="AQ29" s="55">
        <v>24266.5</v>
      </c>
      <c r="AR29" s="55">
        <v>24321</v>
      </c>
      <c r="AS29" s="56">
        <v>0.74831935364499813</v>
      </c>
      <c r="AT29" s="56">
        <v>0.74831935364499813</v>
      </c>
      <c r="AU29" s="56">
        <v>0.25159999999999999</v>
      </c>
      <c r="AV29" s="60">
        <v>0.71099999999999997</v>
      </c>
      <c r="AW29" s="56" t="s">
        <v>94</v>
      </c>
      <c r="AX29" s="56" t="s">
        <v>94</v>
      </c>
      <c r="AY29" s="55">
        <v>0</v>
      </c>
      <c r="AZ29" s="55">
        <v>0</v>
      </c>
      <c r="BA29" s="56">
        <v>0</v>
      </c>
      <c r="BB29" s="55">
        <v>0</v>
      </c>
      <c r="BC29" s="55">
        <v>0</v>
      </c>
      <c r="BD29" s="56">
        <v>0</v>
      </c>
      <c r="BE29" s="56">
        <v>0</v>
      </c>
      <c r="BF29" s="56">
        <v>0</v>
      </c>
      <c r="BG29" s="60">
        <v>0</v>
      </c>
      <c r="BL29" s="4"/>
      <c r="BM29" s="5"/>
      <c r="BN29" s="5"/>
    </row>
    <row r="30" spans="1:66">
      <c r="B30" s="116"/>
      <c r="C30" s="117"/>
      <c r="D30" s="118"/>
      <c r="E30" s="117"/>
      <c r="F30" s="117"/>
      <c r="G30" s="117"/>
      <c r="H30" s="111"/>
      <c r="I30" s="112"/>
      <c r="J30" s="111"/>
      <c r="K30" s="114"/>
      <c r="L30" s="111"/>
      <c r="M30" s="111"/>
      <c r="N30" s="112"/>
      <c r="O30" s="111"/>
      <c r="P30" s="112"/>
      <c r="Q30" s="112"/>
      <c r="R30" s="113"/>
      <c r="S30" s="113"/>
      <c r="T30" s="112"/>
      <c r="U30" s="113"/>
      <c r="V30" s="113"/>
      <c r="W30" s="112"/>
      <c r="X30" s="112"/>
      <c r="Y30" s="112"/>
      <c r="Z30" s="115"/>
      <c r="AA30" s="112"/>
      <c r="AB30" s="112"/>
      <c r="AC30" s="113"/>
      <c r="AD30" s="113"/>
      <c r="AE30" s="112"/>
      <c r="AF30" s="113"/>
      <c r="AG30" s="113"/>
      <c r="AH30" s="112"/>
      <c r="AI30" s="112"/>
      <c r="AJ30" s="112"/>
      <c r="AK30" s="115"/>
      <c r="AL30" s="56"/>
      <c r="AM30" s="56"/>
      <c r="AN30" s="55"/>
      <c r="AO30" s="55"/>
      <c r="AP30" s="56"/>
      <c r="AQ30" s="55"/>
      <c r="AR30" s="55"/>
      <c r="AS30" s="56"/>
      <c r="AT30" s="56"/>
      <c r="AU30" s="56"/>
      <c r="AV30" s="60"/>
      <c r="AW30" s="56"/>
      <c r="AX30" s="56"/>
      <c r="AY30" s="55"/>
      <c r="AZ30" s="55"/>
      <c r="BA30" s="56"/>
      <c r="BB30" s="55"/>
      <c r="BC30" s="55"/>
      <c r="BD30" s="56"/>
      <c r="BE30" s="56"/>
      <c r="BF30" s="56"/>
      <c r="BG30" s="60"/>
      <c r="BL30" s="4"/>
      <c r="BM30" s="5"/>
      <c r="BN30" s="5"/>
    </row>
    <row r="31" spans="1:66">
      <c r="B31" s="110"/>
      <c r="C31" s="110"/>
      <c r="D31" s="110"/>
      <c r="E31" s="110"/>
      <c r="F31" s="110"/>
      <c r="G31" s="110"/>
      <c r="H31" s="111"/>
      <c r="I31" s="112"/>
      <c r="J31" s="111"/>
      <c r="K31" s="114"/>
      <c r="L31" s="111"/>
      <c r="M31" s="111"/>
      <c r="N31" s="112"/>
      <c r="O31" s="111"/>
      <c r="P31" s="112"/>
      <c r="Q31" s="112"/>
      <c r="R31" s="113"/>
      <c r="S31" s="113"/>
      <c r="T31" s="112"/>
      <c r="U31" s="113"/>
      <c r="V31" s="113"/>
      <c r="W31" s="112"/>
      <c r="X31" s="112"/>
      <c r="Y31" s="112"/>
      <c r="Z31" s="115"/>
      <c r="AA31" s="112"/>
      <c r="AB31" s="112"/>
      <c r="AC31" s="113"/>
      <c r="AD31" s="113"/>
      <c r="AE31" s="112"/>
      <c r="AF31" s="113"/>
      <c r="AG31" s="113"/>
      <c r="AH31" s="112"/>
      <c r="AI31" s="112"/>
      <c r="AJ31" s="112"/>
      <c r="AK31" s="115"/>
      <c r="AL31" s="56"/>
      <c r="AM31" s="56"/>
      <c r="AN31" s="55"/>
      <c r="AO31" s="55"/>
      <c r="AP31" s="56"/>
      <c r="AQ31" s="55"/>
      <c r="AR31" s="55"/>
      <c r="AS31" s="56"/>
      <c r="AT31" s="56"/>
      <c r="AU31" s="56"/>
      <c r="AV31" s="60"/>
      <c r="AW31" s="56"/>
      <c r="AX31" s="56"/>
      <c r="AY31" s="55"/>
      <c r="AZ31" s="55"/>
      <c r="BA31" s="56"/>
      <c r="BB31" s="55"/>
      <c r="BC31" s="55"/>
      <c r="BD31" s="56"/>
      <c r="BE31" s="56"/>
      <c r="BF31" s="56"/>
      <c r="BG31" s="60"/>
      <c r="BL31" s="4"/>
      <c r="BM31" s="5"/>
      <c r="BN31" s="5"/>
    </row>
    <row r="32" spans="1:66">
      <c r="B32" s="110"/>
      <c r="C32" s="110"/>
      <c r="D32" s="110"/>
      <c r="E32" s="110"/>
      <c r="F32" s="110"/>
      <c r="G32" s="110"/>
      <c r="H32" s="111"/>
      <c r="I32" s="112"/>
      <c r="J32" s="111"/>
      <c r="K32" s="114"/>
      <c r="L32" s="111" t="s">
        <v>338</v>
      </c>
      <c r="M32" s="111" t="s">
        <v>339</v>
      </c>
      <c r="N32" s="112">
        <v>1</v>
      </c>
      <c r="O32" s="111" t="s">
        <v>87</v>
      </c>
      <c r="P32" s="112" t="s">
        <v>333</v>
      </c>
      <c r="Q32" s="112" t="s">
        <v>322</v>
      </c>
      <c r="R32" s="113">
        <v>1868.4</v>
      </c>
      <c r="S32" s="113">
        <v>2160</v>
      </c>
      <c r="T32" s="112">
        <v>0.86499999999999999</v>
      </c>
      <c r="U32" s="113">
        <v>1868.4</v>
      </c>
      <c r="V32" s="113">
        <v>2160</v>
      </c>
      <c r="W32" s="112">
        <v>0.21625</v>
      </c>
      <c r="X32" s="112">
        <v>0.21625</v>
      </c>
      <c r="Y32" s="112">
        <v>0.13500000000000001</v>
      </c>
      <c r="Z32" s="115"/>
      <c r="AA32" s="112" t="s">
        <v>334</v>
      </c>
      <c r="AB32" s="112" t="s">
        <v>335</v>
      </c>
      <c r="AC32" s="113">
        <v>1915</v>
      </c>
      <c r="AD32" s="113">
        <v>2160</v>
      </c>
      <c r="AE32" s="112">
        <v>0.88660000000000005</v>
      </c>
      <c r="AF32" s="113">
        <v>3783.4</v>
      </c>
      <c r="AG32" s="113">
        <v>4320</v>
      </c>
      <c r="AH32" s="112">
        <v>0.43789351851851854</v>
      </c>
      <c r="AI32" s="112">
        <v>0.43789351851851854</v>
      </c>
      <c r="AJ32" s="112">
        <v>0.1242</v>
      </c>
      <c r="AK32" s="115"/>
      <c r="AL32" s="56"/>
      <c r="AM32" s="56"/>
      <c r="AN32" s="55">
        <v>1720</v>
      </c>
      <c r="AO32" s="55">
        <v>2160</v>
      </c>
      <c r="AP32" s="56">
        <v>0.79630000000000001</v>
      </c>
      <c r="AQ32" s="55">
        <v>5503.4</v>
      </c>
      <c r="AR32" s="55">
        <v>6480</v>
      </c>
      <c r="AS32" s="56">
        <v>0.63696759259259261</v>
      </c>
      <c r="AT32" s="56">
        <v>0.63696759259259261</v>
      </c>
      <c r="AU32" s="56">
        <v>0.36299999999999999</v>
      </c>
      <c r="AV32" s="60"/>
      <c r="AW32" s="56" t="s">
        <v>94</v>
      </c>
      <c r="AX32" s="56" t="s">
        <v>94</v>
      </c>
      <c r="AY32" s="55">
        <v>0</v>
      </c>
      <c r="AZ32" s="55">
        <v>0</v>
      </c>
      <c r="BA32" s="56">
        <v>0</v>
      </c>
      <c r="BB32" s="55">
        <v>0</v>
      </c>
      <c r="BC32" s="55">
        <v>0</v>
      </c>
      <c r="BD32" s="56">
        <v>0</v>
      </c>
      <c r="BE32" s="56">
        <v>0</v>
      </c>
      <c r="BF32" s="56">
        <v>0</v>
      </c>
      <c r="BG32" s="60"/>
      <c r="BL32" s="4"/>
      <c r="BM32" s="5"/>
      <c r="BN32" s="5"/>
    </row>
    <row r="33" spans="2:66">
      <c r="B33" s="110"/>
      <c r="C33" s="110"/>
      <c r="D33" s="110"/>
      <c r="E33" s="110"/>
      <c r="F33" s="110"/>
      <c r="G33" s="110"/>
      <c r="H33" s="111"/>
      <c r="I33" s="112"/>
      <c r="J33" s="111"/>
      <c r="K33" s="114"/>
      <c r="L33" s="111"/>
      <c r="M33" s="111"/>
      <c r="N33" s="112"/>
      <c r="O33" s="111"/>
      <c r="P33" s="112"/>
      <c r="Q33" s="112"/>
      <c r="R33" s="113"/>
      <c r="S33" s="113"/>
      <c r="T33" s="112"/>
      <c r="U33" s="113"/>
      <c r="V33" s="113"/>
      <c r="W33" s="112"/>
      <c r="X33" s="112"/>
      <c r="Y33" s="112"/>
      <c r="Z33" s="115"/>
      <c r="AA33" s="112"/>
      <c r="AB33" s="112"/>
      <c r="AC33" s="113"/>
      <c r="AD33" s="113"/>
      <c r="AE33" s="112"/>
      <c r="AF33" s="113"/>
      <c r="AG33" s="113"/>
      <c r="AH33" s="112"/>
      <c r="AI33" s="112"/>
      <c r="AJ33" s="112"/>
      <c r="AK33" s="115"/>
      <c r="AL33" s="56"/>
      <c r="AM33" s="56"/>
      <c r="AN33" s="55"/>
      <c r="AO33" s="55"/>
      <c r="AP33" s="56"/>
      <c r="AQ33" s="55"/>
      <c r="AR33" s="55"/>
      <c r="AS33" s="56"/>
      <c r="AT33" s="56"/>
      <c r="AU33" s="56"/>
      <c r="AV33" s="60"/>
      <c r="AW33" s="56"/>
      <c r="AX33" s="56"/>
      <c r="AY33" s="55"/>
      <c r="AZ33" s="55"/>
      <c r="BA33" s="56"/>
      <c r="BB33" s="55"/>
      <c r="BC33" s="55"/>
      <c r="BD33" s="56"/>
      <c r="BE33" s="56"/>
      <c r="BF33" s="56"/>
      <c r="BG33" s="60"/>
      <c r="BL33" s="4"/>
      <c r="BM33" s="5"/>
      <c r="BN33" s="5"/>
    </row>
    <row r="34" spans="2:66">
      <c r="B34" s="110"/>
      <c r="C34" s="110"/>
      <c r="D34" s="110"/>
      <c r="E34" s="110"/>
      <c r="F34" s="110"/>
      <c r="G34" s="110"/>
      <c r="H34" s="111"/>
      <c r="I34" s="112"/>
      <c r="J34" s="111"/>
      <c r="K34" s="114"/>
      <c r="L34" s="111"/>
      <c r="M34" s="111"/>
      <c r="N34" s="112"/>
      <c r="O34" s="111"/>
      <c r="P34" s="112"/>
      <c r="Q34" s="112"/>
      <c r="R34" s="113"/>
      <c r="S34" s="113"/>
      <c r="T34" s="112"/>
      <c r="U34" s="113"/>
      <c r="V34" s="113"/>
      <c r="W34" s="112"/>
      <c r="X34" s="112"/>
      <c r="Y34" s="112"/>
      <c r="Z34" s="115"/>
      <c r="AA34" s="112"/>
      <c r="AB34" s="112"/>
      <c r="AC34" s="113"/>
      <c r="AD34" s="113"/>
      <c r="AE34" s="112"/>
      <c r="AF34" s="113"/>
      <c r="AG34" s="113"/>
      <c r="AH34" s="112"/>
      <c r="AI34" s="112"/>
      <c r="AJ34" s="112"/>
      <c r="AK34" s="115"/>
      <c r="AL34" s="56"/>
      <c r="AM34" s="56"/>
      <c r="AN34" s="55"/>
      <c r="AO34" s="55"/>
      <c r="AP34" s="56"/>
      <c r="AQ34" s="55"/>
      <c r="AR34" s="55"/>
      <c r="AS34" s="56"/>
      <c r="AT34" s="56"/>
      <c r="AU34" s="56"/>
      <c r="AV34" s="60"/>
      <c r="AW34" s="56"/>
      <c r="AX34" s="56"/>
      <c r="AY34" s="55"/>
      <c r="AZ34" s="55"/>
      <c r="BA34" s="56"/>
      <c r="BB34" s="55"/>
      <c r="BC34" s="55"/>
      <c r="BD34" s="56"/>
      <c r="BE34" s="56"/>
      <c r="BF34" s="56"/>
      <c r="BG34" s="60"/>
      <c r="BL34" s="4"/>
      <c r="BM34" s="5"/>
      <c r="BN34" s="5"/>
    </row>
    <row r="35" spans="2:66">
      <c r="B35" s="110"/>
      <c r="C35" s="110"/>
      <c r="D35" s="110"/>
      <c r="E35" s="110"/>
      <c r="F35" s="110"/>
      <c r="G35" s="110"/>
      <c r="H35" s="111"/>
      <c r="I35" s="112"/>
      <c r="J35" s="111"/>
      <c r="K35" s="114"/>
      <c r="L35" s="111" t="s">
        <v>340</v>
      </c>
      <c r="M35" s="111" t="s">
        <v>341</v>
      </c>
      <c r="N35" s="112">
        <v>1</v>
      </c>
      <c r="O35" s="111" t="s">
        <v>87</v>
      </c>
      <c r="P35" s="112" t="s">
        <v>333</v>
      </c>
      <c r="Q35" s="112" t="s">
        <v>322</v>
      </c>
      <c r="R35" s="113">
        <v>622</v>
      </c>
      <c r="S35" s="113">
        <v>622</v>
      </c>
      <c r="T35" s="112">
        <v>1</v>
      </c>
      <c r="U35" s="113">
        <v>622</v>
      </c>
      <c r="V35" s="113">
        <v>622</v>
      </c>
      <c r="W35" s="112">
        <v>0.25</v>
      </c>
      <c r="X35" s="112">
        <v>0.25</v>
      </c>
      <c r="Y35" s="112">
        <v>0</v>
      </c>
      <c r="Z35" s="115"/>
      <c r="AA35" s="112" t="s">
        <v>334</v>
      </c>
      <c r="AB35" s="112" t="s">
        <v>335</v>
      </c>
      <c r="AC35" s="113">
        <v>504</v>
      </c>
      <c r="AD35" s="113">
        <v>504</v>
      </c>
      <c r="AE35" s="112">
        <v>1</v>
      </c>
      <c r="AF35" s="113">
        <v>1126</v>
      </c>
      <c r="AG35" s="113">
        <v>1126</v>
      </c>
      <c r="AH35" s="112">
        <v>0.5</v>
      </c>
      <c r="AI35" s="112">
        <v>0.5</v>
      </c>
      <c r="AJ35" s="112">
        <v>0</v>
      </c>
      <c r="AK35" s="115"/>
      <c r="AL35" s="56"/>
      <c r="AM35" s="56"/>
      <c r="AN35" s="55">
        <v>519</v>
      </c>
      <c r="AO35" s="55">
        <v>519</v>
      </c>
      <c r="AP35" s="56">
        <v>1</v>
      </c>
      <c r="AQ35" s="55">
        <v>1645</v>
      </c>
      <c r="AR35" s="55">
        <v>1645</v>
      </c>
      <c r="AS35" s="56">
        <v>0.75</v>
      </c>
      <c r="AT35" s="56">
        <v>0.75</v>
      </c>
      <c r="AU35" s="56">
        <v>0.25</v>
      </c>
      <c r="AV35" s="60"/>
      <c r="AW35" s="56" t="s">
        <v>94</v>
      </c>
      <c r="AX35" s="56" t="s">
        <v>94</v>
      </c>
      <c r="AY35" s="55">
        <v>0</v>
      </c>
      <c r="AZ35" s="55">
        <v>0</v>
      </c>
      <c r="BA35" s="56">
        <v>0</v>
      </c>
      <c r="BB35" s="55">
        <v>0</v>
      </c>
      <c r="BC35" s="55">
        <v>0</v>
      </c>
      <c r="BD35" s="56">
        <v>0</v>
      </c>
      <c r="BE35" s="56">
        <v>0</v>
      </c>
      <c r="BF35" s="56">
        <v>0</v>
      </c>
      <c r="BG35" s="60"/>
      <c r="BL35" s="4"/>
      <c r="BM35" s="5"/>
      <c r="BN35" s="5"/>
    </row>
    <row r="36" spans="2:66">
      <c r="B36" s="110"/>
      <c r="C36" s="110"/>
      <c r="D36" s="110"/>
      <c r="E36" s="110"/>
      <c r="F36" s="110"/>
      <c r="G36" s="110"/>
      <c r="H36" s="111"/>
      <c r="I36" s="112"/>
      <c r="J36" s="111"/>
      <c r="K36" s="114"/>
      <c r="L36" s="111"/>
      <c r="M36" s="111"/>
      <c r="N36" s="112"/>
      <c r="O36" s="111"/>
      <c r="P36" s="112"/>
      <c r="Q36" s="112"/>
      <c r="R36" s="113"/>
      <c r="S36" s="113"/>
      <c r="T36" s="112"/>
      <c r="U36" s="113"/>
      <c r="V36" s="113"/>
      <c r="W36" s="112"/>
      <c r="X36" s="112"/>
      <c r="Y36" s="112"/>
      <c r="Z36" s="115"/>
      <c r="AA36" s="112"/>
      <c r="AB36" s="112"/>
      <c r="AC36" s="113"/>
      <c r="AD36" s="113"/>
      <c r="AE36" s="112"/>
      <c r="AF36" s="113"/>
      <c r="AG36" s="113"/>
      <c r="AH36" s="112"/>
      <c r="AI36" s="112"/>
      <c r="AJ36" s="112"/>
      <c r="AK36" s="115"/>
      <c r="AL36" s="56"/>
      <c r="AM36" s="56"/>
      <c r="AN36" s="55"/>
      <c r="AO36" s="55"/>
      <c r="AP36" s="56"/>
      <c r="AQ36" s="55"/>
      <c r="AR36" s="55"/>
      <c r="AS36" s="56"/>
      <c r="AT36" s="56"/>
      <c r="AU36" s="56"/>
      <c r="AV36" s="60"/>
      <c r="AW36" s="56"/>
      <c r="AX36" s="56"/>
      <c r="AY36" s="55"/>
      <c r="AZ36" s="55"/>
      <c r="BA36" s="56"/>
      <c r="BB36" s="55"/>
      <c r="BC36" s="55"/>
      <c r="BD36" s="56"/>
      <c r="BE36" s="56"/>
      <c r="BF36" s="56"/>
      <c r="BG36" s="60"/>
      <c r="BL36" s="4"/>
      <c r="BM36" s="5"/>
      <c r="BN36" s="5"/>
    </row>
    <row r="37" spans="2:66">
      <c r="B37" s="110"/>
      <c r="C37" s="110"/>
      <c r="D37" s="110"/>
      <c r="E37" s="110"/>
      <c r="F37" s="110"/>
      <c r="G37" s="110"/>
      <c r="H37" s="111"/>
      <c r="I37" s="112"/>
      <c r="J37" s="111"/>
      <c r="K37" s="114"/>
      <c r="L37" s="111"/>
      <c r="M37" s="111"/>
      <c r="N37" s="112"/>
      <c r="O37" s="111"/>
      <c r="P37" s="112"/>
      <c r="Q37" s="112"/>
      <c r="R37" s="113"/>
      <c r="S37" s="113"/>
      <c r="T37" s="112"/>
      <c r="U37" s="113"/>
      <c r="V37" s="113"/>
      <c r="W37" s="112"/>
      <c r="X37" s="112"/>
      <c r="Y37" s="112"/>
      <c r="Z37" s="115"/>
      <c r="AA37" s="112"/>
      <c r="AB37" s="112"/>
      <c r="AC37" s="113"/>
      <c r="AD37" s="113"/>
      <c r="AE37" s="112"/>
      <c r="AF37" s="113"/>
      <c r="AG37" s="113"/>
      <c r="AH37" s="112"/>
      <c r="AI37" s="112"/>
      <c r="AJ37" s="112"/>
      <c r="AK37" s="115"/>
      <c r="AL37" s="56"/>
      <c r="AM37" s="56"/>
      <c r="AN37" s="55"/>
      <c r="AO37" s="55"/>
      <c r="AP37" s="56"/>
      <c r="AQ37" s="55"/>
      <c r="AR37" s="55"/>
      <c r="AS37" s="56"/>
      <c r="AT37" s="56"/>
      <c r="AU37" s="56"/>
      <c r="AV37" s="60"/>
      <c r="AW37" s="56"/>
      <c r="AX37" s="56"/>
      <c r="AY37" s="55"/>
      <c r="AZ37" s="55"/>
      <c r="BA37" s="56"/>
      <c r="BB37" s="55"/>
      <c r="BC37" s="55"/>
      <c r="BD37" s="56"/>
      <c r="BE37" s="56"/>
      <c r="BF37" s="56"/>
      <c r="BG37" s="60"/>
      <c r="BL37" s="4"/>
      <c r="BM37" s="5"/>
      <c r="BN37" s="5"/>
    </row>
    <row r="38" spans="2:66">
      <c r="B38" s="110" t="s">
        <v>81</v>
      </c>
      <c r="C38" s="111" t="s">
        <v>162</v>
      </c>
      <c r="D38" s="111" t="s">
        <v>81</v>
      </c>
      <c r="E38" s="111" t="s">
        <v>317</v>
      </c>
      <c r="F38" s="111" t="s">
        <v>81</v>
      </c>
      <c r="G38" s="111" t="s">
        <v>81</v>
      </c>
      <c r="H38" s="111">
        <v>3</v>
      </c>
      <c r="I38" s="112">
        <v>0.2</v>
      </c>
      <c r="J38" s="111" t="s">
        <v>83</v>
      </c>
      <c r="K38" s="114" t="s">
        <v>342</v>
      </c>
      <c r="L38" s="111" t="s">
        <v>343</v>
      </c>
      <c r="M38" s="111" t="s">
        <v>332</v>
      </c>
      <c r="N38" s="112">
        <v>1</v>
      </c>
      <c r="O38" s="111" t="s">
        <v>87</v>
      </c>
      <c r="P38" s="112" t="s">
        <v>344</v>
      </c>
      <c r="Q38" s="112" t="s">
        <v>345</v>
      </c>
      <c r="R38" s="113">
        <v>355</v>
      </c>
      <c r="S38" s="113">
        <v>355</v>
      </c>
      <c r="T38" s="112">
        <v>1</v>
      </c>
      <c r="U38" s="113">
        <v>355</v>
      </c>
      <c r="V38" s="113">
        <v>355</v>
      </c>
      <c r="W38" s="112">
        <v>1</v>
      </c>
      <c r="X38" s="112">
        <v>1</v>
      </c>
      <c r="Y38" s="112">
        <v>0</v>
      </c>
      <c r="Z38" s="115">
        <v>0.625</v>
      </c>
      <c r="AA38" s="112" t="s">
        <v>346</v>
      </c>
      <c r="AB38" s="112" t="s">
        <v>347</v>
      </c>
      <c r="AC38" s="113">
        <v>825</v>
      </c>
      <c r="AD38" s="113">
        <v>840</v>
      </c>
      <c r="AE38" s="112">
        <v>0.98209999999999997</v>
      </c>
      <c r="AF38" s="113">
        <v>1180</v>
      </c>
      <c r="AG38" s="113">
        <v>1195</v>
      </c>
      <c r="AH38" s="112">
        <v>0.49372384937238495</v>
      </c>
      <c r="AI38" s="112">
        <v>0.49372384937238489</v>
      </c>
      <c r="AJ38" s="112">
        <v>1.26E-2</v>
      </c>
      <c r="AK38" s="115">
        <v>0.496</v>
      </c>
      <c r="AL38" s="56" t="s">
        <v>348</v>
      </c>
      <c r="AM38" s="56" t="s">
        <v>349</v>
      </c>
      <c r="AN38" s="55">
        <v>1896</v>
      </c>
      <c r="AO38" s="55">
        <v>1908</v>
      </c>
      <c r="AP38" s="56">
        <v>0.99370000000000003</v>
      </c>
      <c r="AQ38" s="55">
        <v>3076</v>
      </c>
      <c r="AR38" s="55">
        <v>3103</v>
      </c>
      <c r="AS38" s="56">
        <v>0.74347405736384142</v>
      </c>
      <c r="AT38" s="56">
        <v>0.74347405736384142</v>
      </c>
      <c r="AU38" s="56">
        <v>0.25650000000000001</v>
      </c>
      <c r="AV38" s="60">
        <v>0.746</v>
      </c>
      <c r="AW38" s="56" t="s">
        <v>94</v>
      </c>
      <c r="AX38" s="56" t="s">
        <v>94</v>
      </c>
      <c r="AY38" s="55">
        <v>0</v>
      </c>
      <c r="AZ38" s="55">
        <v>0</v>
      </c>
      <c r="BA38" s="56">
        <v>0</v>
      </c>
      <c r="BB38" s="55">
        <v>0</v>
      </c>
      <c r="BC38" s="55">
        <v>0</v>
      </c>
      <c r="BD38" s="56">
        <v>0</v>
      </c>
      <c r="BE38" s="56">
        <v>0</v>
      </c>
      <c r="BF38" s="56">
        <v>0</v>
      </c>
      <c r="BG38" s="60">
        <v>0</v>
      </c>
      <c r="BL38" s="4"/>
      <c r="BM38" s="5"/>
      <c r="BN38" s="5"/>
    </row>
    <row r="39" spans="2:66">
      <c r="B39" s="110"/>
      <c r="C39" s="111"/>
      <c r="D39" s="111"/>
      <c r="E39" s="111"/>
      <c r="F39" s="111"/>
      <c r="G39" s="111"/>
      <c r="H39" s="111"/>
      <c r="I39" s="112"/>
      <c r="J39" s="111"/>
      <c r="K39" s="114"/>
      <c r="L39" s="111"/>
      <c r="M39" s="111"/>
      <c r="N39" s="112"/>
      <c r="O39" s="111"/>
      <c r="P39" s="112"/>
      <c r="Q39" s="112"/>
      <c r="R39" s="113"/>
      <c r="S39" s="113"/>
      <c r="T39" s="112"/>
      <c r="U39" s="113"/>
      <c r="V39" s="113"/>
      <c r="W39" s="112"/>
      <c r="X39" s="112"/>
      <c r="Y39" s="112"/>
      <c r="Z39" s="115"/>
      <c r="AA39" s="112"/>
      <c r="AB39" s="112"/>
      <c r="AC39" s="113"/>
      <c r="AD39" s="113"/>
      <c r="AE39" s="112"/>
      <c r="AF39" s="113"/>
      <c r="AG39" s="113"/>
      <c r="AH39" s="112"/>
      <c r="AI39" s="112"/>
      <c r="AJ39" s="112"/>
      <c r="AK39" s="115"/>
      <c r="AL39" s="56"/>
      <c r="AM39" s="56"/>
      <c r="AN39" s="55"/>
      <c r="AO39" s="55"/>
      <c r="AP39" s="56"/>
      <c r="AQ39" s="55"/>
      <c r="AR39" s="55"/>
      <c r="AS39" s="56"/>
      <c r="AT39" s="56"/>
      <c r="AU39" s="56"/>
      <c r="AV39" s="60"/>
      <c r="AW39" s="56"/>
      <c r="AX39" s="56"/>
      <c r="AY39" s="55"/>
      <c r="AZ39" s="55"/>
      <c r="BA39" s="56"/>
      <c r="BB39" s="55"/>
      <c r="BC39" s="55"/>
      <c r="BD39" s="56"/>
      <c r="BE39" s="56"/>
      <c r="BF39" s="56"/>
      <c r="BG39" s="60"/>
      <c r="BL39" s="4"/>
      <c r="BM39" s="5"/>
      <c r="BN39" s="5"/>
    </row>
    <row r="40" spans="2:66">
      <c r="B40" s="110"/>
      <c r="C40" s="111"/>
      <c r="D40" s="111"/>
      <c r="E40" s="111"/>
      <c r="F40" s="111"/>
      <c r="G40" s="111"/>
      <c r="H40" s="111"/>
      <c r="I40" s="112"/>
      <c r="J40" s="111"/>
      <c r="K40" s="114"/>
      <c r="L40" s="111"/>
      <c r="M40" s="111"/>
      <c r="N40" s="112"/>
      <c r="O40" s="111"/>
      <c r="P40" s="112"/>
      <c r="Q40" s="112"/>
      <c r="R40" s="113"/>
      <c r="S40" s="113"/>
      <c r="T40" s="112"/>
      <c r="U40" s="113"/>
      <c r="V40" s="113"/>
      <c r="W40" s="112"/>
      <c r="X40" s="112"/>
      <c r="Y40" s="112"/>
      <c r="Z40" s="115"/>
      <c r="AA40" s="112"/>
      <c r="AB40" s="112"/>
      <c r="AC40" s="113"/>
      <c r="AD40" s="113"/>
      <c r="AE40" s="112"/>
      <c r="AF40" s="113"/>
      <c r="AG40" s="113"/>
      <c r="AH40" s="112"/>
      <c r="AI40" s="112"/>
      <c r="AJ40" s="112"/>
      <c r="AK40" s="115"/>
      <c r="AL40" s="56"/>
      <c r="AM40" s="56"/>
      <c r="AN40" s="55"/>
      <c r="AO40" s="55"/>
      <c r="AP40" s="56"/>
      <c r="AQ40" s="55"/>
      <c r="AR40" s="55"/>
      <c r="AS40" s="56"/>
      <c r="AT40" s="56"/>
      <c r="AU40" s="56"/>
      <c r="AV40" s="60"/>
      <c r="AW40" s="56"/>
      <c r="AX40" s="56"/>
      <c r="AY40" s="55"/>
      <c r="AZ40" s="55"/>
      <c r="BA40" s="56"/>
      <c r="BB40" s="55"/>
      <c r="BC40" s="55"/>
      <c r="BD40" s="56"/>
      <c r="BE40" s="56"/>
      <c r="BF40" s="56"/>
      <c r="BG40" s="60"/>
      <c r="BL40" s="4"/>
      <c r="BM40" s="5"/>
      <c r="BN40" s="5"/>
    </row>
    <row r="41" spans="2:66">
      <c r="B41" s="110"/>
      <c r="C41" s="111" t="s">
        <v>350</v>
      </c>
      <c r="D41" s="111" t="s">
        <v>81</v>
      </c>
      <c r="E41" s="111"/>
      <c r="F41" s="111"/>
      <c r="G41" s="111"/>
      <c r="H41" s="111"/>
      <c r="I41" s="112"/>
      <c r="J41" s="111"/>
      <c r="K41" s="114"/>
      <c r="L41" s="111"/>
      <c r="M41" s="111"/>
      <c r="N41" s="112"/>
      <c r="O41" s="111"/>
      <c r="P41" s="112"/>
      <c r="Q41" s="112"/>
      <c r="R41" s="113"/>
      <c r="S41" s="113"/>
      <c r="T41" s="112"/>
      <c r="U41" s="113"/>
      <c r="V41" s="113"/>
      <c r="W41" s="112"/>
      <c r="X41" s="112"/>
      <c r="Y41" s="112"/>
      <c r="Z41" s="115"/>
      <c r="AA41" s="112"/>
      <c r="AB41" s="112"/>
      <c r="AC41" s="113"/>
      <c r="AD41" s="113"/>
      <c r="AE41" s="112"/>
      <c r="AF41" s="113"/>
      <c r="AG41" s="113"/>
      <c r="AH41" s="112"/>
      <c r="AI41" s="112"/>
      <c r="AJ41" s="112"/>
      <c r="AK41" s="115"/>
      <c r="AL41" s="56"/>
      <c r="AM41" s="56"/>
      <c r="AN41" s="55"/>
      <c r="AO41" s="55"/>
      <c r="AP41" s="56"/>
      <c r="AQ41" s="55"/>
      <c r="AR41" s="55"/>
      <c r="AS41" s="56"/>
      <c r="AT41" s="56"/>
      <c r="AU41" s="56"/>
      <c r="AV41" s="60"/>
      <c r="AW41" s="56"/>
      <c r="AX41" s="56"/>
      <c r="AY41" s="55"/>
      <c r="AZ41" s="55"/>
      <c r="BA41" s="56"/>
      <c r="BB41" s="55"/>
      <c r="BC41" s="55"/>
      <c r="BD41" s="56"/>
      <c r="BE41" s="56"/>
      <c r="BF41" s="56"/>
      <c r="BG41" s="60"/>
      <c r="BL41" s="4"/>
      <c r="BM41" s="5"/>
      <c r="BN41" s="5"/>
    </row>
    <row r="42" spans="2:66">
      <c r="B42" s="110"/>
      <c r="C42" s="111"/>
      <c r="D42" s="111"/>
      <c r="E42" s="111"/>
      <c r="F42" s="111"/>
      <c r="G42" s="111"/>
      <c r="H42" s="111"/>
      <c r="I42" s="112"/>
      <c r="J42" s="111"/>
      <c r="K42" s="114"/>
      <c r="L42" s="111"/>
      <c r="M42" s="111"/>
      <c r="N42" s="112"/>
      <c r="O42" s="111"/>
      <c r="P42" s="112"/>
      <c r="Q42" s="112"/>
      <c r="R42" s="113"/>
      <c r="S42" s="113"/>
      <c r="T42" s="112"/>
      <c r="U42" s="113"/>
      <c r="V42" s="113"/>
      <c r="W42" s="112"/>
      <c r="X42" s="112"/>
      <c r="Y42" s="112"/>
      <c r="Z42" s="115"/>
      <c r="AA42" s="112"/>
      <c r="AB42" s="112"/>
      <c r="AC42" s="113"/>
      <c r="AD42" s="113"/>
      <c r="AE42" s="112"/>
      <c r="AF42" s="113"/>
      <c r="AG42" s="113"/>
      <c r="AH42" s="112"/>
      <c r="AI42" s="112"/>
      <c r="AJ42" s="112"/>
      <c r="AK42" s="115"/>
      <c r="AL42" s="56"/>
      <c r="AM42" s="56"/>
      <c r="AN42" s="55"/>
      <c r="AO42" s="55"/>
      <c r="AP42" s="56"/>
      <c r="AQ42" s="55"/>
      <c r="AR42" s="55"/>
      <c r="AS42" s="56"/>
      <c r="AT42" s="56"/>
      <c r="AU42" s="56"/>
      <c r="AV42" s="60"/>
      <c r="AW42" s="56"/>
      <c r="AX42" s="56"/>
      <c r="AY42" s="55"/>
      <c r="AZ42" s="55"/>
      <c r="BA42" s="56"/>
      <c r="BB42" s="55"/>
      <c r="BC42" s="55"/>
      <c r="BD42" s="56"/>
      <c r="BE42" s="56"/>
      <c r="BF42" s="56"/>
      <c r="BG42" s="60"/>
      <c r="BL42" s="4"/>
      <c r="BM42" s="5"/>
      <c r="BN42" s="5"/>
    </row>
    <row r="43" spans="2:66">
      <c r="B43" s="110"/>
      <c r="C43" s="110"/>
      <c r="D43" s="110"/>
      <c r="E43" s="110"/>
      <c r="F43" s="110"/>
      <c r="G43" s="110"/>
      <c r="H43" s="111"/>
      <c r="I43" s="112"/>
      <c r="J43" s="111"/>
      <c r="K43" s="114"/>
      <c r="L43" s="111"/>
      <c r="M43" s="111"/>
      <c r="N43" s="112"/>
      <c r="O43" s="111"/>
      <c r="P43" s="112"/>
      <c r="Q43" s="112"/>
      <c r="R43" s="113"/>
      <c r="S43" s="113"/>
      <c r="T43" s="112"/>
      <c r="U43" s="113"/>
      <c r="V43" s="113"/>
      <c r="W43" s="112"/>
      <c r="X43" s="112"/>
      <c r="Y43" s="112"/>
      <c r="Z43" s="115"/>
      <c r="AA43" s="112"/>
      <c r="AB43" s="112"/>
      <c r="AC43" s="113"/>
      <c r="AD43" s="113"/>
      <c r="AE43" s="112"/>
      <c r="AF43" s="113"/>
      <c r="AG43" s="113"/>
      <c r="AH43" s="112"/>
      <c r="AI43" s="112"/>
      <c r="AJ43" s="112"/>
      <c r="AK43" s="115"/>
      <c r="AL43" s="56"/>
      <c r="AM43" s="56"/>
      <c r="AN43" s="55"/>
      <c r="AO43" s="55"/>
      <c r="AP43" s="56"/>
      <c r="AQ43" s="55"/>
      <c r="AR43" s="55"/>
      <c r="AS43" s="56"/>
      <c r="AT43" s="56"/>
      <c r="AU43" s="56"/>
      <c r="AV43" s="60"/>
      <c r="AW43" s="56"/>
      <c r="AX43" s="56"/>
      <c r="AY43" s="55"/>
      <c r="AZ43" s="55"/>
      <c r="BA43" s="56"/>
      <c r="BB43" s="55"/>
      <c r="BC43" s="55"/>
      <c r="BD43" s="56"/>
      <c r="BE43" s="56"/>
      <c r="BF43" s="56"/>
      <c r="BG43" s="60"/>
      <c r="BL43" s="4"/>
      <c r="BM43" s="5"/>
      <c r="BN43" s="5"/>
    </row>
    <row r="44" spans="2:66">
      <c r="B44" s="110"/>
      <c r="C44" s="110"/>
      <c r="D44" s="110"/>
      <c r="E44" s="110"/>
      <c r="F44" s="110"/>
      <c r="G44" s="110"/>
      <c r="H44" s="111"/>
      <c r="I44" s="112"/>
      <c r="J44" s="111"/>
      <c r="K44" s="114"/>
      <c r="L44" s="111" t="s">
        <v>351</v>
      </c>
      <c r="M44" s="111" t="s">
        <v>352</v>
      </c>
      <c r="N44" s="112">
        <v>1</v>
      </c>
      <c r="O44" s="111" t="s">
        <v>87</v>
      </c>
      <c r="P44" s="112" t="s">
        <v>344</v>
      </c>
      <c r="Q44" s="112" t="s">
        <v>345</v>
      </c>
      <c r="R44" s="113">
        <v>203</v>
      </c>
      <c r="S44" s="113">
        <v>203</v>
      </c>
      <c r="T44" s="112">
        <v>1</v>
      </c>
      <c r="U44" s="113">
        <v>203</v>
      </c>
      <c r="V44" s="113">
        <v>203</v>
      </c>
      <c r="W44" s="112">
        <v>0.25</v>
      </c>
      <c r="X44" s="112">
        <v>0.25</v>
      </c>
      <c r="Y44" s="112">
        <v>0</v>
      </c>
      <c r="Z44" s="115"/>
      <c r="AA44" s="112" t="s">
        <v>346</v>
      </c>
      <c r="AB44" s="112" t="s">
        <v>347</v>
      </c>
      <c r="AC44" s="113">
        <v>593</v>
      </c>
      <c r="AD44" s="113">
        <v>593</v>
      </c>
      <c r="AE44" s="112">
        <v>1</v>
      </c>
      <c r="AF44" s="113">
        <v>796</v>
      </c>
      <c r="AG44" s="113">
        <v>796</v>
      </c>
      <c r="AH44" s="112">
        <v>0.5</v>
      </c>
      <c r="AI44" s="112">
        <v>0.5</v>
      </c>
      <c r="AJ44" s="112">
        <v>0</v>
      </c>
      <c r="AK44" s="115"/>
      <c r="AL44" s="56"/>
      <c r="AM44" s="56"/>
      <c r="AN44" s="55">
        <v>516</v>
      </c>
      <c r="AO44" s="55">
        <v>516</v>
      </c>
      <c r="AP44" s="56">
        <v>1</v>
      </c>
      <c r="AQ44" s="55">
        <v>1312</v>
      </c>
      <c r="AR44" s="55">
        <v>1312</v>
      </c>
      <c r="AS44" s="56">
        <v>0.75</v>
      </c>
      <c r="AT44" s="56">
        <v>0.75</v>
      </c>
      <c r="AU44" s="56">
        <v>0.25</v>
      </c>
      <c r="AV44" s="60"/>
      <c r="AW44" s="56" t="s">
        <v>94</v>
      </c>
      <c r="AX44" s="56" t="s">
        <v>94</v>
      </c>
      <c r="AY44" s="55">
        <v>0</v>
      </c>
      <c r="AZ44" s="55">
        <v>0</v>
      </c>
      <c r="BA44" s="56">
        <v>0</v>
      </c>
      <c r="BB44" s="55">
        <v>0</v>
      </c>
      <c r="BC44" s="55">
        <v>0</v>
      </c>
      <c r="BD44" s="56">
        <v>0</v>
      </c>
      <c r="BE44" s="56">
        <v>0</v>
      </c>
      <c r="BF44" s="56">
        <v>0</v>
      </c>
      <c r="BG44" s="60"/>
      <c r="BL44" s="4"/>
      <c r="BM44" s="5"/>
      <c r="BN44" s="5"/>
    </row>
    <row r="45" spans="2:66">
      <c r="B45" s="110"/>
      <c r="C45" s="110"/>
      <c r="D45" s="110"/>
      <c r="E45" s="110"/>
      <c r="F45" s="110"/>
      <c r="G45" s="110"/>
      <c r="H45" s="111"/>
      <c r="I45" s="112"/>
      <c r="J45" s="111"/>
      <c r="K45" s="114"/>
      <c r="L45" s="111"/>
      <c r="M45" s="111"/>
      <c r="N45" s="112"/>
      <c r="O45" s="111"/>
      <c r="P45" s="112"/>
      <c r="Q45" s="112"/>
      <c r="R45" s="113"/>
      <c r="S45" s="113"/>
      <c r="T45" s="112"/>
      <c r="U45" s="113"/>
      <c r="V45" s="113"/>
      <c r="W45" s="112"/>
      <c r="X45" s="112"/>
      <c r="Y45" s="112"/>
      <c r="Z45" s="115"/>
      <c r="AA45" s="112"/>
      <c r="AB45" s="112"/>
      <c r="AC45" s="113"/>
      <c r="AD45" s="113"/>
      <c r="AE45" s="112"/>
      <c r="AF45" s="113"/>
      <c r="AG45" s="113"/>
      <c r="AH45" s="112"/>
      <c r="AI45" s="112"/>
      <c r="AJ45" s="112"/>
      <c r="AK45" s="115"/>
      <c r="AL45" s="56"/>
      <c r="AM45" s="56"/>
      <c r="AN45" s="55"/>
      <c r="AO45" s="55"/>
      <c r="AP45" s="56"/>
      <c r="AQ45" s="55"/>
      <c r="AR45" s="55"/>
      <c r="AS45" s="56"/>
      <c r="AT45" s="56"/>
      <c r="AU45" s="56"/>
      <c r="AV45" s="60"/>
      <c r="AW45" s="56"/>
      <c r="AX45" s="56"/>
      <c r="AY45" s="55"/>
      <c r="AZ45" s="55"/>
      <c r="BA45" s="56"/>
      <c r="BB45" s="55"/>
      <c r="BC45" s="55"/>
      <c r="BD45" s="56"/>
      <c r="BE45" s="56"/>
      <c r="BF45" s="56"/>
      <c r="BG45" s="60"/>
      <c r="BL45" s="4"/>
      <c r="BM45" s="5"/>
      <c r="BN45" s="5"/>
    </row>
    <row r="46" spans="2:66">
      <c r="B46" s="110"/>
      <c r="C46" s="110"/>
      <c r="D46" s="110"/>
      <c r="E46" s="110"/>
      <c r="F46" s="110"/>
      <c r="G46" s="110"/>
      <c r="H46" s="111"/>
      <c r="I46" s="112"/>
      <c r="J46" s="111"/>
      <c r="K46" s="114"/>
      <c r="L46" s="111"/>
      <c r="M46" s="111"/>
      <c r="N46" s="112"/>
      <c r="O46" s="111"/>
      <c r="P46" s="112"/>
      <c r="Q46" s="112"/>
      <c r="R46" s="113"/>
      <c r="S46" s="113"/>
      <c r="T46" s="112"/>
      <c r="U46" s="113"/>
      <c r="V46" s="113"/>
      <c r="W46" s="112"/>
      <c r="X46" s="112"/>
      <c r="Y46" s="112"/>
      <c r="Z46" s="115"/>
      <c r="AA46" s="112"/>
      <c r="AB46" s="112"/>
      <c r="AC46" s="113"/>
      <c r="AD46" s="113"/>
      <c r="AE46" s="112"/>
      <c r="AF46" s="113"/>
      <c r="AG46" s="113"/>
      <c r="AH46" s="112"/>
      <c r="AI46" s="112"/>
      <c r="AJ46" s="112"/>
      <c r="AK46" s="115"/>
      <c r="AL46" s="56"/>
      <c r="AM46" s="56"/>
      <c r="AN46" s="55"/>
      <c r="AO46" s="55"/>
      <c r="AP46" s="56"/>
      <c r="AQ46" s="55"/>
      <c r="AR46" s="55"/>
      <c r="AS46" s="56"/>
      <c r="AT46" s="56"/>
      <c r="AU46" s="56"/>
      <c r="AV46" s="60"/>
      <c r="AW46" s="56"/>
      <c r="AX46" s="56"/>
      <c r="AY46" s="55"/>
      <c r="AZ46" s="55"/>
      <c r="BA46" s="56"/>
      <c r="BB46" s="55"/>
      <c r="BC46" s="55"/>
      <c r="BD46" s="56"/>
      <c r="BE46" s="56"/>
      <c r="BF46" s="56"/>
      <c r="BG46" s="60"/>
      <c r="BL46" s="4"/>
      <c r="BM46" s="5"/>
      <c r="BN46" s="5"/>
    </row>
    <row r="47" spans="2:66">
      <c r="B47" s="110"/>
      <c r="C47" s="110"/>
      <c r="D47" s="110"/>
      <c r="E47" s="110"/>
      <c r="F47" s="110"/>
      <c r="G47" s="110"/>
      <c r="H47" s="111"/>
      <c r="I47" s="112"/>
      <c r="J47" s="111"/>
      <c r="K47" s="114"/>
      <c r="L47" s="111"/>
      <c r="M47" s="111"/>
      <c r="N47" s="112"/>
      <c r="O47" s="111"/>
      <c r="P47" s="112"/>
      <c r="Q47" s="112"/>
      <c r="R47" s="113"/>
      <c r="S47" s="113"/>
      <c r="T47" s="112"/>
      <c r="U47" s="113"/>
      <c r="V47" s="113"/>
      <c r="W47" s="112"/>
      <c r="X47" s="112"/>
      <c r="Y47" s="112"/>
      <c r="Z47" s="115"/>
      <c r="AA47" s="112"/>
      <c r="AB47" s="112"/>
      <c r="AC47" s="113"/>
      <c r="AD47" s="113"/>
      <c r="AE47" s="112"/>
      <c r="AF47" s="113"/>
      <c r="AG47" s="113"/>
      <c r="AH47" s="112"/>
      <c r="AI47" s="112"/>
      <c r="AJ47" s="112"/>
      <c r="AK47" s="115"/>
      <c r="AL47" s="56"/>
      <c r="AM47" s="56"/>
      <c r="AN47" s="55"/>
      <c r="AO47" s="55"/>
      <c r="AP47" s="56"/>
      <c r="AQ47" s="55"/>
      <c r="AR47" s="55"/>
      <c r="AS47" s="56"/>
      <c r="AT47" s="56"/>
      <c r="AU47" s="56"/>
      <c r="AV47" s="60"/>
      <c r="AW47" s="56"/>
      <c r="AX47" s="56"/>
      <c r="AY47" s="55"/>
      <c r="AZ47" s="55"/>
      <c r="BA47" s="56"/>
      <c r="BB47" s="55"/>
      <c r="BC47" s="55"/>
      <c r="BD47" s="56"/>
      <c r="BE47" s="56"/>
      <c r="BF47" s="56"/>
      <c r="BG47" s="60"/>
      <c r="BL47" s="4"/>
      <c r="BM47" s="5"/>
      <c r="BN47" s="5"/>
    </row>
    <row r="48" spans="2:66">
      <c r="B48" s="110"/>
      <c r="C48" s="110"/>
      <c r="D48" s="110"/>
      <c r="E48" s="110"/>
      <c r="F48" s="110"/>
      <c r="G48" s="110"/>
      <c r="H48" s="111"/>
      <c r="I48" s="112"/>
      <c r="J48" s="111"/>
      <c r="K48" s="114"/>
      <c r="L48" s="111"/>
      <c r="M48" s="111"/>
      <c r="N48" s="112"/>
      <c r="O48" s="111"/>
      <c r="P48" s="112"/>
      <c r="Q48" s="112"/>
      <c r="R48" s="113"/>
      <c r="S48" s="113"/>
      <c r="T48" s="112"/>
      <c r="U48" s="113"/>
      <c r="V48" s="113"/>
      <c r="W48" s="112"/>
      <c r="X48" s="112"/>
      <c r="Y48" s="112"/>
      <c r="Z48" s="115"/>
      <c r="AA48" s="112"/>
      <c r="AB48" s="112"/>
      <c r="AC48" s="113"/>
      <c r="AD48" s="113"/>
      <c r="AE48" s="112"/>
      <c r="AF48" s="113"/>
      <c r="AG48" s="113"/>
      <c r="AH48" s="112"/>
      <c r="AI48" s="112"/>
      <c r="AJ48" s="112"/>
      <c r="AK48" s="115"/>
      <c r="AL48" s="56"/>
      <c r="AM48" s="56"/>
      <c r="AN48" s="55"/>
      <c r="AO48" s="55"/>
      <c r="AP48" s="56"/>
      <c r="AQ48" s="55"/>
      <c r="AR48" s="55"/>
      <c r="AS48" s="56"/>
      <c r="AT48" s="56"/>
      <c r="AU48" s="56"/>
      <c r="AV48" s="60"/>
      <c r="AW48" s="56"/>
      <c r="AX48" s="56"/>
      <c r="AY48" s="55"/>
      <c r="AZ48" s="55"/>
      <c r="BA48" s="56"/>
      <c r="BB48" s="55"/>
      <c r="BC48" s="55"/>
      <c r="BD48" s="56"/>
      <c r="BE48" s="56"/>
      <c r="BF48" s="56"/>
      <c r="BG48" s="60"/>
      <c r="BL48" s="4"/>
      <c r="BM48" s="5"/>
      <c r="BN48" s="5"/>
    </row>
    <row r="49" spans="2:66">
      <c r="B49" s="110"/>
      <c r="C49" s="110"/>
      <c r="D49" s="110"/>
      <c r="E49" s="110"/>
      <c r="F49" s="110"/>
      <c r="G49" s="110"/>
      <c r="H49" s="111"/>
      <c r="I49" s="112"/>
      <c r="J49" s="111"/>
      <c r="K49" s="114"/>
      <c r="L49" s="111"/>
      <c r="M49" s="111"/>
      <c r="N49" s="112"/>
      <c r="O49" s="111"/>
      <c r="P49" s="112"/>
      <c r="Q49" s="112"/>
      <c r="R49" s="113"/>
      <c r="S49" s="113"/>
      <c r="T49" s="112"/>
      <c r="U49" s="113"/>
      <c r="V49" s="113"/>
      <c r="W49" s="112"/>
      <c r="X49" s="112"/>
      <c r="Y49" s="112"/>
      <c r="Z49" s="115"/>
      <c r="AA49" s="112"/>
      <c r="AB49" s="112"/>
      <c r="AC49" s="113"/>
      <c r="AD49" s="113"/>
      <c r="AE49" s="112"/>
      <c r="AF49" s="113"/>
      <c r="AG49" s="113"/>
      <c r="AH49" s="112"/>
      <c r="AI49" s="112"/>
      <c r="AJ49" s="112"/>
      <c r="AK49" s="115"/>
      <c r="AL49" s="56"/>
      <c r="AM49" s="56"/>
      <c r="AN49" s="55"/>
      <c r="AO49" s="55"/>
      <c r="AP49" s="56"/>
      <c r="AQ49" s="55"/>
      <c r="AR49" s="55"/>
      <c r="AS49" s="56"/>
      <c r="AT49" s="56"/>
      <c r="AU49" s="56"/>
      <c r="AV49" s="60"/>
      <c r="AW49" s="56"/>
      <c r="AX49" s="56"/>
      <c r="AY49" s="55"/>
      <c r="AZ49" s="55"/>
      <c r="BA49" s="56"/>
      <c r="BB49" s="55"/>
      <c r="BC49" s="55"/>
      <c r="BD49" s="56"/>
      <c r="BE49" s="56"/>
      <c r="BF49" s="56"/>
      <c r="BG49" s="60"/>
      <c r="BL49" s="4"/>
      <c r="BM49" s="5"/>
      <c r="BN49" s="5"/>
    </row>
    <row r="50" spans="2:66">
      <c r="B50" s="116" t="s">
        <v>81</v>
      </c>
      <c r="C50" s="117" t="s">
        <v>353</v>
      </c>
      <c r="D50" s="117" t="s">
        <v>81</v>
      </c>
      <c r="E50" s="117" t="s">
        <v>317</v>
      </c>
      <c r="F50" s="117" t="s">
        <v>81</v>
      </c>
      <c r="G50" s="117" t="s">
        <v>81</v>
      </c>
      <c r="H50" s="111">
        <v>4</v>
      </c>
      <c r="I50" s="112">
        <v>0.1</v>
      </c>
      <c r="J50" s="111" t="s">
        <v>83</v>
      </c>
      <c r="K50" s="114" t="s">
        <v>354</v>
      </c>
      <c r="L50" s="111" t="s">
        <v>355</v>
      </c>
      <c r="M50" s="111" t="s">
        <v>356</v>
      </c>
      <c r="N50" s="112">
        <v>1</v>
      </c>
      <c r="O50" s="111" t="s">
        <v>87</v>
      </c>
      <c r="P50" s="112" t="s">
        <v>357</v>
      </c>
      <c r="Q50" s="112" t="s">
        <v>358</v>
      </c>
      <c r="R50" s="113">
        <v>0</v>
      </c>
      <c r="S50" s="113">
        <v>4</v>
      </c>
      <c r="T50" s="112">
        <v>0</v>
      </c>
      <c r="U50" s="113">
        <v>0</v>
      </c>
      <c r="V50" s="113">
        <v>4</v>
      </c>
      <c r="W50" s="112">
        <v>0</v>
      </c>
      <c r="X50" s="112">
        <v>0</v>
      </c>
      <c r="Y50" s="112">
        <v>1</v>
      </c>
      <c r="Z50" s="115">
        <v>0.125</v>
      </c>
      <c r="AA50" s="112" t="s">
        <v>359</v>
      </c>
      <c r="AB50" s="112" t="s">
        <v>360</v>
      </c>
      <c r="AC50" s="113">
        <v>1.7</v>
      </c>
      <c r="AD50" s="113">
        <v>4</v>
      </c>
      <c r="AE50" s="112">
        <v>0.42499999999999999</v>
      </c>
      <c r="AF50" s="113">
        <v>1.7</v>
      </c>
      <c r="AG50" s="113">
        <v>8</v>
      </c>
      <c r="AH50" s="112">
        <v>0.10625</v>
      </c>
      <c r="AI50" s="112">
        <v>0.10625000000000001</v>
      </c>
      <c r="AJ50" s="112">
        <v>0.78749999999999998</v>
      </c>
      <c r="AK50" s="115">
        <v>0.30299999999999999</v>
      </c>
      <c r="AL50" s="56" t="s">
        <v>361</v>
      </c>
      <c r="AM50" s="56" t="s">
        <v>362</v>
      </c>
      <c r="AN50" s="55">
        <v>5</v>
      </c>
      <c r="AO50" s="55">
        <v>8</v>
      </c>
      <c r="AP50" s="56">
        <v>0.625</v>
      </c>
      <c r="AQ50" s="55">
        <v>6.7</v>
      </c>
      <c r="AR50" s="55">
        <v>16</v>
      </c>
      <c r="AS50" s="56">
        <v>0.31406250000000002</v>
      </c>
      <c r="AT50" s="56">
        <v>0.31406250000000002</v>
      </c>
      <c r="AU50" s="56">
        <v>0.68589999999999995</v>
      </c>
      <c r="AV50" s="60">
        <v>0.53200000000000003</v>
      </c>
      <c r="AW50" s="56" t="s">
        <v>94</v>
      </c>
      <c r="AX50" s="56" t="s">
        <v>94</v>
      </c>
      <c r="AY50" s="55">
        <v>0</v>
      </c>
      <c r="AZ50" s="55">
        <v>0</v>
      </c>
      <c r="BA50" s="56">
        <v>0</v>
      </c>
      <c r="BB50" s="55">
        <v>0</v>
      </c>
      <c r="BC50" s="55">
        <v>0</v>
      </c>
      <c r="BD50" s="56">
        <v>0</v>
      </c>
      <c r="BE50" s="56">
        <v>0</v>
      </c>
      <c r="BF50" s="56">
        <v>0</v>
      </c>
      <c r="BG50" s="60">
        <v>0</v>
      </c>
      <c r="BL50" s="4"/>
      <c r="BM50" s="5"/>
      <c r="BN50" s="5"/>
    </row>
    <row r="51" spans="2:66">
      <c r="B51" s="116"/>
      <c r="C51" s="117"/>
      <c r="D51" s="117"/>
      <c r="E51" s="117"/>
      <c r="F51" s="117"/>
      <c r="G51" s="117"/>
      <c r="H51" s="111"/>
      <c r="I51" s="112"/>
      <c r="J51" s="111"/>
      <c r="K51" s="114"/>
      <c r="L51" s="111"/>
      <c r="M51" s="111"/>
      <c r="N51" s="112"/>
      <c r="O51" s="111"/>
      <c r="P51" s="112"/>
      <c r="Q51" s="112"/>
      <c r="R51" s="113"/>
      <c r="S51" s="113"/>
      <c r="T51" s="112"/>
      <c r="U51" s="113"/>
      <c r="V51" s="113"/>
      <c r="W51" s="112"/>
      <c r="X51" s="112"/>
      <c r="Y51" s="112"/>
      <c r="Z51" s="115"/>
      <c r="AA51" s="112"/>
      <c r="AB51" s="112"/>
      <c r="AC51" s="113"/>
      <c r="AD51" s="113"/>
      <c r="AE51" s="112"/>
      <c r="AF51" s="113"/>
      <c r="AG51" s="113"/>
      <c r="AH51" s="112"/>
      <c r="AI51" s="112"/>
      <c r="AJ51" s="112"/>
      <c r="AK51" s="115"/>
      <c r="AL51" s="56"/>
      <c r="AM51" s="56"/>
      <c r="AN51" s="55"/>
      <c r="AO51" s="55"/>
      <c r="AP51" s="56"/>
      <c r="AQ51" s="55"/>
      <c r="AR51" s="55"/>
      <c r="AS51" s="56"/>
      <c r="AT51" s="56"/>
      <c r="AU51" s="56"/>
      <c r="AV51" s="60"/>
      <c r="AW51" s="56"/>
      <c r="AX51" s="56"/>
      <c r="AY51" s="55"/>
      <c r="AZ51" s="55"/>
      <c r="BA51" s="56"/>
      <c r="BB51" s="55"/>
      <c r="BC51" s="55"/>
      <c r="BD51" s="56"/>
      <c r="BE51" s="56"/>
      <c r="BF51" s="56"/>
      <c r="BG51" s="60"/>
      <c r="BL51" s="4"/>
      <c r="BM51" s="5"/>
      <c r="BN51" s="5"/>
    </row>
    <row r="52" spans="2:66">
      <c r="B52" s="110"/>
      <c r="C52" s="110"/>
      <c r="D52" s="110"/>
      <c r="E52" s="110"/>
      <c r="F52" s="110"/>
      <c r="G52" s="110"/>
      <c r="H52" s="111"/>
      <c r="I52" s="112"/>
      <c r="J52" s="111"/>
      <c r="K52" s="114"/>
      <c r="L52" s="111"/>
      <c r="M52" s="111"/>
      <c r="N52" s="112"/>
      <c r="O52" s="111"/>
      <c r="P52" s="112"/>
      <c r="Q52" s="112"/>
      <c r="R52" s="113"/>
      <c r="S52" s="113"/>
      <c r="T52" s="112"/>
      <c r="U52" s="113"/>
      <c r="V52" s="113"/>
      <c r="W52" s="112"/>
      <c r="X52" s="112"/>
      <c r="Y52" s="112"/>
      <c r="Z52" s="115"/>
      <c r="AA52" s="112"/>
      <c r="AB52" s="112"/>
      <c r="AC52" s="113"/>
      <c r="AD52" s="113"/>
      <c r="AE52" s="112"/>
      <c r="AF52" s="113"/>
      <c r="AG52" s="113"/>
      <c r="AH52" s="112"/>
      <c r="AI52" s="112"/>
      <c r="AJ52" s="112"/>
      <c r="AK52" s="115"/>
      <c r="AL52" s="56"/>
      <c r="AM52" s="56"/>
      <c r="AN52" s="55"/>
      <c r="AO52" s="55"/>
      <c r="AP52" s="56"/>
      <c r="AQ52" s="55"/>
      <c r="AR52" s="55"/>
      <c r="AS52" s="56"/>
      <c r="AT52" s="56"/>
      <c r="AU52" s="56"/>
      <c r="AV52" s="60"/>
      <c r="AW52" s="56"/>
      <c r="AX52" s="56"/>
      <c r="AY52" s="55"/>
      <c r="AZ52" s="55"/>
      <c r="BA52" s="56"/>
      <c r="BB52" s="55"/>
      <c r="BC52" s="55"/>
      <c r="BD52" s="56"/>
      <c r="BE52" s="56"/>
      <c r="BF52" s="56"/>
      <c r="BG52" s="60"/>
      <c r="BL52" s="4"/>
      <c r="BM52" s="5"/>
      <c r="BN52" s="5"/>
    </row>
    <row r="53" spans="2:66">
      <c r="B53" s="110"/>
      <c r="C53" s="110"/>
      <c r="D53" s="110"/>
      <c r="E53" s="110"/>
      <c r="F53" s="110"/>
      <c r="G53" s="110"/>
      <c r="H53" s="111"/>
      <c r="I53" s="112"/>
      <c r="J53" s="111"/>
      <c r="K53" s="114"/>
      <c r="L53" s="111" t="s">
        <v>363</v>
      </c>
      <c r="M53" s="111" t="s">
        <v>364</v>
      </c>
      <c r="N53" s="112">
        <v>1</v>
      </c>
      <c r="O53" s="111" t="s">
        <v>87</v>
      </c>
      <c r="P53" s="112" t="s">
        <v>357</v>
      </c>
      <c r="Q53" s="112" t="s">
        <v>358</v>
      </c>
      <c r="R53" s="113">
        <v>1</v>
      </c>
      <c r="S53" s="113">
        <v>1</v>
      </c>
      <c r="T53" s="112">
        <v>1</v>
      </c>
      <c r="U53" s="113">
        <v>1</v>
      </c>
      <c r="V53" s="113">
        <v>1</v>
      </c>
      <c r="W53" s="112">
        <v>0.25</v>
      </c>
      <c r="X53" s="112">
        <v>0.25</v>
      </c>
      <c r="Y53" s="112">
        <v>0</v>
      </c>
      <c r="Z53" s="115"/>
      <c r="AA53" s="112" t="s">
        <v>359</v>
      </c>
      <c r="AB53" s="112" t="s">
        <v>360</v>
      </c>
      <c r="AC53" s="113">
        <v>7</v>
      </c>
      <c r="AD53" s="113">
        <v>7</v>
      </c>
      <c r="AE53" s="112">
        <v>1</v>
      </c>
      <c r="AF53" s="113">
        <v>8</v>
      </c>
      <c r="AG53" s="113">
        <v>8</v>
      </c>
      <c r="AH53" s="112">
        <v>0.5</v>
      </c>
      <c r="AI53" s="112">
        <v>0.5</v>
      </c>
      <c r="AJ53" s="112">
        <v>0</v>
      </c>
      <c r="AK53" s="115"/>
      <c r="AL53" s="56"/>
      <c r="AM53" s="56"/>
      <c r="AN53" s="55">
        <v>3</v>
      </c>
      <c r="AO53" s="55">
        <v>3</v>
      </c>
      <c r="AP53" s="56">
        <v>1</v>
      </c>
      <c r="AQ53" s="55">
        <v>11</v>
      </c>
      <c r="AR53" s="55">
        <v>11</v>
      </c>
      <c r="AS53" s="56">
        <v>0.75</v>
      </c>
      <c r="AT53" s="56">
        <v>0.75</v>
      </c>
      <c r="AU53" s="56">
        <v>0.25</v>
      </c>
      <c r="AV53" s="60"/>
      <c r="AW53" s="56" t="s">
        <v>94</v>
      </c>
      <c r="AX53" s="56" t="s">
        <v>94</v>
      </c>
      <c r="AY53" s="55">
        <v>0</v>
      </c>
      <c r="AZ53" s="55">
        <v>0</v>
      </c>
      <c r="BA53" s="56">
        <v>0</v>
      </c>
      <c r="BB53" s="55">
        <v>0</v>
      </c>
      <c r="BC53" s="55">
        <v>0</v>
      </c>
      <c r="BD53" s="56">
        <v>0</v>
      </c>
      <c r="BE53" s="56">
        <v>0</v>
      </c>
      <c r="BF53" s="56">
        <v>0</v>
      </c>
      <c r="BG53" s="60"/>
      <c r="BL53" s="4"/>
      <c r="BM53" s="5"/>
      <c r="BN53" s="5"/>
    </row>
    <row r="54" spans="2:66">
      <c r="B54" s="110"/>
      <c r="C54" s="110"/>
      <c r="D54" s="110"/>
      <c r="E54" s="110"/>
      <c r="F54" s="110"/>
      <c r="G54" s="110"/>
      <c r="H54" s="111"/>
      <c r="I54" s="112"/>
      <c r="J54" s="111"/>
      <c r="K54" s="114"/>
      <c r="L54" s="111"/>
      <c r="M54" s="111"/>
      <c r="N54" s="112"/>
      <c r="O54" s="111"/>
      <c r="P54" s="112"/>
      <c r="Q54" s="112"/>
      <c r="R54" s="113"/>
      <c r="S54" s="113"/>
      <c r="T54" s="112"/>
      <c r="U54" s="113"/>
      <c r="V54" s="113"/>
      <c r="W54" s="112"/>
      <c r="X54" s="112"/>
      <c r="Y54" s="112"/>
      <c r="Z54" s="115"/>
      <c r="AA54" s="112"/>
      <c r="AB54" s="112"/>
      <c r="AC54" s="113"/>
      <c r="AD54" s="113"/>
      <c r="AE54" s="112"/>
      <c r="AF54" s="113"/>
      <c r="AG54" s="113"/>
      <c r="AH54" s="112"/>
      <c r="AI54" s="112"/>
      <c r="AJ54" s="112"/>
      <c r="AK54" s="115"/>
      <c r="AL54" s="56"/>
      <c r="AM54" s="56"/>
      <c r="AN54" s="55"/>
      <c r="AO54" s="55"/>
      <c r="AP54" s="56"/>
      <c r="AQ54" s="55"/>
      <c r="AR54" s="55"/>
      <c r="AS54" s="56"/>
      <c r="AT54" s="56"/>
      <c r="AU54" s="56"/>
      <c r="AV54" s="60"/>
      <c r="AW54" s="56"/>
      <c r="AX54" s="56"/>
      <c r="AY54" s="55"/>
      <c r="AZ54" s="55"/>
      <c r="BA54" s="56"/>
      <c r="BB54" s="55"/>
      <c r="BC54" s="55"/>
      <c r="BD54" s="56"/>
      <c r="BE54" s="56"/>
      <c r="BF54" s="56"/>
      <c r="BG54" s="60"/>
      <c r="BL54" s="4"/>
      <c r="BM54" s="5"/>
      <c r="BN54" s="5"/>
    </row>
    <row r="55" spans="2:66">
      <c r="B55" s="110"/>
      <c r="C55" s="110"/>
      <c r="D55" s="110"/>
      <c r="E55" s="110"/>
      <c r="F55" s="110"/>
      <c r="G55" s="110"/>
      <c r="H55" s="111"/>
      <c r="I55" s="112"/>
      <c r="J55" s="111"/>
      <c r="K55" s="114"/>
      <c r="L55" s="111"/>
      <c r="M55" s="111"/>
      <c r="N55" s="112"/>
      <c r="O55" s="111"/>
      <c r="P55" s="112"/>
      <c r="Q55" s="112"/>
      <c r="R55" s="113"/>
      <c r="S55" s="113"/>
      <c r="T55" s="112"/>
      <c r="U55" s="113"/>
      <c r="V55" s="113"/>
      <c r="W55" s="112"/>
      <c r="X55" s="112"/>
      <c r="Y55" s="112"/>
      <c r="Z55" s="115"/>
      <c r="AA55" s="112"/>
      <c r="AB55" s="112"/>
      <c r="AC55" s="113"/>
      <c r="AD55" s="113"/>
      <c r="AE55" s="112"/>
      <c r="AF55" s="113"/>
      <c r="AG55" s="113"/>
      <c r="AH55" s="112"/>
      <c r="AI55" s="112"/>
      <c r="AJ55" s="112"/>
      <c r="AK55" s="115"/>
      <c r="AL55" s="56"/>
      <c r="AM55" s="56"/>
      <c r="AN55" s="55"/>
      <c r="AO55" s="55"/>
      <c r="AP55" s="56"/>
      <c r="AQ55" s="55"/>
      <c r="AR55" s="55"/>
      <c r="AS55" s="56"/>
      <c r="AT55" s="56"/>
      <c r="AU55" s="56"/>
      <c r="AV55" s="60"/>
      <c r="AW55" s="56"/>
      <c r="AX55" s="56"/>
      <c r="AY55" s="55"/>
      <c r="AZ55" s="55"/>
      <c r="BA55" s="56"/>
      <c r="BB55" s="55"/>
      <c r="BC55" s="55"/>
      <c r="BD55" s="56"/>
      <c r="BE55" s="56"/>
      <c r="BF55" s="56"/>
      <c r="BG55" s="60"/>
      <c r="BL55" s="4"/>
      <c r="BM55" s="5"/>
      <c r="BN55" s="5"/>
    </row>
    <row r="56" spans="2:66">
      <c r="B56" s="110" t="s">
        <v>81</v>
      </c>
      <c r="C56" s="111" t="s">
        <v>316</v>
      </c>
      <c r="D56" s="111" t="s">
        <v>81</v>
      </c>
      <c r="E56" s="111" t="s">
        <v>317</v>
      </c>
      <c r="F56" s="111" t="s">
        <v>81</v>
      </c>
      <c r="G56" s="111" t="s">
        <v>81</v>
      </c>
      <c r="H56" s="111">
        <v>5</v>
      </c>
      <c r="I56" s="112">
        <v>0.1</v>
      </c>
      <c r="J56" s="111" t="s">
        <v>83</v>
      </c>
      <c r="K56" s="114" t="s">
        <v>365</v>
      </c>
      <c r="L56" s="111" t="s">
        <v>327</v>
      </c>
      <c r="M56" s="111" t="s">
        <v>328</v>
      </c>
      <c r="N56" s="112">
        <v>1</v>
      </c>
      <c r="O56" s="111" t="s">
        <v>87</v>
      </c>
      <c r="P56" s="112" t="s">
        <v>366</v>
      </c>
      <c r="Q56" s="112" t="s">
        <v>367</v>
      </c>
      <c r="R56" s="113">
        <v>1314999449</v>
      </c>
      <c r="S56" s="113">
        <v>4213011000</v>
      </c>
      <c r="T56" s="112">
        <v>0.31209999999999999</v>
      </c>
      <c r="U56" s="113">
        <v>1314999449</v>
      </c>
      <c r="V56" s="113">
        <v>4213011000</v>
      </c>
      <c r="W56" s="112">
        <v>0.31209999999999999</v>
      </c>
      <c r="X56" s="112">
        <v>0.31209999999999999</v>
      </c>
      <c r="Y56" s="112">
        <v>0.68789999999999996</v>
      </c>
      <c r="Z56" s="115">
        <v>0.28100000000000003</v>
      </c>
      <c r="AA56" s="112" t="s">
        <v>368</v>
      </c>
      <c r="AB56" s="112" t="s">
        <v>347</v>
      </c>
      <c r="AC56" s="113">
        <v>2481483354</v>
      </c>
      <c r="AD56" s="113">
        <v>4213011000</v>
      </c>
      <c r="AE56" s="112">
        <v>0.58899999999999997</v>
      </c>
      <c r="AF56" s="113">
        <v>3796482803</v>
      </c>
      <c r="AG56" s="113">
        <v>4213011000</v>
      </c>
      <c r="AH56" s="112">
        <v>0.90110000000000001</v>
      </c>
      <c r="AI56" s="112">
        <v>0.90110000000000001</v>
      </c>
      <c r="AJ56" s="112">
        <v>9.8900000000000002E-2</v>
      </c>
      <c r="AK56" s="115">
        <v>0.56999999999999995</v>
      </c>
      <c r="AL56" s="56" t="s">
        <v>369</v>
      </c>
      <c r="AM56" s="56" t="s">
        <v>370</v>
      </c>
      <c r="AN56" s="55">
        <v>3796482803</v>
      </c>
      <c r="AO56" s="55">
        <v>4213011000</v>
      </c>
      <c r="AP56" s="56">
        <v>0.90110000000000001</v>
      </c>
      <c r="AQ56" s="55">
        <v>7592965606</v>
      </c>
      <c r="AR56" s="55">
        <v>8426022000</v>
      </c>
      <c r="AS56" s="56">
        <v>0.67584967194483947</v>
      </c>
      <c r="AT56" s="56">
        <v>0.67584967194483947</v>
      </c>
      <c r="AU56" s="56">
        <v>0.32419999999999999</v>
      </c>
      <c r="AV56" s="60">
        <v>0.54900000000000004</v>
      </c>
      <c r="AW56" s="56" t="s">
        <v>94</v>
      </c>
      <c r="AX56" s="56" t="s">
        <v>94</v>
      </c>
      <c r="AY56" s="55">
        <v>0</v>
      </c>
      <c r="AZ56" s="55">
        <v>0</v>
      </c>
      <c r="BA56" s="56">
        <v>0</v>
      </c>
      <c r="BB56" s="55">
        <v>0</v>
      </c>
      <c r="BC56" s="55">
        <v>0</v>
      </c>
      <c r="BD56" s="56">
        <v>0</v>
      </c>
      <c r="BE56" s="56">
        <v>0</v>
      </c>
      <c r="BF56" s="56">
        <v>0</v>
      </c>
      <c r="BG56" s="60">
        <v>0</v>
      </c>
      <c r="BL56" s="4"/>
      <c r="BM56" s="5"/>
      <c r="BN56" s="5"/>
    </row>
    <row r="57" spans="2:66">
      <c r="B57" s="110"/>
      <c r="C57" s="111"/>
      <c r="D57" s="111"/>
      <c r="E57" s="111"/>
      <c r="F57" s="111"/>
      <c r="G57" s="111"/>
      <c r="H57" s="111"/>
      <c r="I57" s="112"/>
      <c r="J57" s="111"/>
      <c r="K57" s="114"/>
      <c r="L57" s="111"/>
      <c r="M57" s="111"/>
      <c r="N57" s="112"/>
      <c r="O57" s="111"/>
      <c r="P57" s="112"/>
      <c r="Q57" s="112"/>
      <c r="R57" s="113"/>
      <c r="S57" s="113"/>
      <c r="T57" s="112"/>
      <c r="U57" s="113"/>
      <c r="V57" s="113"/>
      <c r="W57" s="112"/>
      <c r="X57" s="112"/>
      <c r="Y57" s="112"/>
      <c r="Z57" s="115"/>
      <c r="AA57" s="112"/>
      <c r="AB57" s="112"/>
      <c r="AC57" s="113"/>
      <c r="AD57" s="113"/>
      <c r="AE57" s="112"/>
      <c r="AF57" s="113"/>
      <c r="AG57" s="113"/>
      <c r="AH57" s="112"/>
      <c r="AI57" s="112"/>
      <c r="AJ57" s="112"/>
      <c r="AK57" s="115"/>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110"/>
      <c r="C58" s="111"/>
      <c r="D58" s="111"/>
      <c r="E58" s="111"/>
      <c r="F58" s="111"/>
      <c r="G58" s="111"/>
      <c r="H58" s="111"/>
      <c r="I58" s="112"/>
      <c r="J58" s="111"/>
      <c r="K58" s="114"/>
      <c r="L58" s="111"/>
      <c r="M58" s="111"/>
      <c r="N58" s="112"/>
      <c r="O58" s="111"/>
      <c r="P58" s="112"/>
      <c r="Q58" s="112"/>
      <c r="R58" s="113"/>
      <c r="S58" s="113"/>
      <c r="T58" s="112"/>
      <c r="U58" s="113"/>
      <c r="V58" s="113"/>
      <c r="W58" s="112"/>
      <c r="X58" s="112"/>
      <c r="Y58" s="112"/>
      <c r="Z58" s="115"/>
      <c r="AA58" s="112"/>
      <c r="AB58" s="112"/>
      <c r="AC58" s="113"/>
      <c r="AD58" s="113"/>
      <c r="AE58" s="112"/>
      <c r="AF58" s="113"/>
      <c r="AG58" s="113"/>
      <c r="AH58" s="112"/>
      <c r="AI58" s="112"/>
      <c r="AJ58" s="112"/>
      <c r="AK58" s="115"/>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c r="B59" s="110" t="s">
        <v>81</v>
      </c>
      <c r="C59" s="111" t="s">
        <v>162</v>
      </c>
      <c r="D59" s="111" t="s">
        <v>81</v>
      </c>
      <c r="E59" s="111"/>
      <c r="F59" s="111"/>
      <c r="G59" s="111"/>
      <c r="H59" s="111"/>
      <c r="I59" s="112"/>
      <c r="J59" s="111"/>
      <c r="K59" s="114"/>
      <c r="L59" s="111"/>
      <c r="M59" s="111"/>
      <c r="N59" s="112"/>
      <c r="O59" s="111"/>
      <c r="P59" s="112"/>
      <c r="Q59" s="112"/>
      <c r="R59" s="113"/>
      <c r="S59" s="113"/>
      <c r="T59" s="112"/>
      <c r="U59" s="113"/>
      <c r="V59" s="113"/>
      <c r="W59" s="112"/>
      <c r="X59" s="112"/>
      <c r="Y59" s="112"/>
      <c r="Z59" s="115"/>
      <c r="AA59" s="112"/>
      <c r="AB59" s="112"/>
      <c r="AC59" s="113"/>
      <c r="AD59" s="113"/>
      <c r="AE59" s="112"/>
      <c r="AF59" s="113"/>
      <c r="AG59" s="113"/>
      <c r="AH59" s="112"/>
      <c r="AI59" s="112"/>
      <c r="AJ59" s="112"/>
      <c r="AK59" s="115"/>
      <c r="AL59" s="56"/>
      <c r="AM59" s="56"/>
      <c r="AN59" s="55"/>
      <c r="AO59" s="55"/>
      <c r="AP59" s="56"/>
      <c r="AQ59" s="55"/>
      <c r="AR59" s="55"/>
      <c r="AS59" s="56"/>
      <c r="AT59" s="56"/>
      <c r="AU59" s="56"/>
      <c r="AV59" s="60"/>
      <c r="AW59" s="56"/>
      <c r="AX59" s="56"/>
      <c r="AY59" s="55"/>
      <c r="AZ59" s="55"/>
      <c r="BA59" s="56"/>
      <c r="BB59" s="55"/>
      <c r="BC59" s="55"/>
      <c r="BD59" s="56"/>
      <c r="BE59" s="56"/>
      <c r="BF59" s="56"/>
      <c r="BG59" s="60"/>
      <c r="BL59" s="4"/>
      <c r="BM59" s="5"/>
      <c r="BN59" s="5"/>
    </row>
    <row r="60" spans="2:66">
      <c r="B60" s="110"/>
      <c r="C60" s="111"/>
      <c r="D60" s="111"/>
      <c r="E60" s="111"/>
      <c r="F60" s="111"/>
      <c r="G60" s="111"/>
      <c r="H60" s="111"/>
      <c r="I60" s="112"/>
      <c r="J60" s="111"/>
      <c r="K60" s="114"/>
      <c r="L60" s="111"/>
      <c r="M60" s="111"/>
      <c r="N60" s="112"/>
      <c r="O60" s="111"/>
      <c r="P60" s="112"/>
      <c r="Q60" s="112"/>
      <c r="R60" s="113"/>
      <c r="S60" s="113"/>
      <c r="T60" s="112"/>
      <c r="U60" s="113"/>
      <c r="V60" s="113"/>
      <c r="W60" s="112"/>
      <c r="X60" s="112"/>
      <c r="Y60" s="112"/>
      <c r="Z60" s="115"/>
      <c r="AA60" s="112"/>
      <c r="AB60" s="112"/>
      <c r="AC60" s="113"/>
      <c r="AD60" s="113"/>
      <c r="AE60" s="112"/>
      <c r="AF60" s="113"/>
      <c r="AG60" s="113"/>
      <c r="AH60" s="112"/>
      <c r="AI60" s="112"/>
      <c r="AJ60" s="112"/>
      <c r="AK60" s="115"/>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110"/>
      <c r="C61" s="110"/>
      <c r="D61" s="110"/>
      <c r="E61" s="110"/>
      <c r="F61" s="110"/>
      <c r="G61" s="110"/>
      <c r="H61" s="111"/>
      <c r="I61" s="112"/>
      <c r="J61" s="111"/>
      <c r="K61" s="114"/>
      <c r="L61" s="111"/>
      <c r="M61" s="111"/>
      <c r="N61" s="112"/>
      <c r="O61" s="111"/>
      <c r="P61" s="112"/>
      <c r="Q61" s="112"/>
      <c r="R61" s="113"/>
      <c r="S61" s="113"/>
      <c r="T61" s="112"/>
      <c r="U61" s="113"/>
      <c r="V61" s="113"/>
      <c r="W61" s="112"/>
      <c r="X61" s="112"/>
      <c r="Y61" s="112"/>
      <c r="Z61" s="115"/>
      <c r="AA61" s="112"/>
      <c r="AB61" s="112"/>
      <c r="AC61" s="113"/>
      <c r="AD61" s="113"/>
      <c r="AE61" s="112"/>
      <c r="AF61" s="113"/>
      <c r="AG61" s="113"/>
      <c r="AH61" s="112"/>
      <c r="AI61" s="112"/>
      <c r="AJ61" s="112"/>
      <c r="AK61" s="115"/>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110"/>
      <c r="C62" s="110"/>
      <c r="D62" s="110"/>
      <c r="E62" s="110"/>
      <c r="F62" s="110"/>
      <c r="G62" s="110"/>
      <c r="H62" s="111"/>
      <c r="I62" s="112"/>
      <c r="J62" s="111"/>
      <c r="K62" s="114"/>
      <c r="L62" s="111" t="s">
        <v>371</v>
      </c>
      <c r="M62" s="111" t="s">
        <v>372</v>
      </c>
      <c r="N62" s="112">
        <v>1</v>
      </c>
      <c r="O62" s="111" t="s">
        <v>87</v>
      </c>
      <c r="P62" s="112" t="s">
        <v>366</v>
      </c>
      <c r="Q62" s="112" t="s">
        <v>367</v>
      </c>
      <c r="R62" s="113">
        <v>0</v>
      </c>
      <c r="S62" s="113">
        <v>9</v>
      </c>
      <c r="T62" s="112">
        <v>0</v>
      </c>
      <c r="U62" s="113">
        <v>0</v>
      </c>
      <c r="V62" s="113">
        <v>9</v>
      </c>
      <c r="W62" s="112">
        <v>0.25</v>
      </c>
      <c r="X62" s="112">
        <v>0.25</v>
      </c>
      <c r="Y62" s="112">
        <v>1</v>
      </c>
      <c r="Z62" s="115"/>
      <c r="AA62" s="112" t="s">
        <v>368</v>
      </c>
      <c r="AB62" s="112" t="s">
        <v>347</v>
      </c>
      <c r="AC62" s="113">
        <v>11</v>
      </c>
      <c r="AD62" s="113">
        <v>14</v>
      </c>
      <c r="AE62" s="112">
        <v>0.78569999999999995</v>
      </c>
      <c r="AF62" s="113">
        <v>11</v>
      </c>
      <c r="AG62" s="113">
        <v>23</v>
      </c>
      <c r="AH62" s="112">
        <v>0.2391304347826087</v>
      </c>
      <c r="AI62" s="112">
        <v>0.23913043478260868</v>
      </c>
      <c r="AJ62" s="112">
        <v>0.52170000000000005</v>
      </c>
      <c r="AK62" s="115"/>
      <c r="AL62" s="56"/>
      <c r="AM62" s="56"/>
      <c r="AN62" s="55">
        <v>15</v>
      </c>
      <c r="AO62" s="55">
        <v>23</v>
      </c>
      <c r="AP62" s="56">
        <v>0.6522</v>
      </c>
      <c r="AQ62" s="55">
        <v>26</v>
      </c>
      <c r="AR62" s="55">
        <v>46</v>
      </c>
      <c r="AS62" s="56">
        <v>0.42391304347826086</v>
      </c>
      <c r="AT62" s="56">
        <v>0.42391304347826092</v>
      </c>
      <c r="AU62" s="56">
        <v>0.57609999999999995</v>
      </c>
      <c r="AV62" s="60"/>
      <c r="AW62" s="56" t="s">
        <v>94</v>
      </c>
      <c r="AX62" s="56" t="s">
        <v>94</v>
      </c>
      <c r="AY62" s="55">
        <v>0</v>
      </c>
      <c r="AZ62" s="55">
        <v>0</v>
      </c>
      <c r="BA62" s="56">
        <v>0</v>
      </c>
      <c r="BB62" s="55">
        <v>0</v>
      </c>
      <c r="BC62" s="55">
        <v>0</v>
      </c>
      <c r="BD62" s="56">
        <v>0</v>
      </c>
      <c r="BE62" s="56">
        <v>0</v>
      </c>
      <c r="BF62" s="56">
        <v>0</v>
      </c>
      <c r="BG62" s="60"/>
      <c r="BL62" s="4"/>
      <c r="BM62" s="5"/>
      <c r="BN62" s="5"/>
    </row>
    <row r="63" spans="2:66">
      <c r="B63" s="110"/>
      <c r="C63" s="110"/>
      <c r="D63" s="110"/>
      <c r="E63" s="110"/>
      <c r="F63" s="110"/>
      <c r="G63" s="110"/>
      <c r="H63" s="111"/>
      <c r="I63" s="112"/>
      <c r="J63" s="111"/>
      <c r="K63" s="114"/>
      <c r="L63" s="111"/>
      <c r="M63" s="111"/>
      <c r="N63" s="112"/>
      <c r="O63" s="111"/>
      <c r="P63" s="112"/>
      <c r="Q63" s="112"/>
      <c r="R63" s="113"/>
      <c r="S63" s="113"/>
      <c r="T63" s="112"/>
      <c r="U63" s="113"/>
      <c r="V63" s="113"/>
      <c r="W63" s="112"/>
      <c r="X63" s="112"/>
      <c r="Y63" s="112"/>
      <c r="Z63" s="115"/>
      <c r="AA63" s="112"/>
      <c r="AB63" s="112"/>
      <c r="AC63" s="113"/>
      <c r="AD63" s="113"/>
      <c r="AE63" s="112"/>
      <c r="AF63" s="113"/>
      <c r="AG63" s="113"/>
      <c r="AH63" s="112"/>
      <c r="AI63" s="112"/>
      <c r="AJ63" s="112"/>
      <c r="AK63" s="115"/>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110"/>
      <c r="C64" s="110"/>
      <c r="D64" s="110"/>
      <c r="E64" s="110"/>
      <c r="F64" s="110"/>
      <c r="G64" s="110"/>
      <c r="H64" s="111"/>
      <c r="I64" s="112"/>
      <c r="J64" s="111"/>
      <c r="K64" s="114"/>
      <c r="L64" s="111"/>
      <c r="M64" s="111"/>
      <c r="N64" s="112"/>
      <c r="O64" s="111"/>
      <c r="P64" s="112"/>
      <c r="Q64" s="112"/>
      <c r="R64" s="113"/>
      <c r="S64" s="113"/>
      <c r="T64" s="112"/>
      <c r="U64" s="113"/>
      <c r="V64" s="113"/>
      <c r="W64" s="112"/>
      <c r="X64" s="112"/>
      <c r="Y64" s="112"/>
      <c r="Z64" s="115"/>
      <c r="AA64" s="112"/>
      <c r="AB64" s="112"/>
      <c r="AC64" s="113"/>
      <c r="AD64" s="113"/>
      <c r="AE64" s="112"/>
      <c r="AF64" s="113"/>
      <c r="AG64" s="113"/>
      <c r="AH64" s="112"/>
      <c r="AI64" s="112"/>
      <c r="AJ64" s="112"/>
      <c r="AK64" s="115"/>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110"/>
      <c r="C65" s="110"/>
      <c r="D65" s="110"/>
      <c r="E65" s="110"/>
      <c r="F65" s="110"/>
      <c r="G65" s="110"/>
      <c r="H65" s="111"/>
      <c r="I65" s="112"/>
      <c r="J65" s="111"/>
      <c r="K65" s="114"/>
      <c r="L65" s="111"/>
      <c r="M65" s="111"/>
      <c r="N65" s="112"/>
      <c r="O65" s="111"/>
      <c r="P65" s="112"/>
      <c r="Q65" s="112"/>
      <c r="R65" s="113"/>
      <c r="S65" s="113"/>
      <c r="T65" s="112"/>
      <c r="U65" s="113"/>
      <c r="V65" s="113"/>
      <c r="W65" s="112"/>
      <c r="X65" s="112"/>
      <c r="Y65" s="112"/>
      <c r="Z65" s="115"/>
      <c r="AA65" s="112"/>
      <c r="AB65" s="112"/>
      <c r="AC65" s="113"/>
      <c r="AD65" s="113"/>
      <c r="AE65" s="112"/>
      <c r="AF65" s="113"/>
      <c r="AG65" s="113"/>
      <c r="AH65" s="112"/>
      <c r="AI65" s="112"/>
      <c r="AJ65" s="112"/>
      <c r="AK65" s="115"/>
      <c r="AL65" s="56"/>
      <c r="AM65" s="56"/>
      <c r="AN65" s="55"/>
      <c r="AO65" s="55"/>
      <c r="AP65" s="56"/>
      <c r="AQ65" s="55"/>
      <c r="AR65" s="55"/>
      <c r="AS65" s="56"/>
      <c r="AT65" s="56"/>
      <c r="AU65" s="56"/>
      <c r="AV65" s="60"/>
      <c r="AW65" s="56"/>
      <c r="AX65" s="56"/>
      <c r="AY65" s="55"/>
      <c r="AZ65" s="55"/>
      <c r="BA65" s="56"/>
      <c r="BB65" s="55"/>
      <c r="BC65" s="55"/>
      <c r="BD65" s="56"/>
      <c r="BE65" s="56"/>
      <c r="BF65" s="56"/>
      <c r="BG65" s="60"/>
      <c r="BL65" s="4"/>
      <c r="BM65" s="5"/>
      <c r="BN65" s="5"/>
    </row>
    <row r="66" spans="2:66">
      <c r="B66" s="110"/>
      <c r="C66" s="110"/>
      <c r="D66" s="110"/>
      <c r="E66" s="110"/>
      <c r="F66" s="110"/>
      <c r="G66" s="110"/>
      <c r="H66" s="111"/>
      <c r="I66" s="112"/>
      <c r="J66" s="111"/>
      <c r="K66" s="114"/>
      <c r="L66" s="111"/>
      <c r="M66" s="111"/>
      <c r="N66" s="112"/>
      <c r="O66" s="111"/>
      <c r="P66" s="112"/>
      <c r="Q66" s="112"/>
      <c r="R66" s="113"/>
      <c r="S66" s="113"/>
      <c r="T66" s="112"/>
      <c r="U66" s="113"/>
      <c r="V66" s="113"/>
      <c r="W66" s="112"/>
      <c r="X66" s="112"/>
      <c r="Y66" s="112"/>
      <c r="Z66" s="115"/>
      <c r="AA66" s="112"/>
      <c r="AB66" s="112"/>
      <c r="AC66" s="113"/>
      <c r="AD66" s="113"/>
      <c r="AE66" s="112"/>
      <c r="AF66" s="113"/>
      <c r="AG66" s="113"/>
      <c r="AH66" s="112"/>
      <c r="AI66" s="112"/>
      <c r="AJ66" s="112"/>
      <c r="AK66" s="115"/>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110"/>
      <c r="C67" s="110"/>
      <c r="D67" s="110"/>
      <c r="E67" s="110"/>
      <c r="F67" s="110"/>
      <c r="G67" s="110"/>
      <c r="H67" s="111"/>
      <c r="I67" s="112"/>
      <c r="J67" s="111"/>
      <c r="K67" s="114"/>
      <c r="L67" s="111"/>
      <c r="M67" s="111"/>
      <c r="N67" s="112"/>
      <c r="O67" s="111"/>
      <c r="P67" s="112"/>
      <c r="Q67" s="112"/>
      <c r="R67" s="113"/>
      <c r="S67" s="113"/>
      <c r="T67" s="112"/>
      <c r="U67" s="113"/>
      <c r="V67" s="113"/>
      <c r="W67" s="112"/>
      <c r="X67" s="112"/>
      <c r="Y67" s="112"/>
      <c r="Z67" s="115"/>
      <c r="AA67" s="112"/>
      <c r="AB67" s="112"/>
      <c r="AC67" s="113"/>
      <c r="AD67" s="113"/>
      <c r="AE67" s="112"/>
      <c r="AF67" s="113"/>
      <c r="AG67" s="113"/>
      <c r="AH67" s="112"/>
      <c r="AI67" s="112"/>
      <c r="AJ67" s="112"/>
      <c r="AK67" s="115"/>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ht="51" customHeight="1">
      <c r="B68" s="116" t="s">
        <v>114</v>
      </c>
      <c r="C68" s="117" t="s">
        <v>353</v>
      </c>
      <c r="D68" s="118" t="s">
        <v>329</v>
      </c>
      <c r="E68" s="117" t="s">
        <v>317</v>
      </c>
      <c r="F68" s="117" t="s">
        <v>373</v>
      </c>
      <c r="G68" s="118" t="s">
        <v>374</v>
      </c>
      <c r="H68" s="111">
        <v>6</v>
      </c>
      <c r="I68" s="112">
        <v>0.1</v>
      </c>
      <c r="J68" s="111" t="s">
        <v>83</v>
      </c>
      <c r="K68" s="114" t="s">
        <v>212</v>
      </c>
      <c r="L68" s="111" t="s">
        <v>375</v>
      </c>
      <c r="M68" s="111" t="s">
        <v>376</v>
      </c>
      <c r="N68" s="112">
        <v>1</v>
      </c>
      <c r="O68" s="111" t="s">
        <v>87</v>
      </c>
      <c r="P68" s="112" t="s">
        <v>377</v>
      </c>
      <c r="Q68" s="112" t="s">
        <v>378</v>
      </c>
      <c r="R68" s="113">
        <v>2</v>
      </c>
      <c r="S68" s="113">
        <v>10</v>
      </c>
      <c r="T68" s="112">
        <v>0.2</v>
      </c>
      <c r="U68" s="113">
        <v>2</v>
      </c>
      <c r="V68" s="113">
        <v>10</v>
      </c>
      <c r="W68" s="112">
        <v>0.2</v>
      </c>
      <c r="X68" s="112">
        <v>0.2</v>
      </c>
      <c r="Y68" s="112">
        <v>0.8</v>
      </c>
      <c r="Z68" s="115">
        <v>0.2</v>
      </c>
      <c r="AA68" s="112" t="s">
        <v>379</v>
      </c>
      <c r="AB68" s="112" t="s">
        <v>347</v>
      </c>
      <c r="AC68" s="113">
        <v>5</v>
      </c>
      <c r="AD68" s="113">
        <v>10</v>
      </c>
      <c r="AE68" s="112">
        <v>0.5</v>
      </c>
      <c r="AF68" s="113">
        <v>7</v>
      </c>
      <c r="AG68" s="113">
        <v>20</v>
      </c>
      <c r="AH68" s="112">
        <v>0.17499999999999999</v>
      </c>
      <c r="AI68" s="112">
        <v>0.17499999999999999</v>
      </c>
      <c r="AJ68" s="112">
        <v>0.65</v>
      </c>
      <c r="AK68" s="115">
        <v>0.17499999999999999</v>
      </c>
      <c r="AL68" s="56" t="s">
        <v>380</v>
      </c>
      <c r="AM68" s="56" t="s">
        <v>381</v>
      </c>
      <c r="AN68" s="55">
        <v>9</v>
      </c>
      <c r="AO68" s="55">
        <v>20</v>
      </c>
      <c r="AP68" s="56">
        <v>0.45</v>
      </c>
      <c r="AQ68" s="55">
        <v>16</v>
      </c>
      <c r="AR68" s="55">
        <v>20</v>
      </c>
      <c r="AS68" s="56">
        <v>0.8</v>
      </c>
      <c r="AT68" s="56">
        <v>0.8</v>
      </c>
      <c r="AU68" s="56">
        <v>0.2</v>
      </c>
      <c r="AV68" s="60">
        <v>0.8</v>
      </c>
      <c r="AW68" s="56" t="s">
        <v>94</v>
      </c>
      <c r="AX68" s="56" t="s">
        <v>94</v>
      </c>
      <c r="AY68" s="55">
        <v>0</v>
      </c>
      <c r="AZ68" s="55">
        <v>0</v>
      </c>
      <c r="BA68" s="56">
        <v>0</v>
      </c>
      <c r="BB68" s="55">
        <v>0</v>
      </c>
      <c r="BC68" s="55">
        <v>0</v>
      </c>
      <c r="BD68" s="56">
        <v>0</v>
      </c>
      <c r="BE68" s="56">
        <v>0</v>
      </c>
      <c r="BF68" s="56">
        <v>0</v>
      </c>
      <c r="BG68" s="60">
        <v>0</v>
      </c>
      <c r="BL68" s="4"/>
      <c r="BM68" s="5"/>
      <c r="BN68" s="5"/>
    </row>
    <row r="69" spans="2:66" ht="51" customHeight="1">
      <c r="B69" s="116"/>
      <c r="C69" s="117"/>
      <c r="D69" s="118"/>
      <c r="E69" s="117"/>
      <c r="F69" s="117"/>
      <c r="G69" s="118"/>
      <c r="H69" s="111"/>
      <c r="I69" s="112"/>
      <c r="J69" s="111"/>
      <c r="K69" s="114"/>
      <c r="L69" s="111"/>
      <c r="M69" s="111"/>
      <c r="N69" s="112"/>
      <c r="O69" s="111"/>
      <c r="P69" s="112"/>
      <c r="Q69" s="112"/>
      <c r="R69" s="113"/>
      <c r="S69" s="113"/>
      <c r="T69" s="112"/>
      <c r="U69" s="113"/>
      <c r="V69" s="113"/>
      <c r="W69" s="112"/>
      <c r="X69" s="112"/>
      <c r="Y69" s="112"/>
      <c r="Z69" s="115"/>
      <c r="AA69" s="112"/>
      <c r="AB69" s="112"/>
      <c r="AC69" s="113"/>
      <c r="AD69" s="113"/>
      <c r="AE69" s="112"/>
      <c r="AF69" s="113"/>
      <c r="AG69" s="113"/>
      <c r="AH69" s="112"/>
      <c r="AI69" s="112"/>
      <c r="AJ69" s="112"/>
      <c r="AK69" s="115"/>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ht="54.95" customHeight="1">
      <c r="B70" s="116"/>
      <c r="C70" s="117"/>
      <c r="D70" s="118"/>
      <c r="E70" s="117"/>
      <c r="F70" s="117"/>
      <c r="G70" s="118"/>
      <c r="H70" s="111"/>
      <c r="I70" s="112"/>
      <c r="J70" s="111"/>
      <c r="K70" s="114"/>
      <c r="L70" s="111"/>
      <c r="M70" s="111"/>
      <c r="N70" s="112"/>
      <c r="O70" s="111"/>
      <c r="P70" s="112"/>
      <c r="Q70" s="112"/>
      <c r="R70" s="113"/>
      <c r="S70" s="113"/>
      <c r="T70" s="112"/>
      <c r="U70" s="113"/>
      <c r="V70" s="113"/>
      <c r="W70" s="112"/>
      <c r="X70" s="112"/>
      <c r="Y70" s="112"/>
      <c r="Z70" s="115"/>
      <c r="AA70" s="112"/>
      <c r="AB70" s="112"/>
      <c r="AC70" s="113"/>
      <c r="AD70" s="113"/>
      <c r="AE70" s="112"/>
      <c r="AF70" s="113"/>
      <c r="AG70" s="113"/>
      <c r="AH70" s="112"/>
      <c r="AI70" s="112"/>
      <c r="AJ70" s="112"/>
      <c r="AK70" s="115"/>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c r="H71" s="50" t="s">
        <v>222</v>
      </c>
      <c r="I71" s="50"/>
      <c r="J71" s="50"/>
      <c r="K71" s="50"/>
      <c r="L71" s="50"/>
      <c r="M71" s="50"/>
      <c r="N71" s="50"/>
      <c r="O71" s="50"/>
      <c r="P71" s="3" t="s">
        <v>136</v>
      </c>
      <c r="Q71" s="3" t="s">
        <v>136</v>
      </c>
      <c r="R71" s="3" t="s">
        <v>136</v>
      </c>
      <c r="S71" s="3" t="s">
        <v>136</v>
      </c>
      <c r="T71" s="3" t="s">
        <v>136</v>
      </c>
      <c r="U71" s="3" t="s">
        <v>136</v>
      </c>
      <c r="V71" s="3" t="s">
        <v>136</v>
      </c>
      <c r="W71" s="3" t="s">
        <v>136</v>
      </c>
      <c r="X71" s="3" t="s">
        <v>136</v>
      </c>
      <c r="Y71" s="3" t="s">
        <v>136</v>
      </c>
      <c r="Z71" s="6">
        <f>SUMPRODUCT(I23:I70,Z23:Z70)</f>
        <v>0.47360000000000008</v>
      </c>
      <c r="AA71" s="3" t="s">
        <v>136</v>
      </c>
      <c r="AB71" s="3" t="s">
        <v>136</v>
      </c>
      <c r="AC71" s="3" t="s">
        <v>136</v>
      </c>
      <c r="AD71" s="3" t="s">
        <v>136</v>
      </c>
      <c r="AE71" s="3" t="s">
        <v>136</v>
      </c>
      <c r="AF71" s="3" t="s">
        <v>136</v>
      </c>
      <c r="AG71" s="3" t="s">
        <v>136</v>
      </c>
      <c r="AH71" s="3" t="s">
        <v>136</v>
      </c>
      <c r="AI71" s="3" t="s">
        <v>136</v>
      </c>
      <c r="AJ71" s="3" t="s">
        <v>136</v>
      </c>
      <c r="AK71" s="6">
        <f>SUMPRODUCT(I23:I70,AK23:AK70)</f>
        <v>0.49625000000000002</v>
      </c>
      <c r="AL71" s="3" t="s">
        <v>136</v>
      </c>
      <c r="AM71" s="3" t="s">
        <v>136</v>
      </c>
      <c r="AN71" s="3" t="s">
        <v>136</v>
      </c>
      <c r="AO71" s="3" t="s">
        <v>136</v>
      </c>
      <c r="AP71" s="3" t="s">
        <v>136</v>
      </c>
      <c r="AQ71" s="3" t="s">
        <v>136</v>
      </c>
      <c r="AR71" s="3" t="s">
        <v>136</v>
      </c>
      <c r="AS71" s="3" t="s">
        <v>136</v>
      </c>
      <c r="AT71" s="3" t="s">
        <v>136</v>
      </c>
      <c r="AU71" s="3" t="s">
        <v>136</v>
      </c>
      <c r="AV71" s="6">
        <f>SUMPRODUCT(I23:I70,AV23:AV70)</f>
        <v>0.68180000000000018</v>
      </c>
      <c r="AW71" s="3" t="s">
        <v>136</v>
      </c>
      <c r="AX71" s="3" t="s">
        <v>136</v>
      </c>
      <c r="AY71" s="3" t="s">
        <v>136</v>
      </c>
      <c r="AZ71" s="3" t="s">
        <v>136</v>
      </c>
      <c r="BA71" s="3" t="s">
        <v>136</v>
      </c>
      <c r="BB71" s="3" t="s">
        <v>136</v>
      </c>
      <c r="BC71" s="3" t="s">
        <v>136</v>
      </c>
      <c r="BD71" s="3" t="s">
        <v>136</v>
      </c>
      <c r="BE71" s="3" t="s">
        <v>136</v>
      </c>
      <c r="BF71" s="3" t="s">
        <v>136</v>
      </c>
      <c r="BG71" s="6">
        <f>SUMPRODUCT(I23:I70,BG23:BG70)</f>
        <v>0</v>
      </c>
      <c r="BL71" s="4" t="s">
        <v>223</v>
      </c>
      <c r="BM71" s="5">
        <f>IF(E4="Trimestre I",Z71,IF(E4="Trimestre II",AK71,IF(E4="Trimestre III",AV71,IF(E4="Trimestre IV",BG71))))</f>
        <v>0.68180000000000018</v>
      </c>
      <c r="BN71" s="5">
        <f>100%-BM71</f>
        <v>0.31819999999999982</v>
      </c>
    </row>
    <row r="72" spans="2:66" hidden="1">
      <c r="BL72" s="4"/>
      <c r="BM72" s="5" t="s">
        <v>6</v>
      </c>
      <c r="BN72" s="5" t="s">
        <v>7</v>
      </c>
    </row>
  </sheetData>
  <mergeCells count="591">
    <mergeCell ref="A6:A21"/>
    <mergeCell ref="BD68:BD70"/>
    <mergeCell ref="BE68:BE70"/>
    <mergeCell ref="BF68:BF70"/>
    <mergeCell ref="BG68:BG70"/>
    <mergeCell ref="H71:O71"/>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C62:BC67"/>
    <mergeCell ref="BD62:BD67"/>
    <mergeCell ref="BE62:BE67"/>
    <mergeCell ref="AL56:AL67"/>
    <mergeCell ref="AM56:AM67"/>
    <mergeCell ref="AN56:AN61"/>
    <mergeCell ref="AO56:AO61"/>
    <mergeCell ref="AP56:AP61"/>
    <mergeCell ref="AQ56:AQ61"/>
    <mergeCell ref="AF56:AF61"/>
    <mergeCell ref="AG56:AG61"/>
    <mergeCell ref="AH56:AH61"/>
    <mergeCell ref="AI56:AI61"/>
    <mergeCell ref="AJ56:AJ61"/>
    <mergeCell ref="AK56:AK67"/>
    <mergeCell ref="AF62:AF67"/>
    <mergeCell ref="AG62:AG67"/>
    <mergeCell ref="AH62:AH67"/>
    <mergeCell ref="BF62:BF67"/>
    <mergeCell ref="B68:B70"/>
    <mergeCell ref="C68:C70"/>
    <mergeCell ref="D68:D70"/>
    <mergeCell ref="E68:E70"/>
    <mergeCell ref="F68:F70"/>
    <mergeCell ref="G68:G70"/>
    <mergeCell ref="AJ62:AJ67"/>
    <mergeCell ref="AN62:AN67"/>
    <mergeCell ref="AO62:AO67"/>
    <mergeCell ref="AP62:AP67"/>
    <mergeCell ref="AQ62:AQ67"/>
    <mergeCell ref="AR62:AR67"/>
    <mergeCell ref="T62:T67"/>
    <mergeCell ref="U62:U67"/>
    <mergeCell ref="V62:V67"/>
    <mergeCell ref="W62:W67"/>
    <mergeCell ref="X62:X67"/>
    <mergeCell ref="Y62:Y67"/>
    <mergeCell ref="AV56:AV67"/>
    <mergeCell ref="AW56:AW67"/>
    <mergeCell ref="AS62:AS67"/>
    <mergeCell ref="AT62:AT67"/>
    <mergeCell ref="AU62:AU67"/>
    <mergeCell ref="BD56:BD61"/>
    <mergeCell ref="BE56:BE61"/>
    <mergeCell ref="BF56:BF61"/>
    <mergeCell ref="BG56:BG67"/>
    <mergeCell ref="B59:B67"/>
    <mergeCell ref="C59:C67"/>
    <mergeCell ref="D59:D67"/>
    <mergeCell ref="L62:L67"/>
    <mergeCell ref="M62:M67"/>
    <mergeCell ref="N62:N67"/>
    <mergeCell ref="AX56:AX67"/>
    <mergeCell ref="AY56:AY61"/>
    <mergeCell ref="AZ56:AZ61"/>
    <mergeCell ref="BA56:BA61"/>
    <mergeCell ref="BB56:BB61"/>
    <mergeCell ref="BC56:BC61"/>
    <mergeCell ref="AY62:AY67"/>
    <mergeCell ref="AZ62:AZ67"/>
    <mergeCell ref="BA62:BA67"/>
    <mergeCell ref="BB62:BB67"/>
    <mergeCell ref="AR56:AR61"/>
    <mergeCell ref="AS56:AS61"/>
    <mergeCell ref="AT56:AT61"/>
    <mergeCell ref="AU56:AU61"/>
    <mergeCell ref="AI62:AI67"/>
    <mergeCell ref="Z56:Z67"/>
    <mergeCell ref="AA56:AA67"/>
    <mergeCell ref="AB56:AB67"/>
    <mergeCell ref="AC56:AC61"/>
    <mergeCell ref="AD56:AD61"/>
    <mergeCell ref="AE56:AE61"/>
    <mergeCell ref="AC62:AC67"/>
    <mergeCell ref="AD62:AD67"/>
    <mergeCell ref="AE62:AE67"/>
    <mergeCell ref="T56:T61"/>
    <mergeCell ref="U56:U61"/>
    <mergeCell ref="V56:V61"/>
    <mergeCell ref="W56:W61"/>
    <mergeCell ref="X56:X61"/>
    <mergeCell ref="Y56:Y61"/>
    <mergeCell ref="N56:N61"/>
    <mergeCell ref="O56:O61"/>
    <mergeCell ref="P56:P67"/>
    <mergeCell ref="Q56:Q67"/>
    <mergeCell ref="R56:R61"/>
    <mergeCell ref="S56:S61"/>
    <mergeCell ref="O62:O67"/>
    <mergeCell ref="R62:R67"/>
    <mergeCell ref="S62:S67"/>
    <mergeCell ref="H56:H67"/>
    <mergeCell ref="I56:I67"/>
    <mergeCell ref="J56:J67"/>
    <mergeCell ref="K56:K67"/>
    <mergeCell ref="L56:L61"/>
    <mergeCell ref="M56:M61"/>
    <mergeCell ref="BC53:BC55"/>
    <mergeCell ref="BD53:BD55"/>
    <mergeCell ref="BE53:BE55"/>
    <mergeCell ref="AL50:AL55"/>
    <mergeCell ref="AM50:AM55"/>
    <mergeCell ref="AN50:AN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BF53:BF55"/>
    <mergeCell ref="B56:B58"/>
    <mergeCell ref="C56:C58"/>
    <mergeCell ref="D56:D58"/>
    <mergeCell ref="E56:E67"/>
    <mergeCell ref="F56:F67"/>
    <mergeCell ref="G56:G67"/>
    <mergeCell ref="AJ53:AJ55"/>
    <mergeCell ref="AN53:AN55"/>
    <mergeCell ref="AO53:AO55"/>
    <mergeCell ref="AP53:AP55"/>
    <mergeCell ref="AQ53:AQ55"/>
    <mergeCell ref="AR53:AR55"/>
    <mergeCell ref="T53:T55"/>
    <mergeCell ref="U53:U55"/>
    <mergeCell ref="V53:V55"/>
    <mergeCell ref="W53:W55"/>
    <mergeCell ref="X53:X55"/>
    <mergeCell ref="Y53:Y55"/>
    <mergeCell ref="AV50:AV55"/>
    <mergeCell ref="AW50:AW55"/>
    <mergeCell ref="AS53:AS55"/>
    <mergeCell ref="AT53:AT55"/>
    <mergeCell ref="AU53:AU55"/>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I53:AI55"/>
    <mergeCell ref="Z50:Z55"/>
    <mergeCell ref="AA50:AA55"/>
    <mergeCell ref="AB50:AB55"/>
    <mergeCell ref="AC50:AC52"/>
    <mergeCell ref="AD50:AD52"/>
    <mergeCell ref="AE50:AE52"/>
    <mergeCell ref="AC53:AC55"/>
    <mergeCell ref="AD53:AD55"/>
    <mergeCell ref="AE53:AE55"/>
    <mergeCell ref="T50:T52"/>
    <mergeCell ref="U50:U52"/>
    <mergeCell ref="V50:V52"/>
    <mergeCell ref="W50:W52"/>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BC44:BC49"/>
    <mergeCell ref="BD44:BD49"/>
    <mergeCell ref="BE44:BE49"/>
    <mergeCell ref="AL38:AL49"/>
    <mergeCell ref="AM38:AM49"/>
    <mergeCell ref="AN38:AN43"/>
    <mergeCell ref="AO38:AO43"/>
    <mergeCell ref="AP38:AP43"/>
    <mergeCell ref="AQ38:AQ43"/>
    <mergeCell ref="AF38:AF43"/>
    <mergeCell ref="AG38:AG43"/>
    <mergeCell ref="AH38:AH43"/>
    <mergeCell ref="AI38:AI43"/>
    <mergeCell ref="AJ38:AJ43"/>
    <mergeCell ref="AK38:AK49"/>
    <mergeCell ref="AF44:AF49"/>
    <mergeCell ref="AG44:AG49"/>
    <mergeCell ref="AH44:AH49"/>
    <mergeCell ref="BF44:BF49"/>
    <mergeCell ref="B50:B55"/>
    <mergeCell ref="C50:C55"/>
    <mergeCell ref="D50:D55"/>
    <mergeCell ref="E50:E55"/>
    <mergeCell ref="F50:F55"/>
    <mergeCell ref="G50:G55"/>
    <mergeCell ref="AJ44:AJ49"/>
    <mergeCell ref="AN44:AN49"/>
    <mergeCell ref="AO44:AO49"/>
    <mergeCell ref="AP44:AP49"/>
    <mergeCell ref="AQ44:AQ49"/>
    <mergeCell ref="AR44:AR49"/>
    <mergeCell ref="T44:T49"/>
    <mergeCell ref="U44:U49"/>
    <mergeCell ref="V44:V49"/>
    <mergeCell ref="W44:W49"/>
    <mergeCell ref="X44:X49"/>
    <mergeCell ref="Y44:Y49"/>
    <mergeCell ref="AV38:AV49"/>
    <mergeCell ref="AW38:AW49"/>
    <mergeCell ref="AS44:AS49"/>
    <mergeCell ref="AT44:AT49"/>
    <mergeCell ref="AU44:AU49"/>
    <mergeCell ref="BD38:BD43"/>
    <mergeCell ref="BE38:BE43"/>
    <mergeCell ref="BF38:BF43"/>
    <mergeCell ref="BG38:BG49"/>
    <mergeCell ref="C41:C49"/>
    <mergeCell ref="D41:D49"/>
    <mergeCell ref="L44:L49"/>
    <mergeCell ref="M44:M49"/>
    <mergeCell ref="N44:N49"/>
    <mergeCell ref="O44:O49"/>
    <mergeCell ref="AX38:AX49"/>
    <mergeCell ref="AY38:AY43"/>
    <mergeCell ref="AZ38:AZ43"/>
    <mergeCell ref="BA38:BA43"/>
    <mergeCell ref="BB38:BB43"/>
    <mergeCell ref="BC38:BC43"/>
    <mergeCell ref="AY44:AY49"/>
    <mergeCell ref="AZ44:AZ49"/>
    <mergeCell ref="BA44:BA49"/>
    <mergeCell ref="BB44:BB49"/>
    <mergeCell ref="AR38:AR43"/>
    <mergeCell ref="AS38:AS43"/>
    <mergeCell ref="AT38:AT43"/>
    <mergeCell ref="AU38:AU43"/>
    <mergeCell ref="AI44:AI49"/>
    <mergeCell ref="Z38:Z49"/>
    <mergeCell ref="AA38:AA49"/>
    <mergeCell ref="AB38:AB49"/>
    <mergeCell ref="AC38:AC43"/>
    <mergeCell ref="AD38:AD43"/>
    <mergeCell ref="AE38:AE43"/>
    <mergeCell ref="AC44:AC49"/>
    <mergeCell ref="AD44:AD49"/>
    <mergeCell ref="AE44:AE49"/>
    <mergeCell ref="T38:T43"/>
    <mergeCell ref="U38:U43"/>
    <mergeCell ref="V38:V43"/>
    <mergeCell ref="W38:W43"/>
    <mergeCell ref="X38:X43"/>
    <mergeCell ref="Y38:Y43"/>
    <mergeCell ref="N38:N43"/>
    <mergeCell ref="O38:O43"/>
    <mergeCell ref="P38:P49"/>
    <mergeCell ref="Q38:Q49"/>
    <mergeCell ref="R38:R43"/>
    <mergeCell ref="S38:S43"/>
    <mergeCell ref="R44:R49"/>
    <mergeCell ref="S44:S49"/>
    <mergeCell ref="H38:H49"/>
    <mergeCell ref="I38:I49"/>
    <mergeCell ref="J38:J49"/>
    <mergeCell ref="K38:K49"/>
    <mergeCell ref="L38:L43"/>
    <mergeCell ref="M38:M43"/>
    <mergeCell ref="BC35:BC37"/>
    <mergeCell ref="BD35:BD37"/>
    <mergeCell ref="BE35:BE37"/>
    <mergeCell ref="AI35:AI37"/>
    <mergeCell ref="T35:T37"/>
    <mergeCell ref="U35:U37"/>
    <mergeCell ref="V35:V37"/>
    <mergeCell ref="W35:W37"/>
    <mergeCell ref="X35:X37"/>
    <mergeCell ref="Y35:Y37"/>
    <mergeCell ref="Z29:Z37"/>
    <mergeCell ref="AA29:AA37"/>
    <mergeCell ref="AB29:AB37"/>
    <mergeCell ref="AC29:AC31"/>
    <mergeCell ref="AD29:AD31"/>
    <mergeCell ref="AE29:AE31"/>
    <mergeCell ref="AC32:AC34"/>
    <mergeCell ref="AD32:AD34"/>
    <mergeCell ref="BF35:BF37"/>
    <mergeCell ref="B38:B49"/>
    <mergeCell ref="C38:C40"/>
    <mergeCell ref="D38:D40"/>
    <mergeCell ref="E38:E49"/>
    <mergeCell ref="F38:F49"/>
    <mergeCell ref="G38:G49"/>
    <mergeCell ref="AT35:AT37"/>
    <mergeCell ref="AU35:AU37"/>
    <mergeCell ref="AY35:AY37"/>
    <mergeCell ref="AZ35:AZ37"/>
    <mergeCell ref="BA35:BA37"/>
    <mergeCell ref="BB35:BB37"/>
    <mergeCell ref="AJ35:AJ37"/>
    <mergeCell ref="AN35:AN37"/>
    <mergeCell ref="AO35:AO37"/>
    <mergeCell ref="AP35:AP37"/>
    <mergeCell ref="AQ35:AQ37"/>
    <mergeCell ref="AR35:AR37"/>
    <mergeCell ref="AD35:AD37"/>
    <mergeCell ref="AE35:AE37"/>
    <mergeCell ref="AF35:AF37"/>
    <mergeCell ref="AG35:AG37"/>
    <mergeCell ref="AH35:AH37"/>
    <mergeCell ref="BC32:BC34"/>
    <mergeCell ref="BD32:BD34"/>
    <mergeCell ref="BE32:BE34"/>
    <mergeCell ref="BF32:BF34"/>
    <mergeCell ref="L35:L37"/>
    <mergeCell ref="M35:M37"/>
    <mergeCell ref="N35:N37"/>
    <mergeCell ref="O35:O37"/>
    <mergeCell ref="R35:R37"/>
    <mergeCell ref="S35:S37"/>
    <mergeCell ref="AJ32:AJ34"/>
    <mergeCell ref="AN32:AN34"/>
    <mergeCell ref="AO32:AO34"/>
    <mergeCell ref="AP32:AP34"/>
    <mergeCell ref="AQ32:AQ34"/>
    <mergeCell ref="AR32:AR34"/>
    <mergeCell ref="T32:T34"/>
    <mergeCell ref="U32:U34"/>
    <mergeCell ref="V32:V34"/>
    <mergeCell ref="W32:W34"/>
    <mergeCell ref="X32:X34"/>
    <mergeCell ref="Y32:Y34"/>
    <mergeCell ref="AV29:AV37"/>
    <mergeCell ref="AW29:AW37"/>
    <mergeCell ref="BD29:BD31"/>
    <mergeCell ref="BE29:BE31"/>
    <mergeCell ref="BF29:BF31"/>
    <mergeCell ref="BG29:BG37"/>
    <mergeCell ref="L32:L34"/>
    <mergeCell ref="M32:M34"/>
    <mergeCell ref="N32:N34"/>
    <mergeCell ref="O32:O34"/>
    <mergeCell ref="R32:R34"/>
    <mergeCell ref="S32:S34"/>
    <mergeCell ref="AX29:AX37"/>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S32:AS34"/>
    <mergeCell ref="AT32:AT34"/>
    <mergeCell ref="AU32:AU34"/>
    <mergeCell ref="AS35:AS37"/>
    <mergeCell ref="AL29:AL37"/>
    <mergeCell ref="AM29:AM37"/>
    <mergeCell ref="AN29:AN31"/>
    <mergeCell ref="AO29:AO31"/>
    <mergeCell ref="AP29:AP31"/>
    <mergeCell ref="AQ29:AQ31"/>
    <mergeCell ref="AF29:AF31"/>
    <mergeCell ref="AG29:AG31"/>
    <mergeCell ref="AH29:AH31"/>
    <mergeCell ref="AI29:AI31"/>
    <mergeCell ref="AJ29:AJ31"/>
    <mergeCell ref="AK29:AK37"/>
    <mergeCell ref="AF32:AF34"/>
    <mergeCell ref="AG32:AG34"/>
    <mergeCell ref="AH32:AH34"/>
    <mergeCell ref="AI32:AI34"/>
    <mergeCell ref="AE32:AE34"/>
    <mergeCell ref="AC35:AC37"/>
    <mergeCell ref="T29:T31"/>
    <mergeCell ref="U29:U31"/>
    <mergeCell ref="V29:V31"/>
    <mergeCell ref="W29:W31"/>
    <mergeCell ref="X29:X31"/>
    <mergeCell ref="Y29:Y31"/>
    <mergeCell ref="N29:N31"/>
    <mergeCell ref="O29:O31"/>
    <mergeCell ref="P29:P37"/>
    <mergeCell ref="Q29:Q37"/>
    <mergeCell ref="R29:R31"/>
    <mergeCell ref="S29:S31"/>
    <mergeCell ref="H29:H37"/>
    <mergeCell ref="I29:I37"/>
    <mergeCell ref="J29:J37"/>
    <mergeCell ref="K29:K37"/>
    <mergeCell ref="L29:L31"/>
    <mergeCell ref="M29:M31"/>
    <mergeCell ref="B29:B37"/>
    <mergeCell ref="C29:C37"/>
    <mergeCell ref="D29:D37"/>
    <mergeCell ref="E29:E37"/>
    <mergeCell ref="F29:F37"/>
    <mergeCell ref="G29:G37"/>
    <mergeCell ref="AG26:AG28"/>
    <mergeCell ref="BE23:BE25"/>
    <mergeCell ref="BF23:BF25"/>
    <mergeCell ref="BG23:BG28"/>
    <mergeCell ref="BA23:BA25"/>
    <mergeCell ref="BB23:BB25"/>
    <mergeCell ref="BC23:BC25"/>
    <mergeCell ref="BD23:BD25"/>
    <mergeCell ref="AQ26:AQ28"/>
    <mergeCell ref="AG23:AG25"/>
    <mergeCell ref="AH23:AH25"/>
    <mergeCell ref="AI23:AI25"/>
    <mergeCell ref="AJ23:AJ25"/>
    <mergeCell ref="AK23:AK28"/>
    <mergeCell ref="AL23:AL28"/>
    <mergeCell ref="AH26:AH28"/>
    <mergeCell ref="AI26:AI28"/>
    <mergeCell ref="AJ26:AJ28"/>
    <mergeCell ref="BA26:BA28"/>
    <mergeCell ref="BB26:BB28"/>
    <mergeCell ref="BC26:BC28"/>
    <mergeCell ref="BD26:BD28"/>
    <mergeCell ref="BE26:BE28"/>
    <mergeCell ref="BF26:BF28"/>
    <mergeCell ref="AY23:AY25"/>
    <mergeCell ref="AZ23:AZ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R26:AR28"/>
    <mergeCell ref="AS26:AS28"/>
    <mergeCell ref="AT26:AT28"/>
    <mergeCell ref="AU26:AU28"/>
    <mergeCell ref="AY26:AY28"/>
    <mergeCell ref="AZ26:AZ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Y26:Y28"/>
    <mergeCell ref="AC26:AC28"/>
    <mergeCell ref="AD26:AD28"/>
    <mergeCell ref="AE26:AE28"/>
    <mergeCell ref="AF26:AF28"/>
    <mergeCell ref="AA23:AA28"/>
    <mergeCell ref="O23:O25"/>
    <mergeCell ref="P23:P28"/>
    <mergeCell ref="Q23:Q28"/>
    <mergeCell ref="R23:R25"/>
    <mergeCell ref="S23:S25"/>
    <mergeCell ref="T23:T25"/>
    <mergeCell ref="I23:I28"/>
    <mergeCell ref="J23:J28"/>
    <mergeCell ref="K23:K28"/>
    <mergeCell ref="L23:L25"/>
    <mergeCell ref="M23:M25"/>
    <mergeCell ref="N23:N25"/>
    <mergeCell ref="L26:L28"/>
    <mergeCell ref="M26:M28"/>
    <mergeCell ref="N26:N28"/>
    <mergeCell ref="O26:O28"/>
    <mergeCell ref="R26:R28"/>
    <mergeCell ref="S26:S28"/>
    <mergeCell ref="T26:T28"/>
    <mergeCell ref="B23:B28"/>
    <mergeCell ref="C23:C28"/>
    <mergeCell ref="D23:D28"/>
    <mergeCell ref="E23:E28"/>
    <mergeCell ref="F23:F28"/>
    <mergeCell ref="G23:G28"/>
    <mergeCell ref="H23:H28"/>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AC6E9DC3-B107-4BD5-927F-28E035B6A5D5}">
      <formula1>"Trimestre I,Trimestre II,Trimestre III,Trimestre IV"</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DEF0-42E9-41FF-855F-28F564A64471}">
  <dimension ref="A1:BN171"/>
  <sheetViews>
    <sheetView showGridLines="0" zoomScale="70" zoomScaleNormal="70" workbookViewId="0">
      <selection activeCell="A6" sqref="A6:A21"/>
    </sheetView>
  </sheetViews>
  <sheetFormatPr baseColWidth="10" defaultColWidth="0" defaultRowHeight="15" custom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ustomWidth="1"/>
    <col min="60" max="61" width="11.42578125" hidden="1" customWidth="1"/>
    <col min="62" max="66" width="3" hidden="1" customWidth="1"/>
    <col min="67" max="16384" width="11.42578125" hidden="1"/>
  </cols>
  <sheetData>
    <row r="1" spans="1:35" ht="12" customHeight="1"/>
    <row r="2" spans="1:35" ht="27" customHeight="1" thickBot="1">
      <c r="B2" s="121" t="s">
        <v>382</v>
      </c>
      <c r="C2" s="121"/>
      <c r="D2" s="121"/>
      <c r="E2" s="121"/>
      <c r="F2" s="121"/>
      <c r="G2" s="121"/>
      <c r="H2" s="121"/>
      <c r="I2" s="121"/>
      <c r="J2" s="121"/>
      <c r="K2" s="121"/>
      <c r="L2" s="121"/>
      <c r="M2" s="121"/>
      <c r="N2" s="30">
        <f>+AV170</f>
        <v>0.64136209999999994</v>
      </c>
      <c r="O2" s="29"/>
      <c r="P2" s="29"/>
      <c r="Q2" s="29"/>
      <c r="R2" s="29"/>
      <c r="S2" s="29"/>
      <c r="T2" s="29"/>
      <c r="U2" s="29"/>
      <c r="V2" s="29"/>
      <c r="W2" s="29"/>
      <c r="X2" s="29"/>
      <c r="Y2" s="29"/>
      <c r="Z2" s="29"/>
      <c r="AA2" s="29"/>
      <c r="AB2" s="29"/>
      <c r="AC2" s="29"/>
      <c r="AD2" s="29"/>
      <c r="AE2" s="29"/>
      <c r="AF2" s="29"/>
      <c r="AG2" s="29"/>
      <c r="AH2" s="30">
        <f>+AK170</f>
        <v>0.60178129999999985</v>
      </c>
      <c r="AI2" s="21"/>
    </row>
    <row r="4" spans="1:35">
      <c r="B4" s="50" t="s">
        <v>46</v>
      </c>
      <c r="C4" s="50"/>
      <c r="D4" s="50"/>
      <c r="E4" s="1" t="s">
        <v>47</v>
      </c>
    </row>
    <row r="6" spans="1:35">
      <c r="A6" s="119" t="s">
        <v>383</v>
      </c>
    </row>
    <row r="7" spans="1:35">
      <c r="A7" s="120"/>
    </row>
    <row r="8" spans="1:35">
      <c r="A8" s="120"/>
    </row>
    <row r="9" spans="1:35">
      <c r="A9" s="120"/>
    </row>
    <row r="10" spans="1:35">
      <c r="A10" s="120"/>
    </row>
    <row r="11" spans="1:35">
      <c r="A11" s="120"/>
    </row>
    <row r="12" spans="1:35">
      <c r="A12" s="120"/>
    </row>
    <row r="13" spans="1:35">
      <c r="A13" s="120"/>
    </row>
    <row r="14" spans="1:35">
      <c r="A14" s="120"/>
    </row>
    <row r="15" spans="1:35">
      <c r="A15" s="120"/>
    </row>
    <row r="16" spans="1:35">
      <c r="A16" s="120"/>
    </row>
    <row r="17" spans="1:66">
      <c r="A17" s="120"/>
    </row>
    <row r="18" spans="1:66">
      <c r="A18" s="120"/>
    </row>
    <row r="19" spans="1:66" ht="30.95" customHeight="1">
      <c r="A19" s="120"/>
      <c r="B19" s="51" t="s">
        <v>384</v>
      </c>
      <c r="C19" s="52"/>
      <c r="D19" s="52"/>
      <c r="E19" s="52"/>
      <c r="BL19" s="57" t="s">
        <v>50</v>
      </c>
      <c r="BM19" s="58"/>
      <c r="BN19" s="5"/>
    </row>
    <row r="20" spans="1:66">
      <c r="A20" s="120"/>
      <c r="BL20" s="4"/>
      <c r="BM20" s="5"/>
      <c r="BN20" s="5"/>
    </row>
    <row r="21" spans="1:66" ht="24" customHeight="1">
      <c r="A21" s="120"/>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107</v>
      </c>
      <c r="C23" s="59" t="s">
        <v>81</v>
      </c>
      <c r="D23" s="59" t="s">
        <v>81</v>
      </c>
      <c r="E23" s="59" t="s">
        <v>385</v>
      </c>
      <c r="F23" s="59" t="s">
        <v>81</v>
      </c>
      <c r="G23" s="59" t="s">
        <v>81</v>
      </c>
      <c r="H23" s="59">
        <v>1</v>
      </c>
      <c r="I23" s="56">
        <v>5.8899999999999994E-2</v>
      </c>
      <c r="J23" s="59" t="s">
        <v>83</v>
      </c>
      <c r="K23" s="63" t="s">
        <v>386</v>
      </c>
      <c r="L23" s="59" t="s">
        <v>387</v>
      </c>
      <c r="M23" s="59" t="s">
        <v>388</v>
      </c>
      <c r="N23" s="61">
        <v>2</v>
      </c>
      <c r="O23" s="59" t="s">
        <v>111</v>
      </c>
      <c r="P23" s="56" t="s">
        <v>389</v>
      </c>
      <c r="Q23" s="56" t="s">
        <v>390</v>
      </c>
      <c r="R23" s="55">
        <v>0</v>
      </c>
      <c r="S23" s="55">
        <v>1</v>
      </c>
      <c r="T23" s="61">
        <v>0</v>
      </c>
      <c r="U23" s="55">
        <v>0</v>
      </c>
      <c r="V23" s="55">
        <v>1</v>
      </c>
      <c r="W23" s="61">
        <v>0</v>
      </c>
      <c r="X23" s="56">
        <v>0</v>
      </c>
      <c r="Y23" s="61">
        <v>2</v>
      </c>
      <c r="Z23" s="60">
        <v>0</v>
      </c>
      <c r="AA23" s="56" t="s">
        <v>391</v>
      </c>
      <c r="AB23" s="56" t="s">
        <v>392</v>
      </c>
      <c r="AC23" s="55">
        <v>0</v>
      </c>
      <c r="AD23" s="55">
        <v>1</v>
      </c>
      <c r="AE23" s="61">
        <v>0</v>
      </c>
      <c r="AF23" s="55">
        <v>0</v>
      </c>
      <c r="AG23" s="55">
        <v>1</v>
      </c>
      <c r="AH23" s="61">
        <v>0</v>
      </c>
      <c r="AI23" s="56">
        <v>0</v>
      </c>
      <c r="AJ23" s="61">
        <v>2</v>
      </c>
      <c r="AK23" s="60">
        <v>0.5</v>
      </c>
      <c r="AL23" s="56" t="s">
        <v>393</v>
      </c>
      <c r="AM23" s="56" t="s">
        <v>253</v>
      </c>
      <c r="AN23" s="55">
        <v>0</v>
      </c>
      <c r="AO23" s="55">
        <v>1</v>
      </c>
      <c r="AP23" s="61">
        <v>0</v>
      </c>
      <c r="AQ23" s="55">
        <v>0</v>
      </c>
      <c r="AR23" s="55">
        <v>1</v>
      </c>
      <c r="AS23" s="61">
        <v>0</v>
      </c>
      <c r="AT23" s="56">
        <v>0</v>
      </c>
      <c r="AU23" s="61">
        <v>2</v>
      </c>
      <c r="AV23" s="60">
        <v>0.5</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0.5</v>
      </c>
      <c r="BN23" s="5"/>
    </row>
    <row r="24" spans="1:66">
      <c r="B24" s="62"/>
      <c r="C24" s="59"/>
      <c r="D24" s="59"/>
      <c r="E24" s="59"/>
      <c r="F24" s="59"/>
      <c r="G24" s="59"/>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56"/>
      <c r="AM24" s="56"/>
      <c r="AN24" s="55"/>
      <c r="AO24" s="55"/>
      <c r="AP24" s="61"/>
      <c r="AQ24" s="55"/>
      <c r="AR24" s="55"/>
      <c r="AS24" s="61"/>
      <c r="AT24" s="56"/>
      <c r="AU24" s="61"/>
      <c r="AV24" s="60"/>
      <c r="AW24" s="56"/>
      <c r="AX24" s="56"/>
      <c r="AY24" s="55"/>
      <c r="AZ24" s="55"/>
      <c r="BA24" s="61"/>
      <c r="BB24" s="55"/>
      <c r="BC24" s="55"/>
      <c r="BD24" s="61"/>
      <c r="BE24" s="56"/>
      <c r="BF24" s="61"/>
      <c r="BG24" s="60"/>
      <c r="BL24" s="4">
        <f>H32</f>
        <v>2</v>
      </c>
      <c r="BM24" s="5">
        <f>IF(E4="Trimestre I",Z32,IF(E4="Trimestre II",AK32,IF(E4="Trimestre III",AV32,IF(E4="Trimestre IV",BG32))))</f>
        <v>0.375</v>
      </c>
      <c r="BN24" s="5"/>
    </row>
    <row r="25" spans="1:66">
      <c r="B25" s="62"/>
      <c r="C25" s="62"/>
      <c r="D25" s="62"/>
      <c r="E25" s="62"/>
      <c r="F25" s="62"/>
      <c r="G25" s="62"/>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56"/>
      <c r="AM25" s="56"/>
      <c r="AN25" s="55"/>
      <c r="AO25" s="55"/>
      <c r="AP25" s="61"/>
      <c r="AQ25" s="55"/>
      <c r="AR25" s="55"/>
      <c r="AS25" s="61"/>
      <c r="AT25" s="56"/>
      <c r="AU25" s="61"/>
      <c r="AV25" s="60"/>
      <c r="AW25" s="56"/>
      <c r="AX25" s="56"/>
      <c r="AY25" s="55"/>
      <c r="AZ25" s="55"/>
      <c r="BA25" s="61"/>
      <c r="BB25" s="55"/>
      <c r="BC25" s="55"/>
      <c r="BD25" s="61"/>
      <c r="BE25" s="56"/>
      <c r="BF25" s="61"/>
      <c r="BG25" s="60"/>
      <c r="BL25" s="4">
        <f>H38</f>
        <v>3</v>
      </c>
      <c r="BM25" s="5">
        <f>IF(E4="Trimestre I",Z38,IF(E4="Trimestre II",AK38,IF(E4="Trimestre III",AV38,IF(E4="Trimestre IV",BG38))))</f>
        <v>1</v>
      </c>
      <c r="BN25" s="5"/>
    </row>
    <row r="26" spans="1:66">
      <c r="B26" s="62"/>
      <c r="C26" s="62"/>
      <c r="D26" s="62"/>
      <c r="E26" s="62"/>
      <c r="F26" s="62"/>
      <c r="G26" s="62"/>
      <c r="H26" s="59"/>
      <c r="I26" s="56"/>
      <c r="J26" s="59"/>
      <c r="K26" s="63"/>
      <c r="L26" s="59" t="s">
        <v>394</v>
      </c>
      <c r="M26" s="59" t="s">
        <v>395</v>
      </c>
      <c r="N26" s="61">
        <v>4</v>
      </c>
      <c r="O26" s="59" t="s">
        <v>111</v>
      </c>
      <c r="P26" s="56" t="s">
        <v>389</v>
      </c>
      <c r="Q26" s="56" t="s">
        <v>390</v>
      </c>
      <c r="R26" s="55">
        <v>0</v>
      </c>
      <c r="S26" s="55">
        <v>1</v>
      </c>
      <c r="T26" s="61">
        <v>0</v>
      </c>
      <c r="U26" s="55">
        <v>0</v>
      </c>
      <c r="V26" s="55">
        <v>1</v>
      </c>
      <c r="W26" s="61">
        <v>0</v>
      </c>
      <c r="X26" s="56">
        <v>0</v>
      </c>
      <c r="Y26" s="61">
        <v>4</v>
      </c>
      <c r="Z26" s="60"/>
      <c r="AA26" s="56" t="s">
        <v>391</v>
      </c>
      <c r="AB26" s="56" t="s">
        <v>392</v>
      </c>
      <c r="AC26" s="55">
        <v>4</v>
      </c>
      <c r="AD26" s="55">
        <v>1</v>
      </c>
      <c r="AE26" s="61">
        <v>4</v>
      </c>
      <c r="AF26" s="55">
        <v>4</v>
      </c>
      <c r="AG26" s="55">
        <v>1</v>
      </c>
      <c r="AH26" s="61">
        <v>4</v>
      </c>
      <c r="AI26" s="56">
        <v>1</v>
      </c>
      <c r="AJ26" s="61">
        <v>0</v>
      </c>
      <c r="AK26" s="60"/>
      <c r="AL26" s="56"/>
      <c r="AM26" s="56"/>
      <c r="AN26" s="55">
        <v>0</v>
      </c>
      <c r="AO26" s="55">
        <v>1</v>
      </c>
      <c r="AP26" s="61">
        <v>0</v>
      </c>
      <c r="AQ26" s="55">
        <v>4</v>
      </c>
      <c r="AR26" s="55">
        <v>1</v>
      </c>
      <c r="AS26" s="61">
        <v>4</v>
      </c>
      <c r="AT26" s="56">
        <v>1</v>
      </c>
      <c r="AU26" s="61">
        <v>3</v>
      </c>
      <c r="AV26" s="60"/>
      <c r="AW26" s="56" t="s">
        <v>94</v>
      </c>
      <c r="AX26" s="56" t="s">
        <v>94</v>
      </c>
      <c r="AY26" s="55">
        <v>0</v>
      </c>
      <c r="AZ26" s="55">
        <v>0</v>
      </c>
      <c r="BA26" s="61">
        <v>0</v>
      </c>
      <c r="BB26" s="55">
        <v>0</v>
      </c>
      <c r="BC26" s="55">
        <v>0</v>
      </c>
      <c r="BD26" s="61">
        <v>0</v>
      </c>
      <c r="BE26" s="56">
        <v>0</v>
      </c>
      <c r="BF26" s="61">
        <v>0</v>
      </c>
      <c r="BG26" s="60"/>
      <c r="BL26" s="4">
        <f>H41</f>
        <v>4</v>
      </c>
      <c r="BM26" s="5">
        <f>IF(E4="Trimestre I",Z41,IF(E4="Trimestre II",AK41,IF(E4="Trimestre III",AV41,IF(E4="Trimestre IV",BG41))))</f>
        <v>0.85</v>
      </c>
      <c r="BN26" s="5"/>
    </row>
    <row r="27" spans="1:66">
      <c r="B27" s="62"/>
      <c r="C27" s="62"/>
      <c r="D27" s="62"/>
      <c r="E27" s="62"/>
      <c r="F27" s="62"/>
      <c r="G27" s="62"/>
      <c r="H27" s="59"/>
      <c r="I27" s="56"/>
      <c r="J27" s="59"/>
      <c r="K27" s="63"/>
      <c r="L27" s="59"/>
      <c r="M27" s="59"/>
      <c r="N27" s="61"/>
      <c r="O27" s="59"/>
      <c r="P27" s="56"/>
      <c r="Q27" s="56"/>
      <c r="R27" s="55"/>
      <c r="S27" s="55"/>
      <c r="T27" s="61"/>
      <c r="U27" s="55"/>
      <c r="V27" s="55"/>
      <c r="W27" s="61"/>
      <c r="X27" s="56"/>
      <c r="Y27" s="61"/>
      <c r="Z27" s="60"/>
      <c r="AA27" s="56"/>
      <c r="AB27" s="56"/>
      <c r="AC27" s="55"/>
      <c r="AD27" s="55"/>
      <c r="AE27" s="61"/>
      <c r="AF27" s="55"/>
      <c r="AG27" s="55"/>
      <c r="AH27" s="61"/>
      <c r="AI27" s="56"/>
      <c r="AJ27" s="61"/>
      <c r="AK27" s="60"/>
      <c r="AL27" s="56"/>
      <c r="AM27" s="56"/>
      <c r="AN27" s="55"/>
      <c r="AO27" s="55"/>
      <c r="AP27" s="61"/>
      <c r="AQ27" s="55"/>
      <c r="AR27" s="55"/>
      <c r="AS27" s="61"/>
      <c r="AT27" s="56"/>
      <c r="AU27" s="61"/>
      <c r="AV27" s="60"/>
      <c r="AW27" s="56"/>
      <c r="AX27" s="56"/>
      <c r="AY27" s="55"/>
      <c r="AZ27" s="55"/>
      <c r="BA27" s="61"/>
      <c r="BB27" s="55"/>
      <c r="BC27" s="55"/>
      <c r="BD27" s="61"/>
      <c r="BE27" s="56"/>
      <c r="BF27" s="61"/>
      <c r="BG27" s="60"/>
      <c r="BL27" s="4">
        <f>H50</f>
        <v>5</v>
      </c>
      <c r="BM27" s="5">
        <f>IF(E4="Trimestre I",Z50,IF(E4="Trimestre II",AK50,IF(E4="Trimestre III",AV50,IF(E4="Trimestre IV",BG50))))</f>
        <v>0.65</v>
      </c>
      <c r="BN27" s="5"/>
    </row>
    <row r="28" spans="1:66">
      <c r="B28" s="62"/>
      <c r="C28" s="62"/>
      <c r="D28" s="62"/>
      <c r="E28" s="62"/>
      <c r="F28" s="62"/>
      <c r="G28" s="62"/>
      <c r="H28" s="59"/>
      <c r="I28" s="56"/>
      <c r="J28" s="59"/>
      <c r="K28" s="63"/>
      <c r="L28" s="59"/>
      <c r="M28" s="59"/>
      <c r="N28" s="61"/>
      <c r="O28" s="59"/>
      <c r="P28" s="56"/>
      <c r="Q28" s="56"/>
      <c r="R28" s="55"/>
      <c r="S28" s="55"/>
      <c r="T28" s="61"/>
      <c r="U28" s="55"/>
      <c r="V28" s="55"/>
      <c r="W28" s="61"/>
      <c r="X28" s="56"/>
      <c r="Y28" s="61"/>
      <c r="Z28" s="60"/>
      <c r="AA28" s="56"/>
      <c r="AB28" s="56"/>
      <c r="AC28" s="55"/>
      <c r="AD28" s="55"/>
      <c r="AE28" s="61"/>
      <c r="AF28" s="55"/>
      <c r="AG28" s="55"/>
      <c r="AH28" s="61"/>
      <c r="AI28" s="56"/>
      <c r="AJ28" s="61"/>
      <c r="AK28" s="60"/>
      <c r="AL28" s="56"/>
      <c r="AM28" s="56"/>
      <c r="AN28" s="55"/>
      <c r="AO28" s="55"/>
      <c r="AP28" s="61"/>
      <c r="AQ28" s="55"/>
      <c r="AR28" s="55"/>
      <c r="AS28" s="61"/>
      <c r="AT28" s="56"/>
      <c r="AU28" s="61"/>
      <c r="AV28" s="60"/>
      <c r="AW28" s="56"/>
      <c r="AX28" s="56"/>
      <c r="AY28" s="55"/>
      <c r="AZ28" s="55"/>
      <c r="BA28" s="61"/>
      <c r="BB28" s="55"/>
      <c r="BC28" s="55"/>
      <c r="BD28" s="61"/>
      <c r="BE28" s="56"/>
      <c r="BF28" s="61"/>
      <c r="BG28" s="60"/>
      <c r="BL28" s="4">
        <f>H56</f>
        <v>6</v>
      </c>
      <c r="BM28" s="5">
        <f>IF(E4="Trimestre I",Z56,IF(E4="Trimestre II",AK56,IF(E4="Trimestre III",AV56,IF(E4="Trimestre IV",BG56))))</f>
        <v>1.4E-2</v>
      </c>
      <c r="BN28" s="5"/>
    </row>
    <row r="29" spans="1:66">
      <c r="B29" s="62"/>
      <c r="C29" s="62"/>
      <c r="D29" s="62"/>
      <c r="E29" s="62"/>
      <c r="F29" s="62"/>
      <c r="G29" s="62"/>
      <c r="H29" s="59"/>
      <c r="I29" s="56"/>
      <c r="J29" s="59"/>
      <c r="K29" s="63"/>
      <c r="L29" s="59" t="s">
        <v>396</v>
      </c>
      <c r="M29" s="59" t="s">
        <v>397</v>
      </c>
      <c r="N29" s="61">
        <v>4</v>
      </c>
      <c r="O29" s="59" t="s">
        <v>111</v>
      </c>
      <c r="P29" s="56" t="s">
        <v>389</v>
      </c>
      <c r="Q29" s="56" t="s">
        <v>390</v>
      </c>
      <c r="R29" s="55">
        <v>0</v>
      </c>
      <c r="S29" s="55">
        <v>1</v>
      </c>
      <c r="T29" s="61">
        <v>0</v>
      </c>
      <c r="U29" s="55">
        <v>0</v>
      </c>
      <c r="V29" s="55">
        <v>1</v>
      </c>
      <c r="W29" s="61">
        <v>0</v>
      </c>
      <c r="X29" s="56">
        <v>0</v>
      </c>
      <c r="Y29" s="61">
        <v>4</v>
      </c>
      <c r="Z29" s="60"/>
      <c r="AA29" s="56" t="s">
        <v>391</v>
      </c>
      <c r="AB29" s="56" t="s">
        <v>392</v>
      </c>
      <c r="AC29" s="55">
        <v>2</v>
      </c>
      <c r="AD29" s="55">
        <v>1</v>
      </c>
      <c r="AE29" s="61">
        <v>2</v>
      </c>
      <c r="AF29" s="55">
        <v>2</v>
      </c>
      <c r="AG29" s="55">
        <v>1</v>
      </c>
      <c r="AH29" s="61">
        <v>2</v>
      </c>
      <c r="AI29" s="56">
        <v>0.5</v>
      </c>
      <c r="AJ29" s="61">
        <v>2</v>
      </c>
      <c r="AK29" s="60"/>
      <c r="AL29" s="56"/>
      <c r="AM29" s="56"/>
      <c r="AN29" s="55">
        <v>0</v>
      </c>
      <c r="AO29" s="55">
        <v>1</v>
      </c>
      <c r="AP29" s="61">
        <v>0</v>
      </c>
      <c r="AQ29" s="55">
        <v>2</v>
      </c>
      <c r="AR29" s="55">
        <v>1</v>
      </c>
      <c r="AS29" s="61">
        <v>2</v>
      </c>
      <c r="AT29" s="56">
        <v>0.5</v>
      </c>
      <c r="AU29" s="61">
        <v>3.5</v>
      </c>
      <c r="AV29" s="60"/>
      <c r="AW29" s="56" t="s">
        <v>94</v>
      </c>
      <c r="AX29" s="56" t="s">
        <v>94</v>
      </c>
      <c r="AY29" s="55">
        <v>0</v>
      </c>
      <c r="AZ29" s="55">
        <v>0</v>
      </c>
      <c r="BA29" s="61">
        <v>0</v>
      </c>
      <c r="BB29" s="55">
        <v>0</v>
      </c>
      <c r="BC29" s="55">
        <v>0</v>
      </c>
      <c r="BD29" s="61">
        <v>0</v>
      </c>
      <c r="BE29" s="56">
        <v>0</v>
      </c>
      <c r="BF29" s="61">
        <v>0</v>
      </c>
      <c r="BG29" s="60"/>
      <c r="BL29" s="4">
        <f>H59</f>
        <v>7</v>
      </c>
      <c r="BM29" s="5">
        <f>IF(E4="Trimestre I",Z59,IF(E4="Trimestre II",AK59,IF(E4="Trimestre III",AV59,IF(E4="Trimestre IV",BG59))))</f>
        <v>0.91600000000000004</v>
      </c>
      <c r="BN29" s="5"/>
    </row>
    <row r="30" spans="1:66">
      <c r="B30" s="62"/>
      <c r="C30" s="62"/>
      <c r="D30" s="62"/>
      <c r="E30" s="62"/>
      <c r="F30" s="62"/>
      <c r="G30" s="62"/>
      <c r="H30" s="59"/>
      <c r="I30" s="56"/>
      <c r="J30" s="59"/>
      <c r="K30" s="63"/>
      <c r="L30" s="59"/>
      <c r="M30" s="59"/>
      <c r="N30" s="61"/>
      <c r="O30" s="59"/>
      <c r="P30" s="56"/>
      <c r="Q30" s="56"/>
      <c r="R30" s="55"/>
      <c r="S30" s="55"/>
      <c r="T30" s="61"/>
      <c r="U30" s="55"/>
      <c r="V30" s="55"/>
      <c r="W30" s="61"/>
      <c r="X30" s="56"/>
      <c r="Y30" s="61"/>
      <c r="Z30" s="60"/>
      <c r="AA30" s="56"/>
      <c r="AB30" s="56"/>
      <c r="AC30" s="55"/>
      <c r="AD30" s="55"/>
      <c r="AE30" s="61"/>
      <c r="AF30" s="55"/>
      <c r="AG30" s="55"/>
      <c r="AH30" s="61"/>
      <c r="AI30" s="56"/>
      <c r="AJ30" s="61"/>
      <c r="AK30" s="60"/>
      <c r="AL30" s="56"/>
      <c r="AM30" s="56"/>
      <c r="AN30" s="55"/>
      <c r="AO30" s="55"/>
      <c r="AP30" s="61"/>
      <c r="AQ30" s="55"/>
      <c r="AR30" s="55"/>
      <c r="AS30" s="61"/>
      <c r="AT30" s="56"/>
      <c r="AU30" s="61"/>
      <c r="AV30" s="60"/>
      <c r="AW30" s="56"/>
      <c r="AX30" s="56"/>
      <c r="AY30" s="55"/>
      <c r="AZ30" s="55"/>
      <c r="BA30" s="61"/>
      <c r="BB30" s="55"/>
      <c r="BC30" s="55"/>
      <c r="BD30" s="61"/>
      <c r="BE30" s="56"/>
      <c r="BF30" s="61"/>
      <c r="BG30" s="60"/>
      <c r="BL30" s="4">
        <f>H77</f>
        <v>8</v>
      </c>
      <c r="BM30" s="5">
        <f>IF(E4="Trimestre I",Z77,IF(E4="Trimestre II",AK77,IF(E4="Trimestre III",AV77,IF(E4="Trimestre IV",BG77))))</f>
        <v>0.92200000000000004</v>
      </c>
      <c r="BN30" s="5"/>
    </row>
    <row r="31" spans="1:66">
      <c r="B31" s="62"/>
      <c r="C31" s="62"/>
      <c r="D31" s="62"/>
      <c r="E31" s="62"/>
      <c r="F31" s="62"/>
      <c r="G31" s="62"/>
      <c r="H31" s="59"/>
      <c r="I31" s="56"/>
      <c r="J31" s="59"/>
      <c r="K31" s="63"/>
      <c r="L31" s="59"/>
      <c r="M31" s="59"/>
      <c r="N31" s="61"/>
      <c r="O31" s="59"/>
      <c r="P31" s="56"/>
      <c r="Q31" s="56"/>
      <c r="R31" s="55"/>
      <c r="S31" s="55"/>
      <c r="T31" s="61"/>
      <c r="U31" s="55"/>
      <c r="V31" s="55"/>
      <c r="W31" s="61"/>
      <c r="X31" s="56"/>
      <c r="Y31" s="61"/>
      <c r="Z31" s="60"/>
      <c r="AA31" s="56"/>
      <c r="AB31" s="56"/>
      <c r="AC31" s="55"/>
      <c r="AD31" s="55"/>
      <c r="AE31" s="61"/>
      <c r="AF31" s="55"/>
      <c r="AG31" s="55"/>
      <c r="AH31" s="61"/>
      <c r="AI31" s="56"/>
      <c r="AJ31" s="61"/>
      <c r="AK31" s="60"/>
      <c r="AL31" s="56"/>
      <c r="AM31" s="56"/>
      <c r="AN31" s="55"/>
      <c r="AO31" s="55"/>
      <c r="AP31" s="61"/>
      <c r="AQ31" s="55"/>
      <c r="AR31" s="55"/>
      <c r="AS31" s="61"/>
      <c r="AT31" s="56"/>
      <c r="AU31" s="61"/>
      <c r="AV31" s="60"/>
      <c r="AW31" s="56"/>
      <c r="AX31" s="56"/>
      <c r="AY31" s="55"/>
      <c r="AZ31" s="55"/>
      <c r="BA31" s="61"/>
      <c r="BB31" s="55"/>
      <c r="BC31" s="55"/>
      <c r="BD31" s="61"/>
      <c r="BE31" s="56"/>
      <c r="BF31" s="61"/>
      <c r="BG31" s="60"/>
      <c r="BL31" s="4">
        <f>H95</f>
        <v>9</v>
      </c>
      <c r="BM31" s="5">
        <f>IF(E4="Trimestre I",Z95,IF(E4="Trimestre II",AK95,IF(E4="Trimestre III",AV95,IF(E4="Trimestre IV",BG95))))</f>
        <v>0.375</v>
      </c>
      <c r="BN31" s="5"/>
    </row>
    <row r="32" spans="1:66" ht="135" customHeight="1">
      <c r="B32" s="64" t="s">
        <v>398</v>
      </c>
      <c r="C32" s="65" t="s">
        <v>81</v>
      </c>
      <c r="D32" s="65" t="s">
        <v>81</v>
      </c>
      <c r="E32" s="65" t="s">
        <v>385</v>
      </c>
      <c r="F32" s="65" t="s">
        <v>81</v>
      </c>
      <c r="G32" s="65" t="s">
        <v>81</v>
      </c>
      <c r="H32" s="59">
        <v>2</v>
      </c>
      <c r="I32" s="56">
        <v>5.8899999999999994E-2</v>
      </c>
      <c r="J32" s="59" t="s">
        <v>83</v>
      </c>
      <c r="K32" s="63" t="s">
        <v>399</v>
      </c>
      <c r="L32" s="59" t="s">
        <v>400</v>
      </c>
      <c r="M32" s="59" t="s">
        <v>401</v>
      </c>
      <c r="N32" s="61">
        <v>4</v>
      </c>
      <c r="O32" s="59" t="s">
        <v>111</v>
      </c>
      <c r="P32" s="56" t="s">
        <v>402</v>
      </c>
      <c r="Q32" s="56" t="s">
        <v>403</v>
      </c>
      <c r="R32" s="55">
        <v>0</v>
      </c>
      <c r="S32" s="55">
        <v>1</v>
      </c>
      <c r="T32" s="61">
        <v>0</v>
      </c>
      <c r="U32" s="55">
        <v>0</v>
      </c>
      <c r="V32" s="55">
        <v>1</v>
      </c>
      <c r="W32" s="61">
        <v>0</v>
      </c>
      <c r="X32" s="56">
        <v>0</v>
      </c>
      <c r="Y32" s="61">
        <v>4</v>
      </c>
      <c r="Z32" s="60">
        <v>0.125</v>
      </c>
      <c r="AA32" s="56" t="s">
        <v>404</v>
      </c>
      <c r="AB32" s="56" t="s">
        <v>253</v>
      </c>
      <c r="AC32" s="55">
        <v>1</v>
      </c>
      <c r="AD32" s="55">
        <v>1</v>
      </c>
      <c r="AE32" s="61">
        <v>1</v>
      </c>
      <c r="AF32" s="55">
        <v>1</v>
      </c>
      <c r="AG32" s="55">
        <v>1</v>
      </c>
      <c r="AH32" s="61">
        <v>1</v>
      </c>
      <c r="AI32" s="56">
        <v>0.25</v>
      </c>
      <c r="AJ32" s="61">
        <v>3</v>
      </c>
      <c r="AK32" s="60">
        <v>0.375</v>
      </c>
      <c r="AL32" s="56" t="s">
        <v>405</v>
      </c>
      <c r="AM32" s="56" t="s">
        <v>253</v>
      </c>
      <c r="AN32" s="55">
        <v>0</v>
      </c>
      <c r="AO32" s="55">
        <v>1</v>
      </c>
      <c r="AP32" s="61">
        <v>0</v>
      </c>
      <c r="AQ32" s="55">
        <v>1</v>
      </c>
      <c r="AR32" s="55">
        <v>1</v>
      </c>
      <c r="AS32" s="61">
        <v>1</v>
      </c>
      <c r="AT32" s="56">
        <v>0.25</v>
      </c>
      <c r="AU32" s="61">
        <v>3.75</v>
      </c>
      <c r="AV32" s="60">
        <v>0.375</v>
      </c>
      <c r="AW32" s="56" t="s">
        <v>94</v>
      </c>
      <c r="AX32" s="56" t="s">
        <v>94</v>
      </c>
      <c r="AY32" s="55">
        <v>0</v>
      </c>
      <c r="AZ32" s="55">
        <v>0</v>
      </c>
      <c r="BA32" s="61">
        <v>0</v>
      </c>
      <c r="BB32" s="55">
        <v>0</v>
      </c>
      <c r="BC32" s="55">
        <v>0</v>
      </c>
      <c r="BD32" s="61">
        <v>0</v>
      </c>
      <c r="BE32" s="56">
        <v>0</v>
      </c>
      <c r="BF32" s="61">
        <v>0</v>
      </c>
      <c r="BG32" s="60">
        <v>0</v>
      </c>
      <c r="BL32" s="4">
        <f>H107</f>
        <v>10</v>
      </c>
      <c r="BM32" s="5">
        <f>IF(E4="Trimestre I",Z107,IF(E4="Trimestre II",AK107,IF(E4="Trimestre III",AV107,IF(E4="Trimestre IV",BG107))))</f>
        <v>0.625</v>
      </c>
      <c r="BN32" s="5"/>
    </row>
    <row r="33" spans="2:66">
      <c r="B33" s="64"/>
      <c r="C33" s="65"/>
      <c r="D33" s="65"/>
      <c r="E33" s="65"/>
      <c r="F33" s="65"/>
      <c r="G33" s="65"/>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56"/>
      <c r="AM33" s="56"/>
      <c r="AN33" s="55"/>
      <c r="AO33" s="55"/>
      <c r="AP33" s="61"/>
      <c r="AQ33" s="55"/>
      <c r="AR33" s="55"/>
      <c r="AS33" s="61"/>
      <c r="AT33" s="56"/>
      <c r="AU33" s="61"/>
      <c r="AV33" s="60"/>
      <c r="AW33" s="56"/>
      <c r="AX33" s="56"/>
      <c r="AY33" s="55"/>
      <c r="AZ33" s="55"/>
      <c r="BA33" s="61"/>
      <c r="BB33" s="55"/>
      <c r="BC33" s="55"/>
      <c r="BD33" s="61"/>
      <c r="BE33" s="56"/>
      <c r="BF33" s="61"/>
      <c r="BG33" s="60"/>
      <c r="BL33" s="4">
        <f>H119</f>
        <v>11</v>
      </c>
      <c r="BM33" s="5">
        <f>IF(E4="Trimestre I",Z119,IF(E4="Trimestre II",AK119,IF(E4="Trimestre III",AV119,IF(E4="Trimestre IV",BG119))))</f>
        <v>1</v>
      </c>
      <c r="BN33" s="5"/>
    </row>
    <row r="34" spans="2:66">
      <c r="B34" s="62"/>
      <c r="C34" s="62"/>
      <c r="D34" s="62"/>
      <c r="E34" s="62"/>
      <c r="F34" s="62"/>
      <c r="G34" s="62"/>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56"/>
      <c r="AM34" s="56"/>
      <c r="AN34" s="55"/>
      <c r="AO34" s="55"/>
      <c r="AP34" s="61"/>
      <c r="AQ34" s="55"/>
      <c r="AR34" s="55"/>
      <c r="AS34" s="61"/>
      <c r="AT34" s="56"/>
      <c r="AU34" s="61"/>
      <c r="AV34" s="60"/>
      <c r="AW34" s="56"/>
      <c r="AX34" s="56"/>
      <c r="AY34" s="55"/>
      <c r="AZ34" s="55"/>
      <c r="BA34" s="61"/>
      <c r="BB34" s="55"/>
      <c r="BC34" s="55"/>
      <c r="BD34" s="61"/>
      <c r="BE34" s="56"/>
      <c r="BF34" s="61"/>
      <c r="BG34" s="60"/>
      <c r="BL34" s="4">
        <f>H131</f>
        <v>12</v>
      </c>
      <c r="BM34" s="5">
        <f>IF(E4="Trimestre I",Z131,IF(E4="Trimestre II",AK131,IF(E4="Trimestre III",AV131,IF(E4="Trimestre IV",BG131))))</f>
        <v>0.625</v>
      </c>
      <c r="BN34" s="5"/>
    </row>
    <row r="35" spans="2:66">
      <c r="B35" s="62"/>
      <c r="C35" s="62"/>
      <c r="D35" s="62"/>
      <c r="E35" s="62"/>
      <c r="F35" s="62"/>
      <c r="G35" s="62"/>
      <c r="H35" s="59"/>
      <c r="I35" s="56"/>
      <c r="J35" s="59"/>
      <c r="K35" s="63"/>
      <c r="L35" s="59" t="s">
        <v>406</v>
      </c>
      <c r="M35" s="59" t="s">
        <v>407</v>
      </c>
      <c r="N35" s="61">
        <v>4</v>
      </c>
      <c r="O35" s="59" t="s">
        <v>111</v>
      </c>
      <c r="P35" s="56" t="s">
        <v>402</v>
      </c>
      <c r="Q35" s="56" t="s">
        <v>403</v>
      </c>
      <c r="R35" s="55">
        <v>1</v>
      </c>
      <c r="S35" s="55">
        <v>1</v>
      </c>
      <c r="T35" s="61">
        <v>1</v>
      </c>
      <c r="U35" s="55">
        <v>1</v>
      </c>
      <c r="V35" s="55">
        <v>1</v>
      </c>
      <c r="W35" s="61">
        <v>1</v>
      </c>
      <c r="X35" s="56">
        <v>0.25</v>
      </c>
      <c r="Y35" s="61">
        <v>3</v>
      </c>
      <c r="Z35" s="60"/>
      <c r="AA35" s="56" t="s">
        <v>404</v>
      </c>
      <c r="AB35" s="56" t="s">
        <v>253</v>
      </c>
      <c r="AC35" s="55">
        <v>1</v>
      </c>
      <c r="AD35" s="55">
        <v>1</v>
      </c>
      <c r="AE35" s="61">
        <v>1</v>
      </c>
      <c r="AF35" s="55">
        <v>2</v>
      </c>
      <c r="AG35" s="55">
        <v>1</v>
      </c>
      <c r="AH35" s="61">
        <v>2</v>
      </c>
      <c r="AI35" s="56">
        <v>0.5</v>
      </c>
      <c r="AJ35" s="61">
        <v>2</v>
      </c>
      <c r="AK35" s="60"/>
      <c r="AL35" s="56"/>
      <c r="AM35" s="56"/>
      <c r="AN35" s="55">
        <v>0</v>
      </c>
      <c r="AO35" s="55">
        <v>1</v>
      </c>
      <c r="AP35" s="61">
        <v>0</v>
      </c>
      <c r="AQ35" s="55">
        <v>2</v>
      </c>
      <c r="AR35" s="55">
        <v>1</v>
      </c>
      <c r="AS35" s="61">
        <v>2</v>
      </c>
      <c r="AT35" s="56">
        <v>0.5</v>
      </c>
      <c r="AU35" s="61">
        <v>3.5</v>
      </c>
      <c r="AV35" s="60"/>
      <c r="AW35" s="56" t="s">
        <v>94</v>
      </c>
      <c r="AX35" s="56" t="s">
        <v>94</v>
      </c>
      <c r="AY35" s="55">
        <v>0</v>
      </c>
      <c r="AZ35" s="55">
        <v>0</v>
      </c>
      <c r="BA35" s="61">
        <v>0</v>
      </c>
      <c r="BB35" s="55">
        <v>0</v>
      </c>
      <c r="BC35" s="55">
        <v>0</v>
      </c>
      <c r="BD35" s="61">
        <v>0</v>
      </c>
      <c r="BE35" s="56">
        <v>0</v>
      </c>
      <c r="BF35" s="61">
        <v>0</v>
      </c>
      <c r="BG35" s="60"/>
      <c r="BL35" s="4">
        <f>H137</f>
        <v>13</v>
      </c>
      <c r="BM35" s="5">
        <f>IF(E4="Trimestre I",Z137,IF(E4="Trimestre II",AK137,IF(E4="Trimestre III",AV137,IF(E4="Trimestre IV",BG137))))</f>
        <v>0.625</v>
      </c>
      <c r="BN35" s="5"/>
    </row>
    <row r="36" spans="2:66">
      <c r="B36" s="62"/>
      <c r="C36" s="62"/>
      <c r="D36" s="62"/>
      <c r="E36" s="62"/>
      <c r="F36" s="62"/>
      <c r="G36" s="62"/>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f>H143</f>
        <v>14</v>
      </c>
      <c r="BM36" s="5">
        <f>IF(E4="Trimestre I",Z143,IF(E4="Trimestre II",AK143,IF(E4="Trimestre III",AV143,IF(E4="Trimestre IV",BG143))))</f>
        <v>0.32500000000000001</v>
      </c>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f>H152</f>
        <v>15</v>
      </c>
      <c r="BM37" s="5">
        <f>IF(E4="Trimestre I",Z152,IF(E4="Trimestre II",AK152,IF(E4="Trimestre III",AV152,IF(E4="Trimestre IV",BG152))))</f>
        <v>0.68700000000000006</v>
      </c>
      <c r="BN37" s="5"/>
    </row>
    <row r="38" spans="2:66" ht="135" customHeight="1">
      <c r="B38" s="62" t="s">
        <v>398</v>
      </c>
      <c r="C38" s="59" t="s">
        <v>81</v>
      </c>
      <c r="D38" s="59" t="s">
        <v>81</v>
      </c>
      <c r="E38" s="59" t="s">
        <v>385</v>
      </c>
      <c r="F38" s="59" t="s">
        <v>81</v>
      </c>
      <c r="G38" s="59" t="s">
        <v>81</v>
      </c>
      <c r="H38" s="59">
        <v>3</v>
      </c>
      <c r="I38" s="56">
        <v>5.8899999999999994E-2</v>
      </c>
      <c r="J38" s="59" t="s">
        <v>83</v>
      </c>
      <c r="K38" s="63" t="s">
        <v>408</v>
      </c>
      <c r="L38" s="59" t="s">
        <v>409</v>
      </c>
      <c r="M38" s="59" t="s">
        <v>410</v>
      </c>
      <c r="N38" s="56">
        <v>0.1</v>
      </c>
      <c r="O38" s="59" t="s">
        <v>87</v>
      </c>
      <c r="P38" s="56" t="s">
        <v>411</v>
      </c>
      <c r="Q38" s="56" t="s">
        <v>253</v>
      </c>
      <c r="R38" s="55">
        <v>3</v>
      </c>
      <c r="S38" s="55">
        <v>43</v>
      </c>
      <c r="T38" s="56">
        <v>6.9800000000000001E-2</v>
      </c>
      <c r="U38" s="55">
        <v>3</v>
      </c>
      <c r="V38" s="55">
        <v>43</v>
      </c>
      <c r="W38" s="56">
        <v>6.9800000000000001E-2</v>
      </c>
      <c r="X38" s="56">
        <v>0.69799999999999995</v>
      </c>
      <c r="Y38" s="56">
        <v>3.0200000000000001E-2</v>
      </c>
      <c r="Z38" s="60">
        <v>0.69799999999999995</v>
      </c>
      <c r="AA38" s="56" t="s">
        <v>412</v>
      </c>
      <c r="AB38" s="56" t="s">
        <v>253</v>
      </c>
      <c r="AC38" s="55">
        <v>1</v>
      </c>
      <c r="AD38" s="55">
        <v>43</v>
      </c>
      <c r="AE38" s="56">
        <v>2.3300000000000001E-2</v>
      </c>
      <c r="AF38" s="55">
        <v>4</v>
      </c>
      <c r="AG38" s="55">
        <v>43</v>
      </c>
      <c r="AH38" s="56">
        <v>9.2999999999999999E-2</v>
      </c>
      <c r="AI38" s="56">
        <v>0.93</v>
      </c>
      <c r="AJ38" s="56">
        <v>7.0000000000000001E-3</v>
      </c>
      <c r="AK38" s="60">
        <v>0.93</v>
      </c>
      <c r="AL38" s="56" t="s">
        <v>413</v>
      </c>
      <c r="AM38" s="56" t="s">
        <v>253</v>
      </c>
      <c r="AN38" s="55">
        <v>1</v>
      </c>
      <c r="AO38" s="55">
        <v>43</v>
      </c>
      <c r="AP38" s="56">
        <v>2.3300000000000001E-2</v>
      </c>
      <c r="AQ38" s="55">
        <v>5</v>
      </c>
      <c r="AR38" s="55">
        <v>43</v>
      </c>
      <c r="AS38" s="56">
        <v>0.1163</v>
      </c>
      <c r="AT38" s="56">
        <v>1.163</v>
      </c>
      <c r="AU38" s="56">
        <v>0</v>
      </c>
      <c r="AV38" s="60">
        <v>1</v>
      </c>
      <c r="AW38" s="56" t="s">
        <v>94</v>
      </c>
      <c r="AX38" s="56" t="s">
        <v>94</v>
      </c>
      <c r="AY38" s="55">
        <v>0</v>
      </c>
      <c r="AZ38" s="55">
        <v>0</v>
      </c>
      <c r="BA38" s="56">
        <v>0</v>
      </c>
      <c r="BB38" s="55">
        <v>0</v>
      </c>
      <c r="BC38" s="55">
        <v>0</v>
      </c>
      <c r="BD38" s="56">
        <v>0</v>
      </c>
      <c r="BE38" s="56">
        <v>0</v>
      </c>
      <c r="BF38" s="56">
        <v>0</v>
      </c>
      <c r="BG38" s="60">
        <v>0</v>
      </c>
      <c r="BL38" s="4">
        <f>H161</f>
        <v>16</v>
      </c>
      <c r="BM38" s="5">
        <f>IF(E4="Trimestre I",Z161,IF(E4="Trimestre II",AK161,IF(E4="Trimestre III",AV161,IF(E4="Trimestre IV",BG161))))</f>
        <v>1</v>
      </c>
      <c r="BN38" s="5"/>
    </row>
    <row r="39" spans="2:66">
      <c r="B39" s="62"/>
      <c r="C39" s="59"/>
      <c r="D39" s="59"/>
      <c r="E39" s="59"/>
      <c r="F39" s="59"/>
      <c r="G39" s="59"/>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f>H164</f>
        <v>17</v>
      </c>
      <c r="BM39" s="5">
        <f>IF(E4="Trimestre I",Z164,IF(E4="Trimestre II",AK164,IF(E4="Trimestre III",AV164,IF(E4="Trimestre IV",BG164))))</f>
        <v>0.4</v>
      </c>
      <c r="BN39" s="5"/>
    </row>
    <row r="40" spans="2:66">
      <c r="B40" s="62"/>
      <c r="C40" s="59"/>
      <c r="D40" s="59"/>
      <c r="E40" s="59"/>
      <c r="F40" s="59"/>
      <c r="G40" s="59"/>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c r="BM40" s="5"/>
      <c r="BN40" s="5"/>
    </row>
    <row r="41" spans="2:66" ht="135" customHeight="1">
      <c r="B41" s="64" t="s">
        <v>398</v>
      </c>
      <c r="C41" s="65" t="s">
        <v>81</v>
      </c>
      <c r="D41" s="65" t="s">
        <v>81</v>
      </c>
      <c r="E41" s="65" t="s">
        <v>385</v>
      </c>
      <c r="F41" s="65" t="s">
        <v>81</v>
      </c>
      <c r="G41" s="65" t="s">
        <v>81</v>
      </c>
      <c r="H41" s="59">
        <v>4</v>
      </c>
      <c r="I41" s="56">
        <v>5.8899999999999994E-2</v>
      </c>
      <c r="J41" s="59" t="s">
        <v>83</v>
      </c>
      <c r="K41" s="63" t="s">
        <v>414</v>
      </c>
      <c r="L41" s="59" t="s">
        <v>415</v>
      </c>
      <c r="M41" s="59" t="s">
        <v>416</v>
      </c>
      <c r="N41" s="61">
        <v>20</v>
      </c>
      <c r="O41" s="59" t="s">
        <v>111</v>
      </c>
      <c r="P41" s="56" t="s">
        <v>417</v>
      </c>
      <c r="Q41" s="56" t="s">
        <v>418</v>
      </c>
      <c r="R41" s="55">
        <v>3</v>
      </c>
      <c r="S41" s="55">
        <v>1</v>
      </c>
      <c r="T41" s="61">
        <v>3</v>
      </c>
      <c r="U41" s="55">
        <v>3</v>
      </c>
      <c r="V41" s="55">
        <v>1</v>
      </c>
      <c r="W41" s="61">
        <v>3</v>
      </c>
      <c r="X41" s="56">
        <v>0.15</v>
      </c>
      <c r="Y41" s="61">
        <v>17</v>
      </c>
      <c r="Z41" s="60">
        <v>0.23300000000000001</v>
      </c>
      <c r="AA41" s="56" t="s">
        <v>419</v>
      </c>
      <c r="AB41" s="56" t="s">
        <v>420</v>
      </c>
      <c r="AC41" s="55">
        <v>5</v>
      </c>
      <c r="AD41" s="55">
        <v>1</v>
      </c>
      <c r="AE41" s="61">
        <v>5</v>
      </c>
      <c r="AF41" s="55">
        <v>8</v>
      </c>
      <c r="AG41" s="55">
        <v>1</v>
      </c>
      <c r="AH41" s="61">
        <v>8</v>
      </c>
      <c r="AI41" s="56">
        <v>0.4</v>
      </c>
      <c r="AJ41" s="61">
        <v>12</v>
      </c>
      <c r="AK41" s="60">
        <v>0.51600000000000001</v>
      </c>
      <c r="AL41" s="56" t="s">
        <v>421</v>
      </c>
      <c r="AM41" s="56" t="s">
        <v>422</v>
      </c>
      <c r="AN41" s="55">
        <v>9</v>
      </c>
      <c r="AO41" s="55">
        <v>1</v>
      </c>
      <c r="AP41" s="61">
        <v>9</v>
      </c>
      <c r="AQ41" s="55">
        <v>17</v>
      </c>
      <c r="AR41" s="55">
        <v>1</v>
      </c>
      <c r="AS41" s="61">
        <v>17</v>
      </c>
      <c r="AT41" s="56">
        <v>0.85</v>
      </c>
      <c r="AU41" s="61">
        <v>19.149999999999999</v>
      </c>
      <c r="AV41" s="60">
        <v>0.85</v>
      </c>
      <c r="AW41" s="56" t="s">
        <v>94</v>
      </c>
      <c r="AX41" s="56" t="s">
        <v>94</v>
      </c>
      <c r="AY41" s="55">
        <v>0</v>
      </c>
      <c r="AZ41" s="55">
        <v>0</v>
      </c>
      <c r="BA41" s="61">
        <v>0</v>
      </c>
      <c r="BB41" s="55">
        <v>0</v>
      </c>
      <c r="BC41" s="55">
        <v>0</v>
      </c>
      <c r="BD41" s="61">
        <v>0</v>
      </c>
      <c r="BE41" s="56">
        <v>0</v>
      </c>
      <c r="BF41" s="61">
        <v>0</v>
      </c>
      <c r="BG41" s="60">
        <v>0</v>
      </c>
      <c r="BL41" s="4"/>
      <c r="BM41" s="5"/>
      <c r="BN41" s="5"/>
    </row>
    <row r="42" spans="2:66">
      <c r="B42" s="64"/>
      <c r="C42" s="65"/>
      <c r="D42" s="65"/>
      <c r="E42" s="65"/>
      <c r="F42" s="65"/>
      <c r="G42" s="65"/>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56"/>
      <c r="AM42" s="56"/>
      <c r="AN42" s="55"/>
      <c r="AO42" s="55"/>
      <c r="AP42" s="61"/>
      <c r="AQ42" s="55"/>
      <c r="AR42" s="55"/>
      <c r="AS42" s="61"/>
      <c r="AT42" s="56"/>
      <c r="AU42" s="61"/>
      <c r="AV42" s="60"/>
      <c r="AW42" s="56"/>
      <c r="AX42" s="56"/>
      <c r="AY42" s="55"/>
      <c r="AZ42" s="55"/>
      <c r="BA42" s="61"/>
      <c r="BB42" s="55"/>
      <c r="BC42" s="55"/>
      <c r="BD42" s="61"/>
      <c r="BE42" s="56"/>
      <c r="BF42" s="61"/>
      <c r="BG42" s="60"/>
      <c r="BL42" s="4"/>
      <c r="BM42" s="5"/>
      <c r="BN42" s="5"/>
    </row>
    <row r="43" spans="2:66">
      <c r="B43" s="62"/>
      <c r="C43" s="62"/>
      <c r="D43" s="62"/>
      <c r="E43" s="62"/>
      <c r="F43" s="62"/>
      <c r="G43" s="62"/>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56"/>
      <c r="AM43" s="56"/>
      <c r="AN43" s="55"/>
      <c r="AO43" s="55"/>
      <c r="AP43" s="61"/>
      <c r="AQ43" s="55"/>
      <c r="AR43" s="55"/>
      <c r="AS43" s="61"/>
      <c r="AT43" s="56"/>
      <c r="AU43" s="61"/>
      <c r="AV43" s="60"/>
      <c r="AW43" s="56"/>
      <c r="AX43" s="56"/>
      <c r="AY43" s="55"/>
      <c r="AZ43" s="55"/>
      <c r="BA43" s="61"/>
      <c r="BB43" s="55"/>
      <c r="BC43" s="55"/>
      <c r="BD43" s="61"/>
      <c r="BE43" s="56"/>
      <c r="BF43" s="61"/>
      <c r="BG43" s="60"/>
      <c r="BL43" s="4"/>
      <c r="BM43" s="5"/>
      <c r="BN43" s="5"/>
    </row>
    <row r="44" spans="2:66">
      <c r="B44" s="62"/>
      <c r="C44" s="62"/>
      <c r="D44" s="62"/>
      <c r="E44" s="62"/>
      <c r="F44" s="62"/>
      <c r="G44" s="62"/>
      <c r="H44" s="59"/>
      <c r="I44" s="56"/>
      <c r="J44" s="59"/>
      <c r="K44" s="63"/>
      <c r="L44" s="59" t="s">
        <v>423</v>
      </c>
      <c r="M44" s="59" t="s">
        <v>424</v>
      </c>
      <c r="N44" s="61">
        <v>20</v>
      </c>
      <c r="O44" s="59" t="s">
        <v>111</v>
      </c>
      <c r="P44" s="56" t="s">
        <v>417</v>
      </c>
      <c r="Q44" s="56" t="s">
        <v>418</v>
      </c>
      <c r="R44" s="55">
        <v>5</v>
      </c>
      <c r="S44" s="55">
        <v>1</v>
      </c>
      <c r="T44" s="61">
        <v>5</v>
      </c>
      <c r="U44" s="55">
        <v>5</v>
      </c>
      <c r="V44" s="55">
        <v>1</v>
      </c>
      <c r="W44" s="61">
        <v>5</v>
      </c>
      <c r="X44" s="56">
        <v>0.25</v>
      </c>
      <c r="Y44" s="61">
        <v>15</v>
      </c>
      <c r="Z44" s="60"/>
      <c r="AA44" s="56" t="s">
        <v>419</v>
      </c>
      <c r="AB44" s="56" t="s">
        <v>420</v>
      </c>
      <c r="AC44" s="55">
        <v>6</v>
      </c>
      <c r="AD44" s="55">
        <v>1</v>
      </c>
      <c r="AE44" s="61">
        <v>6</v>
      </c>
      <c r="AF44" s="55">
        <v>11</v>
      </c>
      <c r="AG44" s="55">
        <v>1</v>
      </c>
      <c r="AH44" s="61">
        <v>11</v>
      </c>
      <c r="AI44" s="56">
        <v>0.55000000000000004</v>
      </c>
      <c r="AJ44" s="61">
        <v>9</v>
      </c>
      <c r="AK44" s="60"/>
      <c r="AL44" s="56"/>
      <c r="AM44" s="56"/>
      <c r="AN44" s="55">
        <v>7</v>
      </c>
      <c r="AO44" s="55">
        <v>1</v>
      </c>
      <c r="AP44" s="61">
        <v>7</v>
      </c>
      <c r="AQ44" s="55">
        <v>18</v>
      </c>
      <c r="AR44" s="55">
        <v>1</v>
      </c>
      <c r="AS44" s="61">
        <v>18</v>
      </c>
      <c r="AT44" s="56">
        <v>0.9</v>
      </c>
      <c r="AU44" s="61">
        <v>19.100000000000001</v>
      </c>
      <c r="AV44" s="60"/>
      <c r="AW44" s="56" t="s">
        <v>94</v>
      </c>
      <c r="AX44" s="56" t="s">
        <v>94</v>
      </c>
      <c r="AY44" s="55">
        <v>0</v>
      </c>
      <c r="AZ44" s="55">
        <v>0</v>
      </c>
      <c r="BA44" s="61">
        <v>0</v>
      </c>
      <c r="BB44" s="55">
        <v>0</v>
      </c>
      <c r="BC44" s="55">
        <v>0</v>
      </c>
      <c r="BD44" s="61">
        <v>0</v>
      </c>
      <c r="BE44" s="56">
        <v>0</v>
      </c>
      <c r="BF44" s="61">
        <v>0</v>
      </c>
      <c r="BG44" s="60"/>
      <c r="BL44" s="4"/>
      <c r="BM44" s="5"/>
      <c r="BN44" s="5"/>
    </row>
    <row r="45" spans="2:66">
      <c r="B45" s="62"/>
      <c r="C45" s="62"/>
      <c r="D45" s="62"/>
      <c r="E45" s="62"/>
      <c r="F45" s="62"/>
      <c r="G45" s="62"/>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56"/>
      <c r="AM45" s="56"/>
      <c r="AN45" s="55"/>
      <c r="AO45" s="55"/>
      <c r="AP45" s="61"/>
      <c r="AQ45" s="55"/>
      <c r="AR45" s="55"/>
      <c r="AS45" s="61"/>
      <c r="AT45" s="56"/>
      <c r="AU45" s="61"/>
      <c r="AV45" s="60"/>
      <c r="AW45" s="56"/>
      <c r="AX45" s="56"/>
      <c r="AY45" s="55"/>
      <c r="AZ45" s="55"/>
      <c r="BA45" s="61"/>
      <c r="BB45" s="55"/>
      <c r="BC45" s="55"/>
      <c r="BD45" s="61"/>
      <c r="BE45" s="56"/>
      <c r="BF45" s="61"/>
      <c r="BG45" s="60"/>
      <c r="BL45" s="4"/>
      <c r="BM45" s="5"/>
      <c r="BN45" s="5"/>
    </row>
    <row r="46" spans="2:66">
      <c r="B46" s="62"/>
      <c r="C46" s="62"/>
      <c r="D46" s="62"/>
      <c r="E46" s="62"/>
      <c r="F46" s="62"/>
      <c r="G46" s="62"/>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56"/>
      <c r="AM46" s="56"/>
      <c r="AN46" s="55"/>
      <c r="AO46" s="55"/>
      <c r="AP46" s="61"/>
      <c r="AQ46" s="55"/>
      <c r="AR46" s="55"/>
      <c r="AS46" s="61"/>
      <c r="AT46" s="56"/>
      <c r="AU46" s="61"/>
      <c r="AV46" s="60"/>
      <c r="AW46" s="56"/>
      <c r="AX46" s="56"/>
      <c r="AY46" s="55"/>
      <c r="AZ46" s="55"/>
      <c r="BA46" s="61"/>
      <c r="BB46" s="55"/>
      <c r="BC46" s="55"/>
      <c r="BD46" s="61"/>
      <c r="BE46" s="56"/>
      <c r="BF46" s="61"/>
      <c r="BG46" s="60"/>
      <c r="BL46" s="4"/>
      <c r="BM46" s="5"/>
      <c r="BN46" s="5"/>
    </row>
    <row r="47" spans="2:66">
      <c r="B47" s="62"/>
      <c r="C47" s="62"/>
      <c r="D47" s="62"/>
      <c r="E47" s="62"/>
      <c r="F47" s="62"/>
      <c r="G47" s="62"/>
      <c r="H47" s="59"/>
      <c r="I47" s="56"/>
      <c r="J47" s="59"/>
      <c r="K47" s="63"/>
      <c r="L47" s="59" t="s">
        <v>425</v>
      </c>
      <c r="M47" s="59" t="s">
        <v>426</v>
      </c>
      <c r="N47" s="61">
        <v>20</v>
      </c>
      <c r="O47" s="59" t="s">
        <v>111</v>
      </c>
      <c r="P47" s="56" t="s">
        <v>417</v>
      </c>
      <c r="Q47" s="56" t="s">
        <v>418</v>
      </c>
      <c r="R47" s="55">
        <v>6</v>
      </c>
      <c r="S47" s="55">
        <v>1</v>
      </c>
      <c r="T47" s="61">
        <v>6</v>
      </c>
      <c r="U47" s="55">
        <v>6</v>
      </c>
      <c r="V47" s="55">
        <v>1</v>
      </c>
      <c r="W47" s="61">
        <v>6</v>
      </c>
      <c r="X47" s="56">
        <v>0.3</v>
      </c>
      <c r="Y47" s="61">
        <v>14</v>
      </c>
      <c r="Z47" s="60"/>
      <c r="AA47" s="56" t="s">
        <v>419</v>
      </c>
      <c r="AB47" s="56" t="s">
        <v>420</v>
      </c>
      <c r="AC47" s="55">
        <v>6</v>
      </c>
      <c r="AD47" s="55">
        <v>1</v>
      </c>
      <c r="AE47" s="61">
        <v>6</v>
      </c>
      <c r="AF47" s="55">
        <v>12</v>
      </c>
      <c r="AG47" s="55">
        <v>1</v>
      </c>
      <c r="AH47" s="61">
        <v>12</v>
      </c>
      <c r="AI47" s="56">
        <v>0.6</v>
      </c>
      <c r="AJ47" s="61">
        <v>8</v>
      </c>
      <c r="AK47" s="60"/>
      <c r="AL47" s="56"/>
      <c r="AM47" s="56"/>
      <c r="AN47" s="55">
        <v>4</v>
      </c>
      <c r="AO47" s="55">
        <v>1</v>
      </c>
      <c r="AP47" s="61">
        <v>4</v>
      </c>
      <c r="AQ47" s="55">
        <v>16</v>
      </c>
      <c r="AR47" s="55">
        <v>1</v>
      </c>
      <c r="AS47" s="61">
        <v>16</v>
      </c>
      <c r="AT47" s="56">
        <v>0.8</v>
      </c>
      <c r="AU47" s="61">
        <v>19.2</v>
      </c>
      <c r="AV47" s="60"/>
      <c r="AW47" s="56" t="s">
        <v>94</v>
      </c>
      <c r="AX47" s="56" t="s">
        <v>94</v>
      </c>
      <c r="AY47" s="55">
        <v>0</v>
      </c>
      <c r="AZ47" s="55">
        <v>0</v>
      </c>
      <c r="BA47" s="61">
        <v>0</v>
      </c>
      <c r="BB47" s="55">
        <v>0</v>
      </c>
      <c r="BC47" s="55">
        <v>0</v>
      </c>
      <c r="BD47" s="61">
        <v>0</v>
      </c>
      <c r="BE47" s="56">
        <v>0</v>
      </c>
      <c r="BF47" s="61">
        <v>0</v>
      </c>
      <c r="BG47" s="60"/>
      <c r="BL47" s="4"/>
      <c r="BM47" s="5"/>
      <c r="BN47" s="5"/>
    </row>
    <row r="48" spans="2:66">
      <c r="B48" s="62"/>
      <c r="C48" s="62"/>
      <c r="D48" s="62"/>
      <c r="E48" s="62"/>
      <c r="F48" s="62"/>
      <c r="G48" s="62"/>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c r="BM48" s="5"/>
      <c r="BN48" s="5"/>
    </row>
    <row r="49" spans="2:66">
      <c r="B49" s="62"/>
      <c r="C49" s="62"/>
      <c r="D49" s="62"/>
      <c r="E49" s="62"/>
      <c r="F49" s="62"/>
      <c r="G49" s="62"/>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c r="BM49" s="5"/>
      <c r="BN49" s="5"/>
    </row>
    <row r="50" spans="2:66" ht="135" customHeight="1">
      <c r="B50" s="62" t="s">
        <v>107</v>
      </c>
      <c r="C50" s="59" t="s">
        <v>81</v>
      </c>
      <c r="D50" s="59" t="s">
        <v>81</v>
      </c>
      <c r="E50" s="59" t="s">
        <v>385</v>
      </c>
      <c r="F50" s="59" t="s">
        <v>81</v>
      </c>
      <c r="G50" s="59" t="s">
        <v>81</v>
      </c>
      <c r="H50" s="59">
        <v>5</v>
      </c>
      <c r="I50" s="56">
        <v>5.8899999999999994E-2</v>
      </c>
      <c r="J50" s="59" t="s">
        <v>83</v>
      </c>
      <c r="K50" s="63" t="s">
        <v>427</v>
      </c>
      <c r="L50" s="59" t="s">
        <v>428</v>
      </c>
      <c r="M50" s="59" t="s">
        <v>429</v>
      </c>
      <c r="N50" s="61">
        <v>5</v>
      </c>
      <c r="O50" s="59" t="s">
        <v>111</v>
      </c>
      <c r="P50" s="56" t="s">
        <v>430</v>
      </c>
      <c r="Q50" s="56" t="s">
        <v>431</v>
      </c>
      <c r="R50" s="55">
        <v>0</v>
      </c>
      <c r="S50" s="55">
        <v>1</v>
      </c>
      <c r="T50" s="61">
        <v>0</v>
      </c>
      <c r="U50" s="55">
        <v>0</v>
      </c>
      <c r="V50" s="55">
        <v>1</v>
      </c>
      <c r="W50" s="61">
        <v>0</v>
      </c>
      <c r="X50" s="56">
        <v>0</v>
      </c>
      <c r="Y50" s="61">
        <v>5</v>
      </c>
      <c r="Z50" s="60">
        <v>0</v>
      </c>
      <c r="AA50" s="56" t="s">
        <v>432</v>
      </c>
      <c r="AB50" s="56" t="s">
        <v>433</v>
      </c>
      <c r="AC50" s="55">
        <v>4</v>
      </c>
      <c r="AD50" s="55">
        <v>1</v>
      </c>
      <c r="AE50" s="61">
        <v>4</v>
      </c>
      <c r="AF50" s="55">
        <v>4</v>
      </c>
      <c r="AG50" s="55">
        <v>1</v>
      </c>
      <c r="AH50" s="61">
        <v>4</v>
      </c>
      <c r="AI50" s="56">
        <v>0.8</v>
      </c>
      <c r="AJ50" s="61">
        <v>1</v>
      </c>
      <c r="AK50" s="60">
        <v>0.65</v>
      </c>
      <c r="AL50" s="56" t="s">
        <v>434</v>
      </c>
      <c r="AM50" s="56" t="s">
        <v>253</v>
      </c>
      <c r="AN50" s="55">
        <v>0</v>
      </c>
      <c r="AO50" s="55">
        <v>1</v>
      </c>
      <c r="AP50" s="61">
        <v>0</v>
      </c>
      <c r="AQ50" s="55">
        <v>4</v>
      </c>
      <c r="AR50" s="55">
        <v>1</v>
      </c>
      <c r="AS50" s="61">
        <v>4</v>
      </c>
      <c r="AT50" s="56">
        <v>0.8</v>
      </c>
      <c r="AU50" s="61">
        <v>4.2</v>
      </c>
      <c r="AV50" s="60">
        <v>0.65</v>
      </c>
      <c r="AW50" s="56" t="s">
        <v>94</v>
      </c>
      <c r="AX50" s="56" t="s">
        <v>94</v>
      </c>
      <c r="AY50" s="55">
        <v>0</v>
      </c>
      <c r="AZ50" s="55">
        <v>0</v>
      </c>
      <c r="BA50" s="61">
        <v>0</v>
      </c>
      <c r="BB50" s="55">
        <v>0</v>
      </c>
      <c r="BC50" s="55">
        <v>0</v>
      </c>
      <c r="BD50" s="61">
        <v>0</v>
      </c>
      <c r="BE50" s="56">
        <v>0</v>
      </c>
      <c r="BF50" s="61">
        <v>0</v>
      </c>
      <c r="BG50" s="60">
        <v>0</v>
      </c>
      <c r="BL50" s="4"/>
      <c r="BM50" s="5"/>
      <c r="BN50" s="5"/>
    </row>
    <row r="51" spans="2:66">
      <c r="B51" s="62"/>
      <c r="C51" s="59"/>
      <c r="D51" s="59"/>
      <c r="E51" s="59"/>
      <c r="F51" s="59"/>
      <c r="G51" s="59"/>
      <c r="H51" s="59"/>
      <c r="I51" s="56"/>
      <c r="J51" s="59"/>
      <c r="K51" s="63"/>
      <c r="L51" s="59"/>
      <c r="M51" s="59"/>
      <c r="N51" s="61"/>
      <c r="O51" s="59"/>
      <c r="P51" s="56"/>
      <c r="Q51" s="56"/>
      <c r="R51" s="55"/>
      <c r="S51" s="55"/>
      <c r="T51" s="61"/>
      <c r="U51" s="55"/>
      <c r="V51" s="55"/>
      <c r="W51" s="61"/>
      <c r="X51" s="56"/>
      <c r="Y51" s="61"/>
      <c r="Z51" s="60"/>
      <c r="AA51" s="56"/>
      <c r="AB51" s="56"/>
      <c r="AC51" s="55"/>
      <c r="AD51" s="55"/>
      <c r="AE51" s="61"/>
      <c r="AF51" s="55"/>
      <c r="AG51" s="55"/>
      <c r="AH51" s="61"/>
      <c r="AI51" s="56"/>
      <c r="AJ51" s="61"/>
      <c r="AK51" s="60"/>
      <c r="AL51" s="56"/>
      <c r="AM51" s="56"/>
      <c r="AN51" s="55"/>
      <c r="AO51" s="55"/>
      <c r="AP51" s="61"/>
      <c r="AQ51" s="55"/>
      <c r="AR51" s="55"/>
      <c r="AS51" s="61"/>
      <c r="AT51" s="56"/>
      <c r="AU51" s="61"/>
      <c r="AV51" s="60"/>
      <c r="AW51" s="56"/>
      <c r="AX51" s="56"/>
      <c r="AY51" s="55"/>
      <c r="AZ51" s="55"/>
      <c r="BA51" s="61"/>
      <c r="BB51" s="55"/>
      <c r="BC51" s="55"/>
      <c r="BD51" s="61"/>
      <c r="BE51" s="56"/>
      <c r="BF51" s="61"/>
      <c r="BG51" s="60"/>
      <c r="BL51" s="4"/>
      <c r="BM51" s="5"/>
      <c r="BN51" s="5"/>
    </row>
    <row r="52" spans="2:66">
      <c r="B52" s="62"/>
      <c r="C52" s="62"/>
      <c r="D52" s="62"/>
      <c r="E52" s="62"/>
      <c r="F52" s="62"/>
      <c r="G52" s="62"/>
      <c r="H52" s="59"/>
      <c r="I52" s="56"/>
      <c r="J52" s="59"/>
      <c r="K52" s="63"/>
      <c r="L52" s="59"/>
      <c r="M52" s="59"/>
      <c r="N52" s="61"/>
      <c r="O52" s="59"/>
      <c r="P52" s="56"/>
      <c r="Q52" s="56"/>
      <c r="R52" s="55"/>
      <c r="S52" s="55"/>
      <c r="T52" s="61"/>
      <c r="U52" s="55"/>
      <c r="V52" s="55"/>
      <c r="W52" s="61"/>
      <c r="X52" s="56"/>
      <c r="Y52" s="61"/>
      <c r="Z52" s="60"/>
      <c r="AA52" s="56"/>
      <c r="AB52" s="56"/>
      <c r="AC52" s="55"/>
      <c r="AD52" s="55"/>
      <c r="AE52" s="61"/>
      <c r="AF52" s="55"/>
      <c r="AG52" s="55"/>
      <c r="AH52" s="61"/>
      <c r="AI52" s="56"/>
      <c r="AJ52" s="61"/>
      <c r="AK52" s="60"/>
      <c r="AL52" s="56"/>
      <c r="AM52" s="56"/>
      <c r="AN52" s="55"/>
      <c r="AO52" s="55"/>
      <c r="AP52" s="61"/>
      <c r="AQ52" s="55"/>
      <c r="AR52" s="55"/>
      <c r="AS52" s="61"/>
      <c r="AT52" s="56"/>
      <c r="AU52" s="61"/>
      <c r="AV52" s="60"/>
      <c r="AW52" s="56"/>
      <c r="AX52" s="56"/>
      <c r="AY52" s="55"/>
      <c r="AZ52" s="55"/>
      <c r="BA52" s="61"/>
      <c r="BB52" s="55"/>
      <c r="BC52" s="55"/>
      <c r="BD52" s="61"/>
      <c r="BE52" s="56"/>
      <c r="BF52" s="61"/>
      <c r="BG52" s="60"/>
      <c r="BL52" s="4"/>
      <c r="BM52" s="5"/>
      <c r="BN52" s="5"/>
    </row>
    <row r="53" spans="2:66">
      <c r="B53" s="62"/>
      <c r="C53" s="62"/>
      <c r="D53" s="62"/>
      <c r="E53" s="62"/>
      <c r="F53" s="62"/>
      <c r="G53" s="62"/>
      <c r="H53" s="59"/>
      <c r="I53" s="56"/>
      <c r="J53" s="59"/>
      <c r="K53" s="63"/>
      <c r="L53" s="59" t="s">
        <v>435</v>
      </c>
      <c r="M53" s="59" t="s">
        <v>436</v>
      </c>
      <c r="N53" s="61">
        <v>2</v>
      </c>
      <c r="O53" s="59" t="s">
        <v>111</v>
      </c>
      <c r="P53" s="56" t="s">
        <v>430</v>
      </c>
      <c r="Q53" s="56" t="s">
        <v>431</v>
      </c>
      <c r="R53" s="55">
        <v>0</v>
      </c>
      <c r="S53" s="55">
        <v>1</v>
      </c>
      <c r="T53" s="61">
        <v>0</v>
      </c>
      <c r="U53" s="55">
        <v>0</v>
      </c>
      <c r="V53" s="55">
        <v>1</v>
      </c>
      <c r="W53" s="61">
        <v>0</v>
      </c>
      <c r="X53" s="56">
        <v>0</v>
      </c>
      <c r="Y53" s="61">
        <v>2</v>
      </c>
      <c r="Z53" s="60"/>
      <c r="AA53" s="56" t="s">
        <v>432</v>
      </c>
      <c r="AB53" s="56" t="s">
        <v>433</v>
      </c>
      <c r="AC53" s="55">
        <v>1</v>
      </c>
      <c r="AD53" s="55">
        <v>1</v>
      </c>
      <c r="AE53" s="61">
        <v>1</v>
      </c>
      <c r="AF53" s="55">
        <v>1</v>
      </c>
      <c r="AG53" s="55">
        <v>1</v>
      </c>
      <c r="AH53" s="61">
        <v>1</v>
      </c>
      <c r="AI53" s="56">
        <v>0.5</v>
      </c>
      <c r="AJ53" s="61">
        <v>1</v>
      </c>
      <c r="AK53" s="60"/>
      <c r="AL53" s="56"/>
      <c r="AM53" s="56"/>
      <c r="AN53" s="55">
        <v>0</v>
      </c>
      <c r="AO53" s="55">
        <v>1</v>
      </c>
      <c r="AP53" s="61">
        <v>0</v>
      </c>
      <c r="AQ53" s="55">
        <v>1</v>
      </c>
      <c r="AR53" s="55">
        <v>1</v>
      </c>
      <c r="AS53" s="61">
        <v>1</v>
      </c>
      <c r="AT53" s="56">
        <v>0.5</v>
      </c>
      <c r="AU53" s="61">
        <v>1.5</v>
      </c>
      <c r="AV53" s="60"/>
      <c r="AW53" s="56" t="s">
        <v>94</v>
      </c>
      <c r="AX53" s="56" t="s">
        <v>94</v>
      </c>
      <c r="AY53" s="55">
        <v>0</v>
      </c>
      <c r="AZ53" s="55">
        <v>0</v>
      </c>
      <c r="BA53" s="61">
        <v>0</v>
      </c>
      <c r="BB53" s="55">
        <v>0</v>
      </c>
      <c r="BC53" s="55">
        <v>0</v>
      </c>
      <c r="BD53" s="61">
        <v>0</v>
      </c>
      <c r="BE53" s="56">
        <v>0</v>
      </c>
      <c r="BF53" s="61">
        <v>0</v>
      </c>
      <c r="BG53" s="60"/>
      <c r="BL53" s="4"/>
      <c r="BM53" s="5"/>
      <c r="BN53" s="5"/>
    </row>
    <row r="54" spans="2:66">
      <c r="B54" s="62"/>
      <c r="C54" s="62"/>
      <c r="D54" s="62"/>
      <c r="E54" s="62"/>
      <c r="F54" s="62"/>
      <c r="G54" s="62"/>
      <c r="H54" s="59"/>
      <c r="I54" s="56"/>
      <c r="J54" s="59"/>
      <c r="K54" s="63"/>
      <c r="L54" s="59"/>
      <c r="M54" s="59"/>
      <c r="N54" s="61"/>
      <c r="O54" s="59"/>
      <c r="P54" s="56"/>
      <c r="Q54" s="56"/>
      <c r="R54" s="55"/>
      <c r="S54" s="55"/>
      <c r="T54" s="61"/>
      <c r="U54" s="55"/>
      <c r="V54" s="55"/>
      <c r="W54" s="61"/>
      <c r="X54" s="56"/>
      <c r="Y54" s="61"/>
      <c r="Z54" s="60"/>
      <c r="AA54" s="56"/>
      <c r="AB54" s="56"/>
      <c r="AC54" s="55"/>
      <c r="AD54" s="55"/>
      <c r="AE54" s="61"/>
      <c r="AF54" s="55"/>
      <c r="AG54" s="55"/>
      <c r="AH54" s="61"/>
      <c r="AI54" s="56"/>
      <c r="AJ54" s="61"/>
      <c r="AK54" s="60"/>
      <c r="AL54" s="56"/>
      <c r="AM54" s="56"/>
      <c r="AN54" s="55"/>
      <c r="AO54" s="55"/>
      <c r="AP54" s="61"/>
      <c r="AQ54" s="55"/>
      <c r="AR54" s="55"/>
      <c r="AS54" s="61"/>
      <c r="AT54" s="56"/>
      <c r="AU54" s="61"/>
      <c r="AV54" s="60"/>
      <c r="AW54" s="56"/>
      <c r="AX54" s="56"/>
      <c r="AY54" s="55"/>
      <c r="AZ54" s="55"/>
      <c r="BA54" s="61"/>
      <c r="BB54" s="55"/>
      <c r="BC54" s="55"/>
      <c r="BD54" s="61"/>
      <c r="BE54" s="56"/>
      <c r="BF54" s="61"/>
      <c r="BG54" s="60"/>
      <c r="BL54" s="4"/>
      <c r="BM54" s="5"/>
      <c r="BN54" s="5"/>
    </row>
    <row r="55" spans="2:66">
      <c r="B55" s="62"/>
      <c r="C55" s="62"/>
      <c r="D55" s="62"/>
      <c r="E55" s="62"/>
      <c r="F55" s="62"/>
      <c r="G55" s="62"/>
      <c r="H55" s="59"/>
      <c r="I55" s="56"/>
      <c r="J55" s="59"/>
      <c r="K55" s="63"/>
      <c r="L55" s="59"/>
      <c r="M55" s="59"/>
      <c r="N55" s="61"/>
      <c r="O55" s="59"/>
      <c r="P55" s="56"/>
      <c r="Q55" s="56"/>
      <c r="R55" s="55"/>
      <c r="S55" s="55"/>
      <c r="T55" s="61"/>
      <c r="U55" s="55"/>
      <c r="V55" s="55"/>
      <c r="W55" s="61"/>
      <c r="X55" s="56"/>
      <c r="Y55" s="61"/>
      <c r="Z55" s="60"/>
      <c r="AA55" s="56"/>
      <c r="AB55" s="56"/>
      <c r="AC55" s="55"/>
      <c r="AD55" s="55"/>
      <c r="AE55" s="61"/>
      <c r="AF55" s="55"/>
      <c r="AG55" s="55"/>
      <c r="AH55" s="61"/>
      <c r="AI55" s="56"/>
      <c r="AJ55" s="61"/>
      <c r="AK55" s="60"/>
      <c r="AL55" s="56"/>
      <c r="AM55" s="56"/>
      <c r="AN55" s="55"/>
      <c r="AO55" s="55"/>
      <c r="AP55" s="61"/>
      <c r="AQ55" s="55"/>
      <c r="AR55" s="55"/>
      <c r="AS55" s="61"/>
      <c r="AT55" s="56"/>
      <c r="AU55" s="61"/>
      <c r="AV55" s="60"/>
      <c r="AW55" s="56"/>
      <c r="AX55" s="56"/>
      <c r="AY55" s="55"/>
      <c r="AZ55" s="55"/>
      <c r="BA55" s="61"/>
      <c r="BB55" s="55"/>
      <c r="BC55" s="55"/>
      <c r="BD55" s="61"/>
      <c r="BE55" s="56"/>
      <c r="BF55" s="61"/>
      <c r="BG55" s="60"/>
      <c r="BL55" s="4"/>
      <c r="BM55" s="5"/>
      <c r="BN55" s="5"/>
    </row>
    <row r="56" spans="2:66" ht="135" customHeight="1">
      <c r="B56" s="64" t="s">
        <v>107</v>
      </c>
      <c r="C56" s="65" t="s">
        <v>81</v>
      </c>
      <c r="D56" s="65" t="s">
        <v>81</v>
      </c>
      <c r="E56" s="65" t="s">
        <v>385</v>
      </c>
      <c r="F56" s="65" t="s">
        <v>81</v>
      </c>
      <c r="G56" s="65" t="s">
        <v>81</v>
      </c>
      <c r="H56" s="59">
        <v>6</v>
      </c>
      <c r="I56" s="56">
        <v>5.8899999999999994E-2</v>
      </c>
      <c r="J56" s="59" t="s">
        <v>83</v>
      </c>
      <c r="K56" s="63" t="s">
        <v>437</v>
      </c>
      <c r="L56" s="59" t="s">
        <v>438</v>
      </c>
      <c r="M56" s="59" t="s">
        <v>439</v>
      </c>
      <c r="N56" s="56">
        <v>1</v>
      </c>
      <c r="O56" s="59" t="s">
        <v>87</v>
      </c>
      <c r="P56" s="56" t="s">
        <v>440</v>
      </c>
      <c r="Q56" s="56" t="s">
        <v>253</v>
      </c>
      <c r="R56" s="55">
        <v>1</v>
      </c>
      <c r="S56" s="55">
        <v>1</v>
      </c>
      <c r="T56" s="56">
        <v>1</v>
      </c>
      <c r="U56" s="55">
        <v>1</v>
      </c>
      <c r="V56" s="55">
        <v>1</v>
      </c>
      <c r="W56" s="56">
        <v>1</v>
      </c>
      <c r="X56" s="56">
        <v>1</v>
      </c>
      <c r="Y56" s="56">
        <v>0</v>
      </c>
      <c r="Z56" s="60">
        <v>1</v>
      </c>
      <c r="AA56" s="56" t="s">
        <v>441</v>
      </c>
      <c r="AB56" s="56" t="s">
        <v>442</v>
      </c>
      <c r="AC56" s="55">
        <v>1</v>
      </c>
      <c r="AD56" s="55">
        <v>1</v>
      </c>
      <c r="AE56" s="56">
        <v>1</v>
      </c>
      <c r="AF56" s="55">
        <v>2</v>
      </c>
      <c r="AG56" s="55">
        <v>1</v>
      </c>
      <c r="AH56" s="56">
        <v>2</v>
      </c>
      <c r="AI56" s="56">
        <v>2</v>
      </c>
      <c r="AJ56" s="56">
        <v>0</v>
      </c>
      <c r="AK56" s="60">
        <v>1</v>
      </c>
      <c r="AL56" s="56" t="s">
        <v>443</v>
      </c>
      <c r="AM56" s="56" t="s">
        <v>253</v>
      </c>
      <c r="AN56" s="55">
        <v>0</v>
      </c>
      <c r="AO56" s="55">
        <v>0</v>
      </c>
      <c r="AP56" s="56">
        <v>1</v>
      </c>
      <c r="AQ56" s="55">
        <v>2</v>
      </c>
      <c r="AR56" s="55">
        <v>101</v>
      </c>
      <c r="AS56" s="56">
        <v>1.4851485148514851E-2</v>
      </c>
      <c r="AT56" s="56">
        <v>1.4851485148514851E-2</v>
      </c>
      <c r="AU56" s="56">
        <v>0.75</v>
      </c>
      <c r="AV56" s="60">
        <v>1.4E-2</v>
      </c>
      <c r="AW56" s="56" t="s">
        <v>94</v>
      </c>
      <c r="AX56" s="56" t="s">
        <v>94</v>
      </c>
      <c r="AY56" s="55">
        <v>0</v>
      </c>
      <c r="AZ56" s="55">
        <v>0</v>
      </c>
      <c r="BA56" s="56">
        <v>0</v>
      </c>
      <c r="BB56" s="55">
        <v>0</v>
      </c>
      <c r="BC56" s="55">
        <v>0</v>
      </c>
      <c r="BD56" s="56">
        <v>0</v>
      </c>
      <c r="BE56" s="56">
        <v>0</v>
      </c>
      <c r="BF56" s="56">
        <v>0</v>
      </c>
      <c r="BG56" s="60">
        <v>0</v>
      </c>
      <c r="BL56" s="4"/>
      <c r="BM56" s="5"/>
      <c r="BN56" s="5"/>
    </row>
    <row r="57" spans="2:66">
      <c r="B57" s="64"/>
      <c r="C57" s="65"/>
      <c r="D57" s="65"/>
      <c r="E57" s="65"/>
      <c r="F57" s="65"/>
      <c r="G57" s="65"/>
      <c r="H57" s="59"/>
      <c r="I57" s="56"/>
      <c r="J57" s="59"/>
      <c r="K57" s="63"/>
      <c r="L57" s="59"/>
      <c r="M57" s="59"/>
      <c r="N57" s="56"/>
      <c r="O57" s="59"/>
      <c r="P57" s="56"/>
      <c r="Q57" s="56"/>
      <c r="R57" s="55"/>
      <c r="S57" s="55"/>
      <c r="T57" s="56"/>
      <c r="U57" s="55"/>
      <c r="V57" s="55"/>
      <c r="W57" s="56"/>
      <c r="X57" s="56"/>
      <c r="Y57" s="56"/>
      <c r="Z57" s="60"/>
      <c r="AA57" s="56"/>
      <c r="AB57" s="56"/>
      <c r="AC57" s="55"/>
      <c r="AD57" s="55"/>
      <c r="AE57" s="56"/>
      <c r="AF57" s="55"/>
      <c r="AG57" s="55"/>
      <c r="AH57" s="56"/>
      <c r="AI57" s="56"/>
      <c r="AJ57" s="56"/>
      <c r="AK57" s="60"/>
      <c r="AL57" s="56"/>
      <c r="AM57" s="56"/>
      <c r="AN57" s="55"/>
      <c r="AO57" s="55"/>
      <c r="AP57" s="56"/>
      <c r="AQ57" s="55"/>
      <c r="AR57" s="55"/>
      <c r="AS57" s="56"/>
      <c r="AT57" s="56"/>
      <c r="AU57" s="56"/>
      <c r="AV57" s="60"/>
      <c r="AW57" s="56"/>
      <c r="AX57" s="56"/>
      <c r="AY57" s="55"/>
      <c r="AZ57" s="55"/>
      <c r="BA57" s="56"/>
      <c r="BB57" s="55"/>
      <c r="BC57" s="55"/>
      <c r="BD57" s="56"/>
      <c r="BE57" s="56"/>
      <c r="BF57" s="56"/>
      <c r="BG57" s="60"/>
      <c r="BL57" s="4"/>
      <c r="BM57" s="5"/>
      <c r="BN57" s="5"/>
    </row>
    <row r="58" spans="2:66">
      <c r="B58" s="64"/>
      <c r="C58" s="65"/>
      <c r="D58" s="65"/>
      <c r="E58" s="65"/>
      <c r="F58" s="65"/>
      <c r="G58" s="65"/>
      <c r="H58" s="59"/>
      <c r="I58" s="56"/>
      <c r="J58" s="59"/>
      <c r="K58" s="63"/>
      <c r="L58" s="59"/>
      <c r="M58" s="59"/>
      <c r="N58" s="56"/>
      <c r="O58" s="59"/>
      <c r="P58" s="56"/>
      <c r="Q58" s="56"/>
      <c r="R58" s="55"/>
      <c r="S58" s="55"/>
      <c r="T58" s="56"/>
      <c r="U58" s="55"/>
      <c r="V58" s="55"/>
      <c r="W58" s="56"/>
      <c r="X58" s="56"/>
      <c r="Y58" s="56"/>
      <c r="Z58" s="60"/>
      <c r="AA58" s="56"/>
      <c r="AB58" s="56"/>
      <c r="AC58" s="55"/>
      <c r="AD58" s="55"/>
      <c r="AE58" s="56"/>
      <c r="AF58" s="55"/>
      <c r="AG58" s="55"/>
      <c r="AH58" s="56"/>
      <c r="AI58" s="56"/>
      <c r="AJ58" s="56"/>
      <c r="AK58" s="60"/>
      <c r="AL58" s="56"/>
      <c r="AM58" s="56"/>
      <c r="AN58" s="55"/>
      <c r="AO58" s="55"/>
      <c r="AP58" s="56"/>
      <c r="AQ58" s="55"/>
      <c r="AR58" s="55"/>
      <c r="AS58" s="56"/>
      <c r="AT58" s="56"/>
      <c r="AU58" s="56"/>
      <c r="AV58" s="60"/>
      <c r="AW58" s="56"/>
      <c r="AX58" s="56"/>
      <c r="AY58" s="55"/>
      <c r="AZ58" s="55"/>
      <c r="BA58" s="56"/>
      <c r="BB58" s="55"/>
      <c r="BC58" s="55"/>
      <c r="BD58" s="56"/>
      <c r="BE58" s="56"/>
      <c r="BF58" s="56"/>
      <c r="BG58" s="60"/>
      <c r="BL58" s="4"/>
      <c r="BM58" s="5"/>
      <c r="BN58" s="5"/>
    </row>
    <row r="59" spans="2:66" ht="135" customHeight="1">
      <c r="B59" s="62" t="s">
        <v>107</v>
      </c>
      <c r="C59" s="59" t="s">
        <v>81</v>
      </c>
      <c r="D59" s="59" t="s">
        <v>81</v>
      </c>
      <c r="E59" s="59" t="s">
        <v>97</v>
      </c>
      <c r="F59" s="59" t="s">
        <v>81</v>
      </c>
      <c r="G59" s="59" t="s">
        <v>81</v>
      </c>
      <c r="H59" s="59">
        <v>7</v>
      </c>
      <c r="I59" s="56">
        <v>5.8899999999999994E-2</v>
      </c>
      <c r="J59" s="59" t="s">
        <v>83</v>
      </c>
      <c r="K59" s="63" t="s">
        <v>444</v>
      </c>
      <c r="L59" s="59" t="s">
        <v>445</v>
      </c>
      <c r="M59" s="59" t="s">
        <v>446</v>
      </c>
      <c r="N59" s="56">
        <v>0.4</v>
      </c>
      <c r="O59" s="59" t="s">
        <v>87</v>
      </c>
      <c r="P59" s="56" t="s">
        <v>447</v>
      </c>
      <c r="Q59" s="56" t="s">
        <v>448</v>
      </c>
      <c r="R59" s="55">
        <v>40</v>
      </c>
      <c r="S59" s="55">
        <v>40</v>
      </c>
      <c r="T59" s="56">
        <v>1</v>
      </c>
      <c r="U59" s="55">
        <v>40</v>
      </c>
      <c r="V59" s="55">
        <v>40</v>
      </c>
      <c r="W59" s="56">
        <v>1</v>
      </c>
      <c r="X59" s="56">
        <v>2.5</v>
      </c>
      <c r="Y59" s="56">
        <v>0</v>
      </c>
      <c r="Z59" s="60">
        <v>0.66600000000000004</v>
      </c>
      <c r="AA59" s="56" t="s">
        <v>449</v>
      </c>
      <c r="AB59" s="56" t="s">
        <v>450</v>
      </c>
      <c r="AC59" s="55">
        <v>30</v>
      </c>
      <c r="AD59" s="55">
        <v>47</v>
      </c>
      <c r="AE59" s="56">
        <v>0.63829999999999998</v>
      </c>
      <c r="AF59" s="55">
        <v>70</v>
      </c>
      <c r="AG59" s="55">
        <v>47</v>
      </c>
      <c r="AH59" s="56">
        <v>1.4894000000000001</v>
      </c>
      <c r="AI59" s="56">
        <v>3.7235</v>
      </c>
      <c r="AJ59" s="56">
        <v>0</v>
      </c>
      <c r="AK59" s="60">
        <v>0.66600000000000004</v>
      </c>
      <c r="AL59" s="56" t="s">
        <v>451</v>
      </c>
      <c r="AM59" s="56" t="s">
        <v>452</v>
      </c>
      <c r="AN59" s="55">
        <v>41</v>
      </c>
      <c r="AO59" s="55">
        <v>40</v>
      </c>
      <c r="AP59" s="56">
        <v>1.0249999999999999</v>
      </c>
      <c r="AQ59" s="55">
        <v>111</v>
      </c>
      <c r="AR59" s="55">
        <v>87</v>
      </c>
      <c r="AS59" s="56">
        <v>0.95689655172413801</v>
      </c>
      <c r="AT59" s="56">
        <v>2.3922413793103452</v>
      </c>
      <c r="AU59" s="56">
        <v>0</v>
      </c>
      <c r="AV59" s="60">
        <v>0.91600000000000004</v>
      </c>
      <c r="AW59" s="56" t="s">
        <v>94</v>
      </c>
      <c r="AX59" s="56" t="s">
        <v>94</v>
      </c>
      <c r="AY59" s="55">
        <v>0</v>
      </c>
      <c r="AZ59" s="55">
        <v>0</v>
      </c>
      <c r="BA59" s="56">
        <v>0</v>
      </c>
      <c r="BB59" s="55">
        <v>0</v>
      </c>
      <c r="BC59" s="55">
        <v>0</v>
      </c>
      <c r="BD59" s="56">
        <v>0</v>
      </c>
      <c r="BE59" s="56">
        <v>0</v>
      </c>
      <c r="BF59" s="56">
        <v>0</v>
      </c>
      <c r="BG59" s="60">
        <v>0</v>
      </c>
      <c r="BL59" s="4"/>
      <c r="BM59" s="5"/>
      <c r="BN59" s="5"/>
    </row>
    <row r="60" spans="2:66">
      <c r="B60" s="62"/>
      <c r="C60" s="59"/>
      <c r="D60" s="59"/>
      <c r="E60" s="59"/>
      <c r="F60" s="59"/>
      <c r="G60" s="59"/>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59"/>
      <c r="D61" s="59"/>
      <c r="E61" s="59"/>
      <c r="F61" s="59"/>
      <c r="G61" s="59"/>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62"/>
      <c r="C62" s="59"/>
      <c r="D62" s="59"/>
      <c r="E62" s="59" t="s">
        <v>385</v>
      </c>
      <c r="F62" s="59" t="s">
        <v>81</v>
      </c>
      <c r="G62" s="59" t="s">
        <v>81</v>
      </c>
      <c r="H62" s="59"/>
      <c r="I62" s="56"/>
      <c r="J62" s="59"/>
      <c r="K62" s="63"/>
      <c r="L62" s="59"/>
      <c r="M62" s="59"/>
      <c r="N62" s="56"/>
      <c r="O62" s="59"/>
      <c r="P62" s="56"/>
      <c r="Q62" s="56"/>
      <c r="R62" s="55"/>
      <c r="S62" s="55"/>
      <c r="T62" s="56"/>
      <c r="U62" s="55"/>
      <c r="V62" s="55"/>
      <c r="W62" s="56"/>
      <c r="X62" s="56"/>
      <c r="Y62" s="56"/>
      <c r="Z62" s="60"/>
      <c r="AA62" s="56"/>
      <c r="AB62" s="56"/>
      <c r="AC62" s="55"/>
      <c r="AD62" s="55"/>
      <c r="AE62" s="56"/>
      <c r="AF62" s="55"/>
      <c r="AG62" s="55"/>
      <c r="AH62" s="56"/>
      <c r="AI62" s="56"/>
      <c r="AJ62" s="56"/>
      <c r="AK62" s="60"/>
      <c r="AL62" s="56"/>
      <c r="AM62" s="56"/>
      <c r="AN62" s="55"/>
      <c r="AO62" s="55"/>
      <c r="AP62" s="56"/>
      <c r="AQ62" s="55"/>
      <c r="AR62" s="55"/>
      <c r="AS62" s="56"/>
      <c r="AT62" s="56"/>
      <c r="AU62" s="56"/>
      <c r="AV62" s="60"/>
      <c r="AW62" s="56"/>
      <c r="AX62" s="56"/>
      <c r="AY62" s="55"/>
      <c r="AZ62" s="55"/>
      <c r="BA62" s="56"/>
      <c r="BB62" s="55"/>
      <c r="BC62" s="55"/>
      <c r="BD62" s="56"/>
      <c r="BE62" s="56"/>
      <c r="BF62" s="56"/>
      <c r="BG62" s="60"/>
      <c r="BL62" s="4"/>
      <c r="BM62" s="5"/>
      <c r="BN62" s="5"/>
    </row>
    <row r="63" spans="2:66">
      <c r="B63" s="62"/>
      <c r="C63" s="59"/>
      <c r="D63" s="59"/>
      <c r="E63" s="59"/>
      <c r="F63" s="59"/>
      <c r="G63" s="59"/>
      <c r="H63" s="59"/>
      <c r="I63" s="56"/>
      <c r="J63" s="59"/>
      <c r="K63" s="63"/>
      <c r="L63" s="59"/>
      <c r="M63" s="59"/>
      <c r="N63" s="56"/>
      <c r="O63" s="59"/>
      <c r="P63" s="56"/>
      <c r="Q63" s="56"/>
      <c r="R63" s="55"/>
      <c r="S63" s="55"/>
      <c r="T63" s="56"/>
      <c r="U63" s="55"/>
      <c r="V63" s="55"/>
      <c r="W63" s="56"/>
      <c r="X63" s="56"/>
      <c r="Y63" s="56"/>
      <c r="Z63" s="60"/>
      <c r="AA63" s="56"/>
      <c r="AB63" s="56"/>
      <c r="AC63" s="55"/>
      <c r="AD63" s="55"/>
      <c r="AE63" s="56"/>
      <c r="AF63" s="55"/>
      <c r="AG63" s="55"/>
      <c r="AH63" s="56"/>
      <c r="AI63" s="56"/>
      <c r="AJ63" s="56"/>
      <c r="AK63" s="60"/>
      <c r="AL63" s="56"/>
      <c r="AM63" s="56"/>
      <c r="AN63" s="55"/>
      <c r="AO63" s="55"/>
      <c r="AP63" s="56"/>
      <c r="AQ63" s="55"/>
      <c r="AR63" s="55"/>
      <c r="AS63" s="56"/>
      <c r="AT63" s="56"/>
      <c r="AU63" s="56"/>
      <c r="AV63" s="60"/>
      <c r="AW63" s="56"/>
      <c r="AX63" s="56"/>
      <c r="AY63" s="55"/>
      <c r="AZ63" s="55"/>
      <c r="BA63" s="56"/>
      <c r="BB63" s="55"/>
      <c r="BC63" s="55"/>
      <c r="BD63" s="56"/>
      <c r="BE63" s="56"/>
      <c r="BF63" s="56"/>
      <c r="BG63" s="60"/>
      <c r="BL63" s="4"/>
      <c r="BM63" s="5"/>
      <c r="BN63" s="5"/>
    </row>
    <row r="64" spans="2:66">
      <c r="B64" s="62"/>
      <c r="C64" s="62"/>
      <c r="D64" s="62"/>
      <c r="E64" s="62"/>
      <c r="F64" s="62"/>
      <c r="G64" s="62"/>
      <c r="H64" s="59"/>
      <c r="I64" s="56"/>
      <c r="J64" s="59"/>
      <c r="K64" s="63"/>
      <c r="L64" s="59"/>
      <c r="M64" s="59"/>
      <c r="N64" s="56"/>
      <c r="O64" s="59"/>
      <c r="P64" s="56"/>
      <c r="Q64" s="56"/>
      <c r="R64" s="55"/>
      <c r="S64" s="55"/>
      <c r="T64" s="56"/>
      <c r="U64" s="55"/>
      <c r="V64" s="55"/>
      <c r="W64" s="56"/>
      <c r="X64" s="56"/>
      <c r="Y64" s="56"/>
      <c r="Z64" s="60"/>
      <c r="AA64" s="56"/>
      <c r="AB64" s="56"/>
      <c r="AC64" s="55"/>
      <c r="AD64" s="55"/>
      <c r="AE64" s="56"/>
      <c r="AF64" s="55"/>
      <c r="AG64" s="55"/>
      <c r="AH64" s="56"/>
      <c r="AI64" s="56"/>
      <c r="AJ64" s="56"/>
      <c r="AK64" s="60"/>
      <c r="AL64" s="56"/>
      <c r="AM64" s="56"/>
      <c r="AN64" s="55"/>
      <c r="AO64" s="55"/>
      <c r="AP64" s="56"/>
      <c r="AQ64" s="55"/>
      <c r="AR64" s="55"/>
      <c r="AS64" s="56"/>
      <c r="AT64" s="56"/>
      <c r="AU64" s="56"/>
      <c r="AV64" s="60"/>
      <c r="AW64" s="56"/>
      <c r="AX64" s="56"/>
      <c r="AY64" s="55"/>
      <c r="AZ64" s="55"/>
      <c r="BA64" s="56"/>
      <c r="BB64" s="55"/>
      <c r="BC64" s="55"/>
      <c r="BD64" s="56"/>
      <c r="BE64" s="56"/>
      <c r="BF64" s="56"/>
      <c r="BG64" s="60"/>
      <c r="BL64" s="4"/>
      <c r="BM64" s="5"/>
      <c r="BN64" s="5"/>
    </row>
    <row r="65" spans="2:66">
      <c r="B65" s="62"/>
      <c r="C65" s="62"/>
      <c r="D65" s="62"/>
      <c r="E65" s="62"/>
      <c r="F65" s="62"/>
      <c r="G65" s="62"/>
      <c r="H65" s="59"/>
      <c r="I65" s="56"/>
      <c r="J65" s="59"/>
      <c r="K65" s="63"/>
      <c r="L65" s="59" t="s">
        <v>453</v>
      </c>
      <c r="M65" s="59" t="s">
        <v>454</v>
      </c>
      <c r="N65" s="61">
        <v>40</v>
      </c>
      <c r="O65" s="59" t="s">
        <v>111</v>
      </c>
      <c r="P65" s="56" t="s">
        <v>447</v>
      </c>
      <c r="Q65" s="56" t="s">
        <v>448</v>
      </c>
      <c r="R65" s="55">
        <v>40</v>
      </c>
      <c r="S65" s="55">
        <v>1</v>
      </c>
      <c r="T65" s="61">
        <v>40</v>
      </c>
      <c r="U65" s="55">
        <v>40</v>
      </c>
      <c r="V65" s="55">
        <v>1</v>
      </c>
      <c r="W65" s="61">
        <v>40</v>
      </c>
      <c r="X65" s="56">
        <v>1</v>
      </c>
      <c r="Y65" s="61">
        <v>0</v>
      </c>
      <c r="Z65" s="60"/>
      <c r="AA65" s="56" t="s">
        <v>449</v>
      </c>
      <c r="AB65" s="56" t="s">
        <v>450</v>
      </c>
      <c r="AC65" s="55">
        <v>0</v>
      </c>
      <c r="AD65" s="55">
        <v>1</v>
      </c>
      <c r="AE65" s="61">
        <v>0</v>
      </c>
      <c r="AF65" s="55">
        <v>40</v>
      </c>
      <c r="AG65" s="55">
        <v>1</v>
      </c>
      <c r="AH65" s="61">
        <v>40</v>
      </c>
      <c r="AI65" s="56">
        <v>1</v>
      </c>
      <c r="AJ65" s="61">
        <v>0</v>
      </c>
      <c r="AK65" s="60"/>
      <c r="AL65" s="56"/>
      <c r="AM65" s="56"/>
      <c r="AN65" s="55">
        <v>41</v>
      </c>
      <c r="AO65" s="55">
        <v>1</v>
      </c>
      <c r="AP65" s="61">
        <v>41</v>
      </c>
      <c r="AQ65" s="55">
        <v>81</v>
      </c>
      <c r="AR65" s="55">
        <v>1</v>
      </c>
      <c r="AS65" s="61">
        <v>81</v>
      </c>
      <c r="AT65" s="56">
        <v>2.0249999999999999</v>
      </c>
      <c r="AU65" s="61">
        <v>0</v>
      </c>
      <c r="AV65" s="60"/>
      <c r="AW65" s="56" t="s">
        <v>94</v>
      </c>
      <c r="AX65" s="56" t="s">
        <v>94</v>
      </c>
      <c r="AY65" s="55">
        <v>0</v>
      </c>
      <c r="AZ65" s="55">
        <v>0</v>
      </c>
      <c r="BA65" s="61">
        <v>0</v>
      </c>
      <c r="BB65" s="55">
        <v>0</v>
      </c>
      <c r="BC65" s="55">
        <v>0</v>
      </c>
      <c r="BD65" s="61">
        <v>0</v>
      </c>
      <c r="BE65" s="56">
        <v>0</v>
      </c>
      <c r="BF65" s="61">
        <v>0</v>
      </c>
      <c r="BG65" s="60"/>
      <c r="BL65" s="4"/>
      <c r="BM65" s="5"/>
      <c r="BN65" s="5"/>
    </row>
    <row r="66" spans="2:66">
      <c r="B66" s="62"/>
      <c r="C66" s="62"/>
      <c r="D66" s="62"/>
      <c r="E66" s="62"/>
      <c r="F66" s="62"/>
      <c r="G66" s="62"/>
      <c r="H66" s="59"/>
      <c r="I66" s="56"/>
      <c r="J66" s="59"/>
      <c r="K66" s="63"/>
      <c r="L66" s="59"/>
      <c r="M66" s="59"/>
      <c r="N66" s="61"/>
      <c r="O66" s="59"/>
      <c r="P66" s="56"/>
      <c r="Q66" s="56"/>
      <c r="R66" s="55"/>
      <c r="S66" s="55"/>
      <c r="T66" s="61"/>
      <c r="U66" s="55"/>
      <c r="V66" s="55"/>
      <c r="W66" s="61"/>
      <c r="X66" s="56"/>
      <c r="Y66" s="61"/>
      <c r="Z66" s="60"/>
      <c r="AA66" s="56"/>
      <c r="AB66" s="56"/>
      <c r="AC66" s="55"/>
      <c r="AD66" s="55"/>
      <c r="AE66" s="61"/>
      <c r="AF66" s="55"/>
      <c r="AG66" s="55"/>
      <c r="AH66" s="61"/>
      <c r="AI66" s="56"/>
      <c r="AJ66" s="61"/>
      <c r="AK66" s="60"/>
      <c r="AL66" s="56"/>
      <c r="AM66" s="56"/>
      <c r="AN66" s="55"/>
      <c r="AO66" s="55"/>
      <c r="AP66" s="61"/>
      <c r="AQ66" s="55"/>
      <c r="AR66" s="55"/>
      <c r="AS66" s="61"/>
      <c r="AT66" s="56"/>
      <c r="AU66" s="61"/>
      <c r="AV66" s="60"/>
      <c r="AW66" s="56"/>
      <c r="AX66" s="56"/>
      <c r="AY66" s="55"/>
      <c r="AZ66" s="55"/>
      <c r="BA66" s="61"/>
      <c r="BB66" s="55"/>
      <c r="BC66" s="55"/>
      <c r="BD66" s="61"/>
      <c r="BE66" s="56"/>
      <c r="BF66" s="61"/>
      <c r="BG66" s="60"/>
      <c r="BL66" s="4"/>
      <c r="BM66" s="5"/>
      <c r="BN66" s="5"/>
    </row>
    <row r="67" spans="2:66">
      <c r="B67" s="62"/>
      <c r="C67" s="62"/>
      <c r="D67" s="62"/>
      <c r="E67" s="62"/>
      <c r="F67" s="62"/>
      <c r="G67" s="62"/>
      <c r="H67" s="59"/>
      <c r="I67" s="56"/>
      <c r="J67" s="59"/>
      <c r="K67" s="63"/>
      <c r="L67" s="59"/>
      <c r="M67" s="59"/>
      <c r="N67" s="61"/>
      <c r="O67" s="59"/>
      <c r="P67" s="56"/>
      <c r="Q67" s="56"/>
      <c r="R67" s="55"/>
      <c r="S67" s="55"/>
      <c r="T67" s="61"/>
      <c r="U67" s="55"/>
      <c r="V67" s="55"/>
      <c r="W67" s="61"/>
      <c r="X67" s="56"/>
      <c r="Y67" s="61"/>
      <c r="Z67" s="60"/>
      <c r="AA67" s="56"/>
      <c r="AB67" s="56"/>
      <c r="AC67" s="55"/>
      <c r="AD67" s="55"/>
      <c r="AE67" s="61"/>
      <c r="AF67" s="55"/>
      <c r="AG67" s="55"/>
      <c r="AH67" s="61"/>
      <c r="AI67" s="56"/>
      <c r="AJ67" s="61"/>
      <c r="AK67" s="60"/>
      <c r="AL67" s="56"/>
      <c r="AM67" s="56"/>
      <c r="AN67" s="55"/>
      <c r="AO67" s="55"/>
      <c r="AP67" s="61"/>
      <c r="AQ67" s="55"/>
      <c r="AR67" s="55"/>
      <c r="AS67" s="61"/>
      <c r="AT67" s="56"/>
      <c r="AU67" s="61"/>
      <c r="AV67" s="60"/>
      <c r="AW67" s="56"/>
      <c r="AX67" s="56"/>
      <c r="AY67" s="55"/>
      <c r="AZ67" s="55"/>
      <c r="BA67" s="61"/>
      <c r="BB67" s="55"/>
      <c r="BC67" s="55"/>
      <c r="BD67" s="61"/>
      <c r="BE67" s="56"/>
      <c r="BF67" s="61"/>
      <c r="BG67" s="60"/>
      <c r="BL67" s="4"/>
      <c r="BM67" s="5"/>
      <c r="BN67" s="5"/>
    </row>
    <row r="68" spans="2:66">
      <c r="B68" s="62"/>
      <c r="C68" s="62"/>
      <c r="D68" s="62"/>
      <c r="E68" s="62"/>
      <c r="F68" s="62"/>
      <c r="G68" s="62"/>
      <c r="H68" s="59"/>
      <c r="I68" s="56"/>
      <c r="J68" s="59"/>
      <c r="K68" s="63"/>
      <c r="L68" s="59"/>
      <c r="M68" s="59"/>
      <c r="N68" s="61"/>
      <c r="O68" s="59"/>
      <c r="P68" s="56"/>
      <c r="Q68" s="56"/>
      <c r="R68" s="55"/>
      <c r="S68" s="55"/>
      <c r="T68" s="61"/>
      <c r="U68" s="55"/>
      <c r="V68" s="55"/>
      <c r="W68" s="61"/>
      <c r="X68" s="56"/>
      <c r="Y68" s="61"/>
      <c r="Z68" s="60"/>
      <c r="AA68" s="56"/>
      <c r="AB68" s="56"/>
      <c r="AC68" s="55"/>
      <c r="AD68" s="55"/>
      <c r="AE68" s="61"/>
      <c r="AF68" s="55"/>
      <c r="AG68" s="55"/>
      <c r="AH68" s="61"/>
      <c r="AI68" s="56"/>
      <c r="AJ68" s="61"/>
      <c r="AK68" s="60"/>
      <c r="AL68" s="56"/>
      <c r="AM68" s="56"/>
      <c r="AN68" s="55"/>
      <c r="AO68" s="55"/>
      <c r="AP68" s="61"/>
      <c r="AQ68" s="55"/>
      <c r="AR68" s="55"/>
      <c r="AS68" s="61"/>
      <c r="AT68" s="56"/>
      <c r="AU68" s="61"/>
      <c r="AV68" s="60"/>
      <c r="AW68" s="56"/>
      <c r="AX68" s="56"/>
      <c r="AY68" s="55"/>
      <c r="AZ68" s="55"/>
      <c r="BA68" s="61"/>
      <c r="BB68" s="55"/>
      <c r="BC68" s="55"/>
      <c r="BD68" s="61"/>
      <c r="BE68" s="56"/>
      <c r="BF68" s="61"/>
      <c r="BG68" s="60"/>
      <c r="BL68" s="4"/>
      <c r="BM68" s="5"/>
      <c r="BN68" s="5"/>
    </row>
    <row r="69" spans="2:66">
      <c r="B69" s="62"/>
      <c r="C69" s="62"/>
      <c r="D69" s="62"/>
      <c r="E69" s="62"/>
      <c r="F69" s="62"/>
      <c r="G69" s="62"/>
      <c r="H69" s="59"/>
      <c r="I69" s="56"/>
      <c r="J69" s="59"/>
      <c r="K69" s="63"/>
      <c r="L69" s="59"/>
      <c r="M69" s="59"/>
      <c r="N69" s="61"/>
      <c r="O69" s="59"/>
      <c r="P69" s="56"/>
      <c r="Q69" s="56"/>
      <c r="R69" s="55"/>
      <c r="S69" s="55"/>
      <c r="T69" s="61"/>
      <c r="U69" s="55"/>
      <c r="V69" s="55"/>
      <c r="W69" s="61"/>
      <c r="X69" s="56"/>
      <c r="Y69" s="61"/>
      <c r="Z69" s="60"/>
      <c r="AA69" s="56"/>
      <c r="AB69" s="56"/>
      <c r="AC69" s="55"/>
      <c r="AD69" s="55"/>
      <c r="AE69" s="61"/>
      <c r="AF69" s="55"/>
      <c r="AG69" s="55"/>
      <c r="AH69" s="61"/>
      <c r="AI69" s="56"/>
      <c r="AJ69" s="61"/>
      <c r="AK69" s="60"/>
      <c r="AL69" s="56"/>
      <c r="AM69" s="56"/>
      <c r="AN69" s="55"/>
      <c r="AO69" s="55"/>
      <c r="AP69" s="61"/>
      <c r="AQ69" s="55"/>
      <c r="AR69" s="55"/>
      <c r="AS69" s="61"/>
      <c r="AT69" s="56"/>
      <c r="AU69" s="61"/>
      <c r="AV69" s="60"/>
      <c r="AW69" s="56"/>
      <c r="AX69" s="56"/>
      <c r="AY69" s="55"/>
      <c r="AZ69" s="55"/>
      <c r="BA69" s="61"/>
      <c r="BB69" s="55"/>
      <c r="BC69" s="55"/>
      <c r="BD69" s="61"/>
      <c r="BE69" s="56"/>
      <c r="BF69" s="61"/>
      <c r="BG69" s="60"/>
      <c r="BL69" s="4"/>
      <c r="BM69" s="5"/>
      <c r="BN69" s="5"/>
    </row>
    <row r="70" spans="2:66">
      <c r="B70" s="62"/>
      <c r="C70" s="62"/>
      <c r="D70" s="62"/>
      <c r="E70" s="62"/>
      <c r="F70" s="62"/>
      <c r="G70" s="62"/>
      <c r="H70" s="59"/>
      <c r="I70" s="56"/>
      <c r="J70" s="59"/>
      <c r="K70" s="63"/>
      <c r="L70" s="59"/>
      <c r="M70" s="59"/>
      <c r="N70" s="61"/>
      <c r="O70" s="59"/>
      <c r="P70" s="56"/>
      <c r="Q70" s="56"/>
      <c r="R70" s="55"/>
      <c r="S70" s="55"/>
      <c r="T70" s="61"/>
      <c r="U70" s="55"/>
      <c r="V70" s="55"/>
      <c r="W70" s="61"/>
      <c r="X70" s="56"/>
      <c r="Y70" s="61"/>
      <c r="Z70" s="60"/>
      <c r="AA70" s="56"/>
      <c r="AB70" s="56"/>
      <c r="AC70" s="55"/>
      <c r="AD70" s="55"/>
      <c r="AE70" s="61"/>
      <c r="AF70" s="55"/>
      <c r="AG70" s="55"/>
      <c r="AH70" s="61"/>
      <c r="AI70" s="56"/>
      <c r="AJ70" s="61"/>
      <c r="AK70" s="60"/>
      <c r="AL70" s="56"/>
      <c r="AM70" s="56"/>
      <c r="AN70" s="55"/>
      <c r="AO70" s="55"/>
      <c r="AP70" s="61"/>
      <c r="AQ70" s="55"/>
      <c r="AR70" s="55"/>
      <c r="AS70" s="61"/>
      <c r="AT70" s="56"/>
      <c r="AU70" s="61"/>
      <c r="AV70" s="60"/>
      <c r="AW70" s="56"/>
      <c r="AX70" s="56"/>
      <c r="AY70" s="55"/>
      <c r="AZ70" s="55"/>
      <c r="BA70" s="61"/>
      <c r="BB70" s="55"/>
      <c r="BC70" s="55"/>
      <c r="BD70" s="61"/>
      <c r="BE70" s="56"/>
      <c r="BF70" s="61"/>
      <c r="BG70" s="60"/>
      <c r="BL70" s="4"/>
      <c r="BM70" s="5"/>
      <c r="BN70" s="5"/>
    </row>
    <row r="71" spans="2:66">
      <c r="B71" s="62"/>
      <c r="C71" s="62"/>
      <c r="D71" s="62"/>
      <c r="E71" s="62"/>
      <c r="F71" s="62"/>
      <c r="G71" s="62"/>
      <c r="H71" s="59"/>
      <c r="I71" s="56"/>
      <c r="J71" s="59"/>
      <c r="K71" s="63"/>
      <c r="L71" s="59" t="s">
        <v>455</v>
      </c>
      <c r="M71" s="59" t="s">
        <v>456</v>
      </c>
      <c r="N71" s="61">
        <v>20</v>
      </c>
      <c r="O71" s="59" t="s">
        <v>111</v>
      </c>
      <c r="P71" s="56" t="s">
        <v>447</v>
      </c>
      <c r="Q71" s="56" t="s">
        <v>448</v>
      </c>
      <c r="R71" s="55">
        <v>0</v>
      </c>
      <c r="S71" s="55">
        <v>1</v>
      </c>
      <c r="T71" s="61">
        <v>0</v>
      </c>
      <c r="U71" s="55">
        <v>0</v>
      </c>
      <c r="V71" s="55">
        <v>1</v>
      </c>
      <c r="W71" s="61">
        <v>0</v>
      </c>
      <c r="X71" s="56">
        <v>0</v>
      </c>
      <c r="Y71" s="61">
        <v>20</v>
      </c>
      <c r="Z71" s="60"/>
      <c r="AA71" s="56" t="s">
        <v>449</v>
      </c>
      <c r="AB71" s="56" t="s">
        <v>450</v>
      </c>
      <c r="AC71" s="55">
        <v>0</v>
      </c>
      <c r="AD71" s="55">
        <v>1</v>
      </c>
      <c r="AE71" s="61">
        <v>0</v>
      </c>
      <c r="AF71" s="55">
        <v>0</v>
      </c>
      <c r="AG71" s="55">
        <v>1</v>
      </c>
      <c r="AH71" s="61">
        <v>0</v>
      </c>
      <c r="AI71" s="56">
        <v>0</v>
      </c>
      <c r="AJ71" s="61">
        <v>20</v>
      </c>
      <c r="AK71" s="60"/>
      <c r="AL71" s="56"/>
      <c r="AM71" s="56"/>
      <c r="AN71" s="55">
        <v>15</v>
      </c>
      <c r="AO71" s="55">
        <v>1</v>
      </c>
      <c r="AP71" s="61">
        <v>15</v>
      </c>
      <c r="AQ71" s="55">
        <v>15</v>
      </c>
      <c r="AR71" s="55">
        <v>1</v>
      </c>
      <c r="AS71" s="61">
        <v>15</v>
      </c>
      <c r="AT71" s="56">
        <v>0.75</v>
      </c>
      <c r="AU71" s="61">
        <v>19.25</v>
      </c>
      <c r="AV71" s="60"/>
      <c r="AW71" s="56" t="s">
        <v>94</v>
      </c>
      <c r="AX71" s="56" t="s">
        <v>94</v>
      </c>
      <c r="AY71" s="55">
        <v>0</v>
      </c>
      <c r="AZ71" s="55">
        <v>0</v>
      </c>
      <c r="BA71" s="61">
        <v>0</v>
      </c>
      <c r="BB71" s="55">
        <v>0</v>
      </c>
      <c r="BC71" s="55">
        <v>0</v>
      </c>
      <c r="BD71" s="61">
        <v>0</v>
      </c>
      <c r="BE71" s="56">
        <v>0</v>
      </c>
      <c r="BF71" s="61">
        <v>0</v>
      </c>
      <c r="BG71" s="60"/>
      <c r="BL71" s="4"/>
      <c r="BM71" s="5"/>
      <c r="BN71" s="5"/>
    </row>
    <row r="72" spans="2:66">
      <c r="B72" s="62"/>
      <c r="C72" s="62"/>
      <c r="D72" s="62"/>
      <c r="E72" s="62"/>
      <c r="F72" s="62"/>
      <c r="G72" s="62"/>
      <c r="H72" s="59"/>
      <c r="I72" s="56"/>
      <c r="J72" s="59"/>
      <c r="K72" s="63"/>
      <c r="L72" s="59"/>
      <c r="M72" s="59"/>
      <c r="N72" s="61"/>
      <c r="O72" s="59"/>
      <c r="P72" s="56"/>
      <c r="Q72" s="56"/>
      <c r="R72" s="55"/>
      <c r="S72" s="55"/>
      <c r="T72" s="61"/>
      <c r="U72" s="55"/>
      <c r="V72" s="55"/>
      <c r="W72" s="61"/>
      <c r="X72" s="56"/>
      <c r="Y72" s="61"/>
      <c r="Z72" s="60"/>
      <c r="AA72" s="56"/>
      <c r="AB72" s="56"/>
      <c r="AC72" s="55"/>
      <c r="AD72" s="55"/>
      <c r="AE72" s="61"/>
      <c r="AF72" s="55"/>
      <c r="AG72" s="55"/>
      <c r="AH72" s="61"/>
      <c r="AI72" s="56"/>
      <c r="AJ72" s="61"/>
      <c r="AK72" s="60"/>
      <c r="AL72" s="56"/>
      <c r="AM72" s="56"/>
      <c r="AN72" s="55"/>
      <c r="AO72" s="55"/>
      <c r="AP72" s="61"/>
      <c r="AQ72" s="55"/>
      <c r="AR72" s="55"/>
      <c r="AS72" s="61"/>
      <c r="AT72" s="56"/>
      <c r="AU72" s="61"/>
      <c r="AV72" s="60"/>
      <c r="AW72" s="56"/>
      <c r="AX72" s="56"/>
      <c r="AY72" s="55"/>
      <c r="AZ72" s="55"/>
      <c r="BA72" s="61"/>
      <c r="BB72" s="55"/>
      <c r="BC72" s="55"/>
      <c r="BD72" s="61"/>
      <c r="BE72" s="56"/>
      <c r="BF72" s="61"/>
      <c r="BG72" s="60"/>
      <c r="BL72" s="4"/>
      <c r="BM72" s="5"/>
      <c r="BN72" s="5"/>
    </row>
    <row r="73" spans="2:66">
      <c r="B73" s="62"/>
      <c r="C73" s="62"/>
      <c r="D73" s="62"/>
      <c r="E73" s="62"/>
      <c r="F73" s="62"/>
      <c r="G73" s="62"/>
      <c r="H73" s="59"/>
      <c r="I73" s="56"/>
      <c r="J73" s="59"/>
      <c r="K73" s="63"/>
      <c r="L73" s="59"/>
      <c r="M73" s="59"/>
      <c r="N73" s="61"/>
      <c r="O73" s="59"/>
      <c r="P73" s="56"/>
      <c r="Q73" s="56"/>
      <c r="R73" s="55"/>
      <c r="S73" s="55"/>
      <c r="T73" s="61"/>
      <c r="U73" s="55"/>
      <c r="V73" s="55"/>
      <c r="W73" s="61"/>
      <c r="X73" s="56"/>
      <c r="Y73" s="61"/>
      <c r="Z73" s="60"/>
      <c r="AA73" s="56"/>
      <c r="AB73" s="56"/>
      <c r="AC73" s="55"/>
      <c r="AD73" s="55"/>
      <c r="AE73" s="61"/>
      <c r="AF73" s="55"/>
      <c r="AG73" s="55"/>
      <c r="AH73" s="61"/>
      <c r="AI73" s="56"/>
      <c r="AJ73" s="61"/>
      <c r="AK73" s="60"/>
      <c r="AL73" s="56"/>
      <c r="AM73" s="56"/>
      <c r="AN73" s="55"/>
      <c r="AO73" s="55"/>
      <c r="AP73" s="61"/>
      <c r="AQ73" s="55"/>
      <c r="AR73" s="55"/>
      <c r="AS73" s="61"/>
      <c r="AT73" s="56"/>
      <c r="AU73" s="61"/>
      <c r="AV73" s="60"/>
      <c r="AW73" s="56"/>
      <c r="AX73" s="56"/>
      <c r="AY73" s="55"/>
      <c r="AZ73" s="55"/>
      <c r="BA73" s="61"/>
      <c r="BB73" s="55"/>
      <c r="BC73" s="55"/>
      <c r="BD73" s="61"/>
      <c r="BE73" s="56"/>
      <c r="BF73" s="61"/>
      <c r="BG73" s="60"/>
      <c r="BL73" s="4"/>
      <c r="BM73" s="5"/>
      <c r="BN73" s="5"/>
    </row>
    <row r="74" spans="2:66">
      <c r="B74" s="62"/>
      <c r="C74" s="62"/>
      <c r="D74" s="62"/>
      <c r="E74" s="62"/>
      <c r="F74" s="62"/>
      <c r="G74" s="62"/>
      <c r="H74" s="59"/>
      <c r="I74" s="56"/>
      <c r="J74" s="59"/>
      <c r="K74" s="63"/>
      <c r="L74" s="59"/>
      <c r="M74" s="59"/>
      <c r="N74" s="61"/>
      <c r="O74" s="59"/>
      <c r="P74" s="56"/>
      <c r="Q74" s="56"/>
      <c r="R74" s="55"/>
      <c r="S74" s="55"/>
      <c r="T74" s="61"/>
      <c r="U74" s="55"/>
      <c r="V74" s="55"/>
      <c r="W74" s="61"/>
      <c r="X74" s="56"/>
      <c r="Y74" s="61"/>
      <c r="Z74" s="60"/>
      <c r="AA74" s="56"/>
      <c r="AB74" s="56"/>
      <c r="AC74" s="55"/>
      <c r="AD74" s="55"/>
      <c r="AE74" s="61"/>
      <c r="AF74" s="55"/>
      <c r="AG74" s="55"/>
      <c r="AH74" s="61"/>
      <c r="AI74" s="56"/>
      <c r="AJ74" s="61"/>
      <c r="AK74" s="60"/>
      <c r="AL74" s="56"/>
      <c r="AM74" s="56"/>
      <c r="AN74" s="55"/>
      <c r="AO74" s="55"/>
      <c r="AP74" s="61"/>
      <c r="AQ74" s="55"/>
      <c r="AR74" s="55"/>
      <c r="AS74" s="61"/>
      <c r="AT74" s="56"/>
      <c r="AU74" s="61"/>
      <c r="AV74" s="60"/>
      <c r="AW74" s="56"/>
      <c r="AX74" s="56"/>
      <c r="AY74" s="55"/>
      <c r="AZ74" s="55"/>
      <c r="BA74" s="61"/>
      <c r="BB74" s="55"/>
      <c r="BC74" s="55"/>
      <c r="BD74" s="61"/>
      <c r="BE74" s="56"/>
      <c r="BF74" s="61"/>
      <c r="BG74" s="60"/>
      <c r="BL74" s="4"/>
      <c r="BM74" s="5"/>
      <c r="BN74" s="5"/>
    </row>
    <row r="75" spans="2:66">
      <c r="B75" s="62"/>
      <c r="C75" s="62"/>
      <c r="D75" s="62"/>
      <c r="E75" s="62"/>
      <c r="F75" s="62"/>
      <c r="G75" s="62"/>
      <c r="H75" s="59"/>
      <c r="I75" s="56"/>
      <c r="J75" s="59"/>
      <c r="K75" s="63"/>
      <c r="L75" s="59"/>
      <c r="M75" s="59"/>
      <c r="N75" s="61"/>
      <c r="O75" s="59"/>
      <c r="P75" s="56"/>
      <c r="Q75" s="56"/>
      <c r="R75" s="55"/>
      <c r="S75" s="55"/>
      <c r="T75" s="61"/>
      <c r="U75" s="55"/>
      <c r="V75" s="55"/>
      <c r="W75" s="61"/>
      <c r="X75" s="56"/>
      <c r="Y75" s="61"/>
      <c r="Z75" s="60"/>
      <c r="AA75" s="56"/>
      <c r="AB75" s="56"/>
      <c r="AC75" s="55"/>
      <c r="AD75" s="55"/>
      <c r="AE75" s="61"/>
      <c r="AF75" s="55"/>
      <c r="AG75" s="55"/>
      <c r="AH75" s="61"/>
      <c r="AI75" s="56"/>
      <c r="AJ75" s="61"/>
      <c r="AK75" s="60"/>
      <c r="AL75" s="56"/>
      <c r="AM75" s="56"/>
      <c r="AN75" s="55"/>
      <c r="AO75" s="55"/>
      <c r="AP75" s="61"/>
      <c r="AQ75" s="55"/>
      <c r="AR75" s="55"/>
      <c r="AS75" s="61"/>
      <c r="AT75" s="56"/>
      <c r="AU75" s="61"/>
      <c r="AV75" s="60"/>
      <c r="AW75" s="56"/>
      <c r="AX75" s="56"/>
      <c r="AY75" s="55"/>
      <c r="AZ75" s="55"/>
      <c r="BA75" s="61"/>
      <c r="BB75" s="55"/>
      <c r="BC75" s="55"/>
      <c r="BD75" s="61"/>
      <c r="BE75" s="56"/>
      <c r="BF75" s="61"/>
      <c r="BG75" s="60"/>
      <c r="BL75" s="4"/>
      <c r="BM75" s="5"/>
      <c r="BN75" s="5"/>
    </row>
    <row r="76" spans="2:66">
      <c r="B76" s="62"/>
      <c r="C76" s="62"/>
      <c r="D76" s="62"/>
      <c r="E76" s="62"/>
      <c r="F76" s="62"/>
      <c r="G76" s="62"/>
      <c r="H76" s="59"/>
      <c r="I76" s="56"/>
      <c r="J76" s="59"/>
      <c r="K76" s="63"/>
      <c r="L76" s="59"/>
      <c r="M76" s="59"/>
      <c r="N76" s="61"/>
      <c r="O76" s="59"/>
      <c r="P76" s="56"/>
      <c r="Q76" s="56"/>
      <c r="R76" s="55"/>
      <c r="S76" s="55"/>
      <c r="T76" s="61"/>
      <c r="U76" s="55"/>
      <c r="V76" s="55"/>
      <c r="W76" s="61"/>
      <c r="X76" s="56"/>
      <c r="Y76" s="61"/>
      <c r="Z76" s="60"/>
      <c r="AA76" s="56"/>
      <c r="AB76" s="56"/>
      <c r="AC76" s="55"/>
      <c r="AD76" s="55"/>
      <c r="AE76" s="61"/>
      <c r="AF76" s="55"/>
      <c r="AG76" s="55"/>
      <c r="AH76" s="61"/>
      <c r="AI76" s="56"/>
      <c r="AJ76" s="61"/>
      <c r="AK76" s="60"/>
      <c r="AL76" s="56"/>
      <c r="AM76" s="56"/>
      <c r="AN76" s="55"/>
      <c r="AO76" s="55"/>
      <c r="AP76" s="61"/>
      <c r="AQ76" s="55"/>
      <c r="AR76" s="55"/>
      <c r="AS76" s="61"/>
      <c r="AT76" s="56"/>
      <c r="AU76" s="61"/>
      <c r="AV76" s="60"/>
      <c r="AW76" s="56"/>
      <c r="AX76" s="56"/>
      <c r="AY76" s="55"/>
      <c r="AZ76" s="55"/>
      <c r="BA76" s="61"/>
      <c r="BB76" s="55"/>
      <c r="BC76" s="55"/>
      <c r="BD76" s="61"/>
      <c r="BE76" s="56"/>
      <c r="BF76" s="61"/>
      <c r="BG76" s="60"/>
      <c r="BL76" s="4"/>
      <c r="BM76" s="5"/>
      <c r="BN76" s="5"/>
    </row>
    <row r="77" spans="2:66" ht="135" customHeight="1">
      <c r="B77" s="64" t="s">
        <v>107</v>
      </c>
      <c r="C77" s="65" t="s">
        <v>81</v>
      </c>
      <c r="D77" s="65" t="s">
        <v>81</v>
      </c>
      <c r="E77" s="65" t="s">
        <v>97</v>
      </c>
      <c r="F77" s="65" t="s">
        <v>81</v>
      </c>
      <c r="G77" s="65" t="s">
        <v>81</v>
      </c>
      <c r="H77" s="59">
        <v>8</v>
      </c>
      <c r="I77" s="56">
        <v>5.8899999999999994E-2</v>
      </c>
      <c r="J77" s="59" t="s">
        <v>83</v>
      </c>
      <c r="K77" s="63" t="s">
        <v>457</v>
      </c>
      <c r="L77" s="59" t="s">
        <v>458</v>
      </c>
      <c r="M77" s="59" t="s">
        <v>459</v>
      </c>
      <c r="N77" s="56">
        <v>0.3</v>
      </c>
      <c r="O77" s="59" t="s">
        <v>87</v>
      </c>
      <c r="P77" s="56" t="s">
        <v>460</v>
      </c>
      <c r="Q77" s="56" t="s">
        <v>461</v>
      </c>
      <c r="R77" s="55">
        <v>23</v>
      </c>
      <c r="S77" s="55">
        <v>24</v>
      </c>
      <c r="T77" s="56">
        <v>0.95830000000000004</v>
      </c>
      <c r="U77" s="55">
        <v>23</v>
      </c>
      <c r="V77" s="55">
        <v>24</v>
      </c>
      <c r="W77" s="56">
        <v>0.95830000000000004</v>
      </c>
      <c r="X77" s="56">
        <v>3.1943000000000001</v>
      </c>
      <c r="Y77" s="56">
        <v>0</v>
      </c>
      <c r="Z77" s="60">
        <v>0.33300000000000002</v>
      </c>
      <c r="AA77" s="56" t="s">
        <v>462</v>
      </c>
      <c r="AB77" s="56" t="s">
        <v>463</v>
      </c>
      <c r="AC77" s="55">
        <v>8</v>
      </c>
      <c r="AD77" s="55">
        <v>25</v>
      </c>
      <c r="AE77" s="56">
        <v>0.32</v>
      </c>
      <c r="AF77" s="55">
        <v>31</v>
      </c>
      <c r="AG77" s="55">
        <v>25</v>
      </c>
      <c r="AH77" s="56">
        <v>1.24</v>
      </c>
      <c r="AI77" s="56">
        <v>4.1333000000000002</v>
      </c>
      <c r="AJ77" s="56">
        <v>0</v>
      </c>
      <c r="AK77" s="60">
        <v>0.67700000000000005</v>
      </c>
      <c r="AL77" s="56" t="s">
        <v>464</v>
      </c>
      <c r="AM77" s="56" t="s">
        <v>465</v>
      </c>
      <c r="AN77" s="55">
        <v>1</v>
      </c>
      <c r="AO77" s="55">
        <v>1</v>
      </c>
      <c r="AP77" s="56">
        <v>1</v>
      </c>
      <c r="AQ77" s="55">
        <v>32</v>
      </c>
      <c r="AR77" s="55">
        <v>26</v>
      </c>
      <c r="AS77" s="56">
        <v>0.92307692307692313</v>
      </c>
      <c r="AT77" s="56">
        <v>3.0769230769230771</v>
      </c>
      <c r="AU77" s="56">
        <v>0</v>
      </c>
      <c r="AV77" s="60">
        <v>0.92200000000000004</v>
      </c>
      <c r="AW77" s="56" t="s">
        <v>94</v>
      </c>
      <c r="AX77" s="56" t="s">
        <v>94</v>
      </c>
      <c r="AY77" s="55">
        <v>0</v>
      </c>
      <c r="AZ77" s="55">
        <v>0</v>
      </c>
      <c r="BA77" s="56">
        <v>0</v>
      </c>
      <c r="BB77" s="55">
        <v>0</v>
      </c>
      <c r="BC77" s="55">
        <v>0</v>
      </c>
      <c r="BD77" s="56">
        <v>0</v>
      </c>
      <c r="BE77" s="56">
        <v>0</v>
      </c>
      <c r="BF77" s="56">
        <v>0</v>
      </c>
      <c r="BG77" s="60">
        <v>0</v>
      </c>
      <c r="BL77" s="4"/>
      <c r="BM77" s="5"/>
      <c r="BN77" s="5"/>
    </row>
    <row r="78" spans="2:66">
      <c r="B78" s="64"/>
      <c r="C78" s="65"/>
      <c r="D78" s="65"/>
      <c r="E78" s="65"/>
      <c r="F78" s="65"/>
      <c r="G78" s="65"/>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4"/>
      <c r="C79" s="65"/>
      <c r="D79" s="65"/>
      <c r="E79" s="65"/>
      <c r="F79" s="65"/>
      <c r="G79" s="65"/>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c r="B80" s="64"/>
      <c r="C80" s="65"/>
      <c r="D80" s="65"/>
      <c r="E80" s="65" t="s">
        <v>385</v>
      </c>
      <c r="F80" s="65" t="s">
        <v>81</v>
      </c>
      <c r="G80" s="65" t="s">
        <v>81</v>
      </c>
      <c r="H80" s="59"/>
      <c r="I80" s="56"/>
      <c r="J80" s="59"/>
      <c r="K80" s="63"/>
      <c r="L80" s="59"/>
      <c r="M80" s="59"/>
      <c r="N80" s="56"/>
      <c r="O80" s="59"/>
      <c r="P80" s="56"/>
      <c r="Q80" s="56"/>
      <c r="R80" s="55"/>
      <c r="S80" s="55"/>
      <c r="T80" s="56"/>
      <c r="U80" s="55"/>
      <c r="V80" s="55"/>
      <c r="W80" s="56"/>
      <c r="X80" s="56"/>
      <c r="Y80" s="56"/>
      <c r="Z80" s="60"/>
      <c r="AA80" s="56"/>
      <c r="AB80" s="56"/>
      <c r="AC80" s="55"/>
      <c r="AD80" s="55"/>
      <c r="AE80" s="56"/>
      <c r="AF80" s="55"/>
      <c r="AG80" s="55"/>
      <c r="AH80" s="56"/>
      <c r="AI80" s="56"/>
      <c r="AJ80" s="56"/>
      <c r="AK80" s="60"/>
      <c r="AL80" s="56"/>
      <c r="AM80" s="56"/>
      <c r="AN80" s="55"/>
      <c r="AO80" s="55"/>
      <c r="AP80" s="56"/>
      <c r="AQ80" s="55"/>
      <c r="AR80" s="55"/>
      <c r="AS80" s="56"/>
      <c r="AT80" s="56"/>
      <c r="AU80" s="56"/>
      <c r="AV80" s="60"/>
      <c r="AW80" s="56"/>
      <c r="AX80" s="56"/>
      <c r="AY80" s="55"/>
      <c r="AZ80" s="55"/>
      <c r="BA80" s="56"/>
      <c r="BB80" s="55"/>
      <c r="BC80" s="55"/>
      <c r="BD80" s="56"/>
      <c r="BE80" s="56"/>
      <c r="BF80" s="56"/>
      <c r="BG80" s="60"/>
      <c r="BL80" s="4"/>
      <c r="BM80" s="5"/>
      <c r="BN80" s="5"/>
    </row>
    <row r="81" spans="2:66">
      <c r="B81" s="64"/>
      <c r="C81" s="65"/>
      <c r="D81" s="65"/>
      <c r="E81" s="65"/>
      <c r="F81" s="65"/>
      <c r="G81" s="65"/>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56"/>
      <c r="AM81" s="56"/>
      <c r="AN81" s="55"/>
      <c r="AO81" s="55"/>
      <c r="AP81" s="56"/>
      <c r="AQ81" s="55"/>
      <c r="AR81" s="55"/>
      <c r="AS81" s="56"/>
      <c r="AT81" s="56"/>
      <c r="AU81" s="56"/>
      <c r="AV81" s="60"/>
      <c r="AW81" s="56"/>
      <c r="AX81" s="56"/>
      <c r="AY81" s="55"/>
      <c r="AZ81" s="55"/>
      <c r="BA81" s="56"/>
      <c r="BB81" s="55"/>
      <c r="BC81" s="55"/>
      <c r="BD81" s="56"/>
      <c r="BE81" s="56"/>
      <c r="BF81" s="56"/>
      <c r="BG81" s="60"/>
      <c r="BL81" s="4"/>
      <c r="BM81" s="5"/>
      <c r="BN81" s="5"/>
    </row>
    <row r="82" spans="2:66">
      <c r="B82" s="62"/>
      <c r="C82" s="62"/>
      <c r="D82" s="62"/>
      <c r="E82" s="62"/>
      <c r="F82" s="62"/>
      <c r="G82" s="62"/>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56"/>
      <c r="AM82" s="56"/>
      <c r="AN82" s="55"/>
      <c r="AO82" s="55"/>
      <c r="AP82" s="56"/>
      <c r="AQ82" s="55"/>
      <c r="AR82" s="55"/>
      <c r="AS82" s="56"/>
      <c r="AT82" s="56"/>
      <c r="AU82" s="56"/>
      <c r="AV82" s="60"/>
      <c r="AW82" s="56"/>
      <c r="AX82" s="56"/>
      <c r="AY82" s="55"/>
      <c r="AZ82" s="55"/>
      <c r="BA82" s="56"/>
      <c r="BB82" s="55"/>
      <c r="BC82" s="55"/>
      <c r="BD82" s="56"/>
      <c r="BE82" s="56"/>
      <c r="BF82" s="56"/>
      <c r="BG82" s="60"/>
      <c r="BL82" s="4"/>
      <c r="BM82" s="5"/>
      <c r="BN82" s="5"/>
    </row>
    <row r="83" spans="2:66">
      <c r="B83" s="62"/>
      <c r="C83" s="62"/>
      <c r="D83" s="62"/>
      <c r="E83" s="62"/>
      <c r="F83" s="62"/>
      <c r="G83" s="62"/>
      <c r="H83" s="59"/>
      <c r="I83" s="56"/>
      <c r="J83" s="59"/>
      <c r="K83" s="63"/>
      <c r="L83" s="59" t="s">
        <v>466</v>
      </c>
      <c r="M83" s="59" t="s">
        <v>467</v>
      </c>
      <c r="N83" s="61">
        <v>30</v>
      </c>
      <c r="O83" s="59" t="s">
        <v>111</v>
      </c>
      <c r="P83" s="56" t="s">
        <v>460</v>
      </c>
      <c r="Q83" s="56" t="s">
        <v>461</v>
      </c>
      <c r="R83" s="55">
        <v>0</v>
      </c>
      <c r="S83" s="55">
        <v>1</v>
      </c>
      <c r="T83" s="61">
        <v>0</v>
      </c>
      <c r="U83" s="55">
        <v>0</v>
      </c>
      <c r="V83" s="55">
        <v>1</v>
      </c>
      <c r="W83" s="61">
        <v>0</v>
      </c>
      <c r="X83" s="56">
        <v>0</v>
      </c>
      <c r="Y83" s="61">
        <v>30</v>
      </c>
      <c r="Z83" s="60"/>
      <c r="AA83" s="56" t="s">
        <v>462</v>
      </c>
      <c r="AB83" s="56" t="s">
        <v>463</v>
      </c>
      <c r="AC83" s="55">
        <v>19</v>
      </c>
      <c r="AD83" s="55">
        <v>1</v>
      </c>
      <c r="AE83" s="61">
        <v>19</v>
      </c>
      <c r="AF83" s="55">
        <v>19</v>
      </c>
      <c r="AG83" s="55">
        <v>1</v>
      </c>
      <c r="AH83" s="61">
        <v>19</v>
      </c>
      <c r="AI83" s="56">
        <v>0.63300000000000001</v>
      </c>
      <c r="AJ83" s="61">
        <v>11</v>
      </c>
      <c r="AK83" s="60"/>
      <c r="AL83" s="56"/>
      <c r="AM83" s="56"/>
      <c r="AN83" s="55">
        <v>10</v>
      </c>
      <c r="AO83" s="55">
        <v>1</v>
      </c>
      <c r="AP83" s="61">
        <v>10</v>
      </c>
      <c r="AQ83" s="55">
        <v>29</v>
      </c>
      <c r="AR83" s="55">
        <v>1</v>
      </c>
      <c r="AS83" s="61">
        <v>29</v>
      </c>
      <c r="AT83" s="56">
        <v>0.96699999999999997</v>
      </c>
      <c r="AU83" s="61">
        <v>29.033000000000001</v>
      </c>
      <c r="AV83" s="60"/>
      <c r="AW83" s="56" t="s">
        <v>94</v>
      </c>
      <c r="AX83" s="56" t="s">
        <v>94</v>
      </c>
      <c r="AY83" s="55">
        <v>0</v>
      </c>
      <c r="AZ83" s="55">
        <v>0</v>
      </c>
      <c r="BA83" s="61">
        <v>0</v>
      </c>
      <c r="BB83" s="55">
        <v>0</v>
      </c>
      <c r="BC83" s="55">
        <v>0</v>
      </c>
      <c r="BD83" s="61">
        <v>0</v>
      </c>
      <c r="BE83" s="56">
        <v>0</v>
      </c>
      <c r="BF83" s="61">
        <v>0</v>
      </c>
      <c r="BG83" s="60"/>
      <c r="BL83" s="4"/>
      <c r="BM83" s="5"/>
      <c r="BN83" s="5"/>
    </row>
    <row r="84" spans="2:66">
      <c r="B84" s="62"/>
      <c r="C84" s="62"/>
      <c r="D84" s="62"/>
      <c r="E84" s="62"/>
      <c r="F84" s="62"/>
      <c r="G84" s="62"/>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c r="B86" s="62"/>
      <c r="C86" s="62"/>
      <c r="D86" s="62"/>
      <c r="E86" s="62"/>
      <c r="F86" s="62"/>
      <c r="G86" s="62"/>
      <c r="H86" s="59"/>
      <c r="I86" s="56"/>
      <c r="J86" s="59"/>
      <c r="K86" s="63"/>
      <c r="L86" s="59"/>
      <c r="M86" s="59"/>
      <c r="N86" s="61"/>
      <c r="O86" s="59"/>
      <c r="P86" s="56"/>
      <c r="Q86" s="56"/>
      <c r="R86" s="55"/>
      <c r="S86" s="55"/>
      <c r="T86" s="61"/>
      <c r="U86" s="55"/>
      <c r="V86" s="55"/>
      <c r="W86" s="61"/>
      <c r="X86" s="56"/>
      <c r="Y86" s="61"/>
      <c r="Z86" s="60"/>
      <c r="AA86" s="56"/>
      <c r="AB86" s="56"/>
      <c r="AC86" s="55"/>
      <c r="AD86" s="55"/>
      <c r="AE86" s="61"/>
      <c r="AF86" s="55"/>
      <c r="AG86" s="55"/>
      <c r="AH86" s="61"/>
      <c r="AI86" s="56"/>
      <c r="AJ86" s="61"/>
      <c r="AK86" s="60"/>
      <c r="AL86" s="56"/>
      <c r="AM86" s="56"/>
      <c r="AN86" s="55"/>
      <c r="AO86" s="55"/>
      <c r="AP86" s="61"/>
      <c r="AQ86" s="55"/>
      <c r="AR86" s="55"/>
      <c r="AS86" s="61"/>
      <c r="AT86" s="56"/>
      <c r="AU86" s="61"/>
      <c r="AV86" s="60"/>
      <c r="AW86" s="56"/>
      <c r="AX86" s="56"/>
      <c r="AY86" s="55"/>
      <c r="AZ86" s="55"/>
      <c r="BA86" s="61"/>
      <c r="BB86" s="55"/>
      <c r="BC86" s="55"/>
      <c r="BD86" s="61"/>
      <c r="BE86" s="56"/>
      <c r="BF86" s="61"/>
      <c r="BG86" s="60"/>
      <c r="BL86" s="4"/>
      <c r="BM86" s="5"/>
      <c r="BN86" s="5"/>
    </row>
    <row r="87" spans="2:66">
      <c r="B87" s="62"/>
      <c r="C87" s="62"/>
      <c r="D87" s="62"/>
      <c r="E87" s="62"/>
      <c r="F87" s="62"/>
      <c r="G87" s="62"/>
      <c r="H87" s="59"/>
      <c r="I87" s="56"/>
      <c r="J87" s="59"/>
      <c r="K87" s="63"/>
      <c r="L87" s="59"/>
      <c r="M87" s="59"/>
      <c r="N87" s="61"/>
      <c r="O87" s="59"/>
      <c r="P87" s="56"/>
      <c r="Q87" s="56"/>
      <c r="R87" s="55"/>
      <c r="S87" s="55"/>
      <c r="T87" s="61"/>
      <c r="U87" s="55"/>
      <c r="V87" s="55"/>
      <c r="W87" s="61"/>
      <c r="X87" s="56"/>
      <c r="Y87" s="61"/>
      <c r="Z87" s="60"/>
      <c r="AA87" s="56"/>
      <c r="AB87" s="56"/>
      <c r="AC87" s="55"/>
      <c r="AD87" s="55"/>
      <c r="AE87" s="61"/>
      <c r="AF87" s="55"/>
      <c r="AG87" s="55"/>
      <c r="AH87" s="61"/>
      <c r="AI87" s="56"/>
      <c r="AJ87" s="61"/>
      <c r="AK87" s="60"/>
      <c r="AL87" s="56"/>
      <c r="AM87" s="56"/>
      <c r="AN87" s="55"/>
      <c r="AO87" s="55"/>
      <c r="AP87" s="61"/>
      <c r="AQ87" s="55"/>
      <c r="AR87" s="55"/>
      <c r="AS87" s="61"/>
      <c r="AT87" s="56"/>
      <c r="AU87" s="61"/>
      <c r="AV87" s="60"/>
      <c r="AW87" s="56"/>
      <c r="AX87" s="56"/>
      <c r="AY87" s="55"/>
      <c r="AZ87" s="55"/>
      <c r="BA87" s="61"/>
      <c r="BB87" s="55"/>
      <c r="BC87" s="55"/>
      <c r="BD87" s="61"/>
      <c r="BE87" s="56"/>
      <c r="BF87" s="61"/>
      <c r="BG87" s="60"/>
      <c r="BL87" s="4"/>
      <c r="BM87" s="5"/>
      <c r="BN87" s="5"/>
    </row>
    <row r="88" spans="2:66">
      <c r="B88" s="62"/>
      <c r="C88" s="62"/>
      <c r="D88" s="62"/>
      <c r="E88" s="62"/>
      <c r="F88" s="62"/>
      <c r="G88" s="62"/>
      <c r="H88" s="59"/>
      <c r="I88" s="56"/>
      <c r="J88" s="59"/>
      <c r="K88" s="63"/>
      <c r="L88" s="59"/>
      <c r="M88" s="59"/>
      <c r="N88" s="61"/>
      <c r="O88" s="59"/>
      <c r="P88" s="56"/>
      <c r="Q88" s="56"/>
      <c r="R88" s="55"/>
      <c r="S88" s="55"/>
      <c r="T88" s="61"/>
      <c r="U88" s="55"/>
      <c r="V88" s="55"/>
      <c r="W88" s="61"/>
      <c r="X88" s="56"/>
      <c r="Y88" s="61"/>
      <c r="Z88" s="60"/>
      <c r="AA88" s="56"/>
      <c r="AB88" s="56"/>
      <c r="AC88" s="55"/>
      <c r="AD88" s="55"/>
      <c r="AE88" s="61"/>
      <c r="AF88" s="55"/>
      <c r="AG88" s="55"/>
      <c r="AH88" s="61"/>
      <c r="AI88" s="56"/>
      <c r="AJ88" s="61"/>
      <c r="AK88" s="60"/>
      <c r="AL88" s="56"/>
      <c r="AM88" s="56"/>
      <c r="AN88" s="55"/>
      <c r="AO88" s="55"/>
      <c r="AP88" s="61"/>
      <c r="AQ88" s="55"/>
      <c r="AR88" s="55"/>
      <c r="AS88" s="61"/>
      <c r="AT88" s="56"/>
      <c r="AU88" s="61"/>
      <c r="AV88" s="60"/>
      <c r="AW88" s="56"/>
      <c r="AX88" s="56"/>
      <c r="AY88" s="55"/>
      <c r="AZ88" s="55"/>
      <c r="BA88" s="61"/>
      <c r="BB88" s="55"/>
      <c r="BC88" s="55"/>
      <c r="BD88" s="61"/>
      <c r="BE88" s="56"/>
      <c r="BF88" s="61"/>
      <c r="BG88" s="60"/>
      <c r="BL88" s="4"/>
      <c r="BM88" s="5"/>
      <c r="BN88" s="5"/>
    </row>
    <row r="89" spans="2:66">
      <c r="B89" s="62"/>
      <c r="C89" s="62"/>
      <c r="D89" s="62"/>
      <c r="E89" s="62"/>
      <c r="F89" s="62"/>
      <c r="G89" s="62"/>
      <c r="H89" s="59"/>
      <c r="I89" s="56"/>
      <c r="J89" s="59"/>
      <c r="K89" s="63"/>
      <c r="L89" s="59" t="s">
        <v>468</v>
      </c>
      <c r="M89" s="59" t="s">
        <v>469</v>
      </c>
      <c r="N89" s="61">
        <v>5</v>
      </c>
      <c r="O89" s="59" t="s">
        <v>111</v>
      </c>
      <c r="P89" s="56" t="s">
        <v>460</v>
      </c>
      <c r="Q89" s="56" t="s">
        <v>461</v>
      </c>
      <c r="R89" s="55">
        <v>0</v>
      </c>
      <c r="S89" s="55">
        <v>1</v>
      </c>
      <c r="T89" s="61">
        <v>0</v>
      </c>
      <c r="U89" s="55">
        <v>0</v>
      </c>
      <c r="V89" s="55">
        <v>1</v>
      </c>
      <c r="W89" s="61">
        <v>0</v>
      </c>
      <c r="X89" s="56">
        <v>0</v>
      </c>
      <c r="Y89" s="61">
        <v>5</v>
      </c>
      <c r="Z89" s="60"/>
      <c r="AA89" s="56" t="s">
        <v>462</v>
      </c>
      <c r="AB89" s="56" t="s">
        <v>463</v>
      </c>
      <c r="AC89" s="55">
        <v>2</v>
      </c>
      <c r="AD89" s="55">
        <v>1</v>
      </c>
      <c r="AE89" s="61">
        <v>2</v>
      </c>
      <c r="AF89" s="55">
        <v>2</v>
      </c>
      <c r="AG89" s="55">
        <v>1</v>
      </c>
      <c r="AH89" s="61">
        <v>2</v>
      </c>
      <c r="AI89" s="56">
        <v>0.4</v>
      </c>
      <c r="AJ89" s="61">
        <v>3</v>
      </c>
      <c r="AK89" s="60"/>
      <c r="AL89" s="56"/>
      <c r="AM89" s="56"/>
      <c r="AN89" s="55">
        <v>2</v>
      </c>
      <c r="AO89" s="55">
        <v>1</v>
      </c>
      <c r="AP89" s="61">
        <v>2</v>
      </c>
      <c r="AQ89" s="55">
        <v>4</v>
      </c>
      <c r="AR89" s="55">
        <v>1</v>
      </c>
      <c r="AS89" s="61">
        <v>4</v>
      </c>
      <c r="AT89" s="56">
        <v>0.8</v>
      </c>
      <c r="AU89" s="61">
        <v>4.2</v>
      </c>
      <c r="AV89" s="60"/>
      <c r="AW89" s="56" t="s">
        <v>94</v>
      </c>
      <c r="AX89" s="56" t="s">
        <v>94</v>
      </c>
      <c r="AY89" s="55">
        <v>0</v>
      </c>
      <c r="AZ89" s="55">
        <v>0</v>
      </c>
      <c r="BA89" s="61">
        <v>0</v>
      </c>
      <c r="BB89" s="55">
        <v>0</v>
      </c>
      <c r="BC89" s="55">
        <v>0</v>
      </c>
      <c r="BD89" s="61">
        <v>0</v>
      </c>
      <c r="BE89" s="56">
        <v>0</v>
      </c>
      <c r="BF89" s="61">
        <v>0</v>
      </c>
      <c r="BG89" s="60"/>
      <c r="BL89" s="4"/>
      <c r="BM89" s="5"/>
      <c r="BN89" s="5"/>
    </row>
    <row r="90" spans="2:66">
      <c r="B90" s="62"/>
      <c r="C90" s="62"/>
      <c r="D90" s="62"/>
      <c r="E90" s="62"/>
      <c r="F90" s="62"/>
      <c r="G90" s="62"/>
      <c r="H90" s="59"/>
      <c r="I90" s="56"/>
      <c r="J90" s="59"/>
      <c r="K90" s="63"/>
      <c r="L90" s="59"/>
      <c r="M90" s="59"/>
      <c r="N90" s="61"/>
      <c r="O90" s="59"/>
      <c r="P90" s="56"/>
      <c r="Q90" s="56"/>
      <c r="R90" s="55"/>
      <c r="S90" s="55"/>
      <c r="T90" s="61"/>
      <c r="U90" s="55"/>
      <c r="V90" s="55"/>
      <c r="W90" s="61"/>
      <c r="X90" s="56"/>
      <c r="Y90" s="61"/>
      <c r="Z90" s="60"/>
      <c r="AA90" s="56"/>
      <c r="AB90" s="56"/>
      <c r="AC90" s="55"/>
      <c r="AD90" s="55"/>
      <c r="AE90" s="61"/>
      <c r="AF90" s="55"/>
      <c r="AG90" s="55"/>
      <c r="AH90" s="61"/>
      <c r="AI90" s="56"/>
      <c r="AJ90" s="61"/>
      <c r="AK90" s="60"/>
      <c r="AL90" s="56"/>
      <c r="AM90" s="56"/>
      <c r="AN90" s="55"/>
      <c r="AO90" s="55"/>
      <c r="AP90" s="61"/>
      <c r="AQ90" s="55"/>
      <c r="AR90" s="55"/>
      <c r="AS90" s="61"/>
      <c r="AT90" s="56"/>
      <c r="AU90" s="61"/>
      <c r="AV90" s="60"/>
      <c r="AW90" s="56"/>
      <c r="AX90" s="56"/>
      <c r="AY90" s="55"/>
      <c r="AZ90" s="55"/>
      <c r="BA90" s="61"/>
      <c r="BB90" s="55"/>
      <c r="BC90" s="55"/>
      <c r="BD90" s="61"/>
      <c r="BE90" s="56"/>
      <c r="BF90" s="61"/>
      <c r="BG90" s="60"/>
      <c r="BL90" s="4"/>
      <c r="BM90" s="5"/>
      <c r="BN90" s="5"/>
    </row>
    <row r="91" spans="2:66">
      <c r="B91" s="62"/>
      <c r="C91" s="62"/>
      <c r="D91" s="62"/>
      <c r="E91" s="62"/>
      <c r="F91" s="62"/>
      <c r="G91" s="62"/>
      <c r="H91" s="59"/>
      <c r="I91" s="56"/>
      <c r="J91" s="59"/>
      <c r="K91" s="63"/>
      <c r="L91" s="59"/>
      <c r="M91" s="59"/>
      <c r="N91" s="61"/>
      <c r="O91" s="59"/>
      <c r="P91" s="56"/>
      <c r="Q91" s="56"/>
      <c r="R91" s="55"/>
      <c r="S91" s="55"/>
      <c r="T91" s="61"/>
      <c r="U91" s="55"/>
      <c r="V91" s="55"/>
      <c r="W91" s="61"/>
      <c r="X91" s="56"/>
      <c r="Y91" s="61"/>
      <c r="Z91" s="60"/>
      <c r="AA91" s="56"/>
      <c r="AB91" s="56"/>
      <c r="AC91" s="55"/>
      <c r="AD91" s="55"/>
      <c r="AE91" s="61"/>
      <c r="AF91" s="55"/>
      <c r="AG91" s="55"/>
      <c r="AH91" s="61"/>
      <c r="AI91" s="56"/>
      <c r="AJ91" s="61"/>
      <c r="AK91" s="60"/>
      <c r="AL91" s="56"/>
      <c r="AM91" s="56"/>
      <c r="AN91" s="55"/>
      <c r="AO91" s="55"/>
      <c r="AP91" s="61"/>
      <c r="AQ91" s="55"/>
      <c r="AR91" s="55"/>
      <c r="AS91" s="61"/>
      <c r="AT91" s="56"/>
      <c r="AU91" s="61"/>
      <c r="AV91" s="60"/>
      <c r="AW91" s="56"/>
      <c r="AX91" s="56"/>
      <c r="AY91" s="55"/>
      <c r="AZ91" s="55"/>
      <c r="BA91" s="61"/>
      <c r="BB91" s="55"/>
      <c r="BC91" s="55"/>
      <c r="BD91" s="61"/>
      <c r="BE91" s="56"/>
      <c r="BF91" s="61"/>
      <c r="BG91" s="60"/>
      <c r="BL91" s="4"/>
      <c r="BM91" s="5"/>
      <c r="BN91" s="5"/>
    </row>
    <row r="92" spans="2:66">
      <c r="B92" s="62"/>
      <c r="C92" s="62"/>
      <c r="D92" s="62"/>
      <c r="E92" s="62"/>
      <c r="F92" s="62"/>
      <c r="G92" s="62"/>
      <c r="H92" s="59"/>
      <c r="I92" s="56"/>
      <c r="J92" s="59"/>
      <c r="K92" s="63"/>
      <c r="L92" s="59"/>
      <c r="M92" s="59"/>
      <c r="N92" s="61"/>
      <c r="O92" s="59"/>
      <c r="P92" s="56"/>
      <c r="Q92" s="56"/>
      <c r="R92" s="55"/>
      <c r="S92" s="55"/>
      <c r="T92" s="61"/>
      <c r="U92" s="55"/>
      <c r="V92" s="55"/>
      <c r="W92" s="61"/>
      <c r="X92" s="56"/>
      <c r="Y92" s="61"/>
      <c r="Z92" s="60"/>
      <c r="AA92" s="56"/>
      <c r="AB92" s="56"/>
      <c r="AC92" s="55"/>
      <c r="AD92" s="55"/>
      <c r="AE92" s="61"/>
      <c r="AF92" s="55"/>
      <c r="AG92" s="55"/>
      <c r="AH92" s="61"/>
      <c r="AI92" s="56"/>
      <c r="AJ92" s="61"/>
      <c r="AK92" s="60"/>
      <c r="AL92" s="56"/>
      <c r="AM92" s="56"/>
      <c r="AN92" s="55"/>
      <c r="AO92" s="55"/>
      <c r="AP92" s="61"/>
      <c r="AQ92" s="55"/>
      <c r="AR92" s="55"/>
      <c r="AS92" s="61"/>
      <c r="AT92" s="56"/>
      <c r="AU92" s="61"/>
      <c r="AV92" s="60"/>
      <c r="AW92" s="56"/>
      <c r="AX92" s="56"/>
      <c r="AY92" s="55"/>
      <c r="AZ92" s="55"/>
      <c r="BA92" s="61"/>
      <c r="BB92" s="55"/>
      <c r="BC92" s="55"/>
      <c r="BD92" s="61"/>
      <c r="BE92" s="56"/>
      <c r="BF92" s="61"/>
      <c r="BG92" s="60"/>
      <c r="BL92" s="4"/>
      <c r="BM92" s="5"/>
      <c r="BN92" s="5"/>
    </row>
    <row r="93" spans="2:66">
      <c r="B93" s="62"/>
      <c r="C93" s="62"/>
      <c r="D93" s="62"/>
      <c r="E93" s="62"/>
      <c r="F93" s="62"/>
      <c r="G93" s="62"/>
      <c r="H93" s="59"/>
      <c r="I93" s="56"/>
      <c r="J93" s="59"/>
      <c r="K93" s="63"/>
      <c r="L93" s="59"/>
      <c r="M93" s="59"/>
      <c r="N93" s="61"/>
      <c r="O93" s="59"/>
      <c r="P93" s="56"/>
      <c r="Q93" s="56"/>
      <c r="R93" s="55"/>
      <c r="S93" s="55"/>
      <c r="T93" s="61"/>
      <c r="U93" s="55"/>
      <c r="V93" s="55"/>
      <c r="W93" s="61"/>
      <c r="X93" s="56"/>
      <c r="Y93" s="61"/>
      <c r="Z93" s="60"/>
      <c r="AA93" s="56"/>
      <c r="AB93" s="56"/>
      <c r="AC93" s="55"/>
      <c r="AD93" s="55"/>
      <c r="AE93" s="61"/>
      <c r="AF93" s="55"/>
      <c r="AG93" s="55"/>
      <c r="AH93" s="61"/>
      <c r="AI93" s="56"/>
      <c r="AJ93" s="61"/>
      <c r="AK93" s="60"/>
      <c r="AL93" s="56"/>
      <c r="AM93" s="56"/>
      <c r="AN93" s="55"/>
      <c r="AO93" s="55"/>
      <c r="AP93" s="61"/>
      <c r="AQ93" s="55"/>
      <c r="AR93" s="55"/>
      <c r="AS93" s="61"/>
      <c r="AT93" s="56"/>
      <c r="AU93" s="61"/>
      <c r="AV93" s="60"/>
      <c r="AW93" s="56"/>
      <c r="AX93" s="56"/>
      <c r="AY93" s="55"/>
      <c r="AZ93" s="55"/>
      <c r="BA93" s="61"/>
      <c r="BB93" s="55"/>
      <c r="BC93" s="55"/>
      <c r="BD93" s="61"/>
      <c r="BE93" s="56"/>
      <c r="BF93" s="61"/>
      <c r="BG93" s="60"/>
      <c r="BL93" s="4"/>
      <c r="BM93" s="5"/>
      <c r="BN93" s="5"/>
    </row>
    <row r="94" spans="2:66">
      <c r="B94" s="62"/>
      <c r="C94" s="62"/>
      <c r="D94" s="62"/>
      <c r="E94" s="62"/>
      <c r="F94" s="62"/>
      <c r="G94" s="62"/>
      <c r="H94" s="59"/>
      <c r="I94" s="56"/>
      <c r="J94" s="59"/>
      <c r="K94" s="63"/>
      <c r="L94" s="59"/>
      <c r="M94" s="59"/>
      <c r="N94" s="61"/>
      <c r="O94" s="59"/>
      <c r="P94" s="56"/>
      <c r="Q94" s="56"/>
      <c r="R94" s="55"/>
      <c r="S94" s="55"/>
      <c r="T94" s="61"/>
      <c r="U94" s="55"/>
      <c r="V94" s="55"/>
      <c r="W94" s="61"/>
      <c r="X94" s="56"/>
      <c r="Y94" s="61"/>
      <c r="Z94" s="60"/>
      <c r="AA94" s="56"/>
      <c r="AB94" s="56"/>
      <c r="AC94" s="55"/>
      <c r="AD94" s="55"/>
      <c r="AE94" s="61"/>
      <c r="AF94" s="55"/>
      <c r="AG94" s="55"/>
      <c r="AH94" s="61"/>
      <c r="AI94" s="56"/>
      <c r="AJ94" s="61"/>
      <c r="AK94" s="60"/>
      <c r="AL94" s="56"/>
      <c r="AM94" s="56"/>
      <c r="AN94" s="55"/>
      <c r="AO94" s="55"/>
      <c r="AP94" s="61"/>
      <c r="AQ94" s="55"/>
      <c r="AR94" s="55"/>
      <c r="AS94" s="61"/>
      <c r="AT94" s="56"/>
      <c r="AU94" s="61"/>
      <c r="AV94" s="60"/>
      <c r="AW94" s="56"/>
      <c r="AX94" s="56"/>
      <c r="AY94" s="55"/>
      <c r="AZ94" s="55"/>
      <c r="BA94" s="61"/>
      <c r="BB94" s="55"/>
      <c r="BC94" s="55"/>
      <c r="BD94" s="61"/>
      <c r="BE94" s="56"/>
      <c r="BF94" s="61"/>
      <c r="BG94" s="60"/>
      <c r="BL94" s="4"/>
      <c r="BM94" s="5"/>
      <c r="BN94" s="5"/>
    </row>
    <row r="95" spans="2:66" ht="135" customHeight="1">
      <c r="B95" s="62" t="s">
        <v>107</v>
      </c>
      <c r="C95" s="59" t="s">
        <v>81</v>
      </c>
      <c r="D95" s="59" t="s">
        <v>81</v>
      </c>
      <c r="E95" s="59" t="s">
        <v>97</v>
      </c>
      <c r="F95" s="59" t="s">
        <v>81</v>
      </c>
      <c r="G95" s="59" t="s">
        <v>81</v>
      </c>
      <c r="H95" s="59">
        <v>9</v>
      </c>
      <c r="I95" s="56">
        <v>5.8899999999999994E-2</v>
      </c>
      <c r="J95" s="59" t="s">
        <v>83</v>
      </c>
      <c r="K95" s="63" t="s">
        <v>470</v>
      </c>
      <c r="L95" s="59" t="s">
        <v>471</v>
      </c>
      <c r="M95" s="59" t="s">
        <v>472</v>
      </c>
      <c r="N95" s="61">
        <v>4</v>
      </c>
      <c r="O95" s="59" t="s">
        <v>111</v>
      </c>
      <c r="P95" s="56" t="s">
        <v>473</v>
      </c>
      <c r="Q95" s="56" t="s">
        <v>474</v>
      </c>
      <c r="R95" s="55">
        <v>0</v>
      </c>
      <c r="S95" s="55">
        <v>1</v>
      </c>
      <c r="T95" s="61">
        <v>0</v>
      </c>
      <c r="U95" s="55">
        <v>0</v>
      </c>
      <c r="V95" s="55">
        <v>1</v>
      </c>
      <c r="W95" s="61">
        <v>0</v>
      </c>
      <c r="X95" s="56">
        <v>0</v>
      </c>
      <c r="Y95" s="61">
        <v>4</v>
      </c>
      <c r="Z95" s="60">
        <v>0</v>
      </c>
      <c r="AA95" s="56" t="s">
        <v>475</v>
      </c>
      <c r="AB95" s="56" t="s">
        <v>476</v>
      </c>
      <c r="AC95" s="55">
        <v>2</v>
      </c>
      <c r="AD95" s="55">
        <v>1</v>
      </c>
      <c r="AE95" s="61">
        <v>2</v>
      </c>
      <c r="AF95" s="55">
        <v>2</v>
      </c>
      <c r="AG95" s="55">
        <v>1</v>
      </c>
      <c r="AH95" s="61">
        <v>2</v>
      </c>
      <c r="AI95" s="56">
        <v>0.5</v>
      </c>
      <c r="AJ95" s="61">
        <v>2</v>
      </c>
      <c r="AK95" s="60">
        <v>0.25</v>
      </c>
      <c r="AL95" s="56" t="s">
        <v>477</v>
      </c>
      <c r="AM95" s="56" t="s">
        <v>478</v>
      </c>
      <c r="AN95" s="55">
        <v>1</v>
      </c>
      <c r="AO95" s="55">
        <v>1</v>
      </c>
      <c r="AP95" s="61">
        <v>1</v>
      </c>
      <c r="AQ95" s="55">
        <v>3</v>
      </c>
      <c r="AR95" s="55">
        <v>1</v>
      </c>
      <c r="AS95" s="61">
        <v>3</v>
      </c>
      <c r="AT95" s="56">
        <v>0.75</v>
      </c>
      <c r="AU95" s="61">
        <v>3.25</v>
      </c>
      <c r="AV95" s="60">
        <v>0.375</v>
      </c>
      <c r="AW95" s="56" t="s">
        <v>94</v>
      </c>
      <c r="AX95" s="56" t="s">
        <v>94</v>
      </c>
      <c r="AY95" s="55">
        <v>0</v>
      </c>
      <c r="AZ95" s="55">
        <v>0</v>
      </c>
      <c r="BA95" s="61">
        <v>0</v>
      </c>
      <c r="BB95" s="55">
        <v>0</v>
      </c>
      <c r="BC95" s="55">
        <v>0</v>
      </c>
      <c r="BD95" s="61">
        <v>0</v>
      </c>
      <c r="BE95" s="56">
        <v>0</v>
      </c>
      <c r="BF95" s="61">
        <v>0</v>
      </c>
      <c r="BG95" s="60">
        <v>0</v>
      </c>
      <c r="BL95" s="4"/>
      <c r="BM95" s="5"/>
      <c r="BN95" s="5"/>
    </row>
    <row r="96" spans="2:66">
      <c r="B96" s="62"/>
      <c r="C96" s="59"/>
      <c r="D96" s="59"/>
      <c r="E96" s="59"/>
      <c r="F96" s="59"/>
      <c r="G96" s="59"/>
      <c r="H96" s="59"/>
      <c r="I96" s="56"/>
      <c r="J96" s="59"/>
      <c r="K96" s="63"/>
      <c r="L96" s="59"/>
      <c r="M96" s="59"/>
      <c r="N96" s="61"/>
      <c r="O96" s="59"/>
      <c r="P96" s="56"/>
      <c r="Q96" s="56"/>
      <c r="R96" s="55"/>
      <c r="S96" s="55"/>
      <c r="T96" s="61"/>
      <c r="U96" s="55"/>
      <c r="V96" s="55"/>
      <c r="W96" s="61"/>
      <c r="X96" s="56"/>
      <c r="Y96" s="61"/>
      <c r="Z96" s="60"/>
      <c r="AA96" s="56"/>
      <c r="AB96" s="56"/>
      <c r="AC96" s="55"/>
      <c r="AD96" s="55"/>
      <c r="AE96" s="61"/>
      <c r="AF96" s="55"/>
      <c r="AG96" s="55"/>
      <c r="AH96" s="61"/>
      <c r="AI96" s="56"/>
      <c r="AJ96" s="61"/>
      <c r="AK96" s="60"/>
      <c r="AL96" s="56"/>
      <c r="AM96" s="56"/>
      <c r="AN96" s="55"/>
      <c r="AO96" s="55"/>
      <c r="AP96" s="61"/>
      <c r="AQ96" s="55"/>
      <c r="AR96" s="55"/>
      <c r="AS96" s="61"/>
      <c r="AT96" s="56"/>
      <c r="AU96" s="61"/>
      <c r="AV96" s="60"/>
      <c r="AW96" s="56"/>
      <c r="AX96" s="56"/>
      <c r="AY96" s="55"/>
      <c r="AZ96" s="55"/>
      <c r="BA96" s="61"/>
      <c r="BB96" s="55"/>
      <c r="BC96" s="55"/>
      <c r="BD96" s="61"/>
      <c r="BE96" s="56"/>
      <c r="BF96" s="61"/>
      <c r="BG96" s="60"/>
      <c r="BL96" s="4"/>
      <c r="BM96" s="5"/>
      <c r="BN96" s="5"/>
    </row>
    <row r="97" spans="2:66">
      <c r="B97" s="62"/>
      <c r="C97" s="59"/>
      <c r="D97" s="59"/>
      <c r="E97" s="59"/>
      <c r="F97" s="59"/>
      <c r="G97" s="59"/>
      <c r="H97" s="59"/>
      <c r="I97" s="56"/>
      <c r="J97" s="59"/>
      <c r="K97" s="63"/>
      <c r="L97" s="59"/>
      <c r="M97" s="59"/>
      <c r="N97" s="61"/>
      <c r="O97" s="59"/>
      <c r="P97" s="56"/>
      <c r="Q97" s="56"/>
      <c r="R97" s="55"/>
      <c r="S97" s="55"/>
      <c r="T97" s="61"/>
      <c r="U97" s="55"/>
      <c r="V97" s="55"/>
      <c r="W97" s="61"/>
      <c r="X97" s="56"/>
      <c r="Y97" s="61"/>
      <c r="Z97" s="60"/>
      <c r="AA97" s="56"/>
      <c r="AB97" s="56"/>
      <c r="AC97" s="55"/>
      <c r="AD97" s="55"/>
      <c r="AE97" s="61"/>
      <c r="AF97" s="55"/>
      <c r="AG97" s="55"/>
      <c r="AH97" s="61"/>
      <c r="AI97" s="56"/>
      <c r="AJ97" s="61"/>
      <c r="AK97" s="60"/>
      <c r="AL97" s="56"/>
      <c r="AM97" s="56"/>
      <c r="AN97" s="55"/>
      <c r="AO97" s="55"/>
      <c r="AP97" s="61"/>
      <c r="AQ97" s="55"/>
      <c r="AR97" s="55"/>
      <c r="AS97" s="61"/>
      <c r="AT97" s="56"/>
      <c r="AU97" s="61"/>
      <c r="AV97" s="60"/>
      <c r="AW97" s="56"/>
      <c r="AX97" s="56"/>
      <c r="AY97" s="55"/>
      <c r="AZ97" s="55"/>
      <c r="BA97" s="61"/>
      <c r="BB97" s="55"/>
      <c r="BC97" s="55"/>
      <c r="BD97" s="61"/>
      <c r="BE97" s="56"/>
      <c r="BF97" s="61"/>
      <c r="BG97" s="60"/>
      <c r="BL97" s="4"/>
      <c r="BM97" s="5"/>
      <c r="BN97" s="5"/>
    </row>
    <row r="98" spans="2:66">
      <c r="B98" s="62"/>
      <c r="C98" s="59"/>
      <c r="D98" s="59"/>
      <c r="E98" s="59" t="s">
        <v>385</v>
      </c>
      <c r="F98" s="59" t="s">
        <v>81</v>
      </c>
      <c r="G98" s="59" t="s">
        <v>81</v>
      </c>
      <c r="H98" s="59"/>
      <c r="I98" s="56"/>
      <c r="J98" s="59"/>
      <c r="K98" s="63"/>
      <c r="L98" s="59"/>
      <c r="M98" s="59"/>
      <c r="N98" s="61"/>
      <c r="O98" s="59"/>
      <c r="P98" s="56"/>
      <c r="Q98" s="56"/>
      <c r="R98" s="55"/>
      <c r="S98" s="55"/>
      <c r="T98" s="61"/>
      <c r="U98" s="55"/>
      <c r="V98" s="55"/>
      <c r="W98" s="61"/>
      <c r="X98" s="56"/>
      <c r="Y98" s="61"/>
      <c r="Z98" s="60"/>
      <c r="AA98" s="56"/>
      <c r="AB98" s="56"/>
      <c r="AC98" s="55"/>
      <c r="AD98" s="55"/>
      <c r="AE98" s="61"/>
      <c r="AF98" s="55"/>
      <c r="AG98" s="55"/>
      <c r="AH98" s="61"/>
      <c r="AI98" s="56"/>
      <c r="AJ98" s="61"/>
      <c r="AK98" s="60"/>
      <c r="AL98" s="56"/>
      <c r="AM98" s="56"/>
      <c r="AN98" s="55"/>
      <c r="AO98" s="55"/>
      <c r="AP98" s="61"/>
      <c r="AQ98" s="55"/>
      <c r="AR98" s="55"/>
      <c r="AS98" s="61"/>
      <c r="AT98" s="56"/>
      <c r="AU98" s="61"/>
      <c r="AV98" s="60"/>
      <c r="AW98" s="56"/>
      <c r="AX98" s="56"/>
      <c r="AY98" s="55"/>
      <c r="AZ98" s="55"/>
      <c r="BA98" s="61"/>
      <c r="BB98" s="55"/>
      <c r="BC98" s="55"/>
      <c r="BD98" s="61"/>
      <c r="BE98" s="56"/>
      <c r="BF98" s="61"/>
      <c r="BG98" s="60"/>
      <c r="BL98" s="4"/>
      <c r="BM98" s="5"/>
      <c r="BN98" s="5"/>
    </row>
    <row r="99" spans="2:66">
      <c r="B99" s="62"/>
      <c r="C99" s="59"/>
      <c r="D99" s="59"/>
      <c r="E99" s="59"/>
      <c r="F99" s="59"/>
      <c r="G99" s="59"/>
      <c r="H99" s="59"/>
      <c r="I99" s="56"/>
      <c r="J99" s="59"/>
      <c r="K99" s="63"/>
      <c r="L99" s="59"/>
      <c r="M99" s="59"/>
      <c r="N99" s="61"/>
      <c r="O99" s="59"/>
      <c r="P99" s="56"/>
      <c r="Q99" s="56"/>
      <c r="R99" s="55"/>
      <c r="S99" s="55"/>
      <c r="T99" s="61"/>
      <c r="U99" s="55"/>
      <c r="V99" s="55"/>
      <c r="W99" s="61"/>
      <c r="X99" s="56"/>
      <c r="Y99" s="61"/>
      <c r="Z99" s="60"/>
      <c r="AA99" s="56"/>
      <c r="AB99" s="56"/>
      <c r="AC99" s="55"/>
      <c r="AD99" s="55"/>
      <c r="AE99" s="61"/>
      <c r="AF99" s="55"/>
      <c r="AG99" s="55"/>
      <c r="AH99" s="61"/>
      <c r="AI99" s="56"/>
      <c r="AJ99" s="61"/>
      <c r="AK99" s="60"/>
      <c r="AL99" s="56"/>
      <c r="AM99" s="56"/>
      <c r="AN99" s="55"/>
      <c r="AO99" s="55"/>
      <c r="AP99" s="61"/>
      <c r="AQ99" s="55"/>
      <c r="AR99" s="55"/>
      <c r="AS99" s="61"/>
      <c r="AT99" s="56"/>
      <c r="AU99" s="61"/>
      <c r="AV99" s="60"/>
      <c r="AW99" s="56"/>
      <c r="AX99" s="56"/>
      <c r="AY99" s="55"/>
      <c r="AZ99" s="55"/>
      <c r="BA99" s="61"/>
      <c r="BB99" s="55"/>
      <c r="BC99" s="55"/>
      <c r="BD99" s="61"/>
      <c r="BE99" s="56"/>
      <c r="BF99" s="61"/>
      <c r="BG99" s="60"/>
      <c r="BL99" s="4"/>
      <c r="BM99" s="5"/>
      <c r="BN99" s="5"/>
    </row>
    <row r="100" spans="2:66">
      <c r="B100" s="62"/>
      <c r="C100" s="62"/>
      <c r="D100" s="62"/>
      <c r="E100" s="62"/>
      <c r="F100" s="62"/>
      <c r="G100" s="62"/>
      <c r="H100" s="59"/>
      <c r="I100" s="56"/>
      <c r="J100" s="59"/>
      <c r="K100" s="63"/>
      <c r="L100" s="59"/>
      <c r="M100" s="59"/>
      <c r="N100" s="61"/>
      <c r="O100" s="59"/>
      <c r="P100" s="56"/>
      <c r="Q100" s="56"/>
      <c r="R100" s="55"/>
      <c r="S100" s="55"/>
      <c r="T100" s="61"/>
      <c r="U100" s="55"/>
      <c r="V100" s="55"/>
      <c r="W100" s="61"/>
      <c r="X100" s="56"/>
      <c r="Y100" s="61"/>
      <c r="Z100" s="60"/>
      <c r="AA100" s="56"/>
      <c r="AB100" s="56"/>
      <c r="AC100" s="55"/>
      <c r="AD100" s="55"/>
      <c r="AE100" s="61"/>
      <c r="AF100" s="55"/>
      <c r="AG100" s="55"/>
      <c r="AH100" s="61"/>
      <c r="AI100" s="56"/>
      <c r="AJ100" s="61"/>
      <c r="AK100" s="60"/>
      <c r="AL100" s="56"/>
      <c r="AM100" s="56"/>
      <c r="AN100" s="55"/>
      <c r="AO100" s="55"/>
      <c r="AP100" s="61"/>
      <c r="AQ100" s="55"/>
      <c r="AR100" s="55"/>
      <c r="AS100" s="61"/>
      <c r="AT100" s="56"/>
      <c r="AU100" s="61"/>
      <c r="AV100" s="60"/>
      <c r="AW100" s="56"/>
      <c r="AX100" s="56"/>
      <c r="AY100" s="55"/>
      <c r="AZ100" s="55"/>
      <c r="BA100" s="61"/>
      <c r="BB100" s="55"/>
      <c r="BC100" s="55"/>
      <c r="BD100" s="61"/>
      <c r="BE100" s="56"/>
      <c r="BF100" s="61"/>
      <c r="BG100" s="60"/>
      <c r="BL100" s="4"/>
      <c r="BM100" s="5"/>
      <c r="BN100" s="5"/>
    </row>
    <row r="101" spans="2:66">
      <c r="B101" s="62"/>
      <c r="C101" s="62"/>
      <c r="D101" s="62"/>
      <c r="E101" s="62"/>
      <c r="F101" s="62"/>
      <c r="G101" s="62"/>
      <c r="H101" s="59"/>
      <c r="I101" s="56"/>
      <c r="J101" s="59"/>
      <c r="K101" s="63"/>
      <c r="L101" s="59" t="s">
        <v>479</v>
      </c>
      <c r="M101" s="59" t="s">
        <v>472</v>
      </c>
      <c r="N101" s="61">
        <v>2</v>
      </c>
      <c r="O101" s="59" t="s">
        <v>111</v>
      </c>
      <c r="P101" s="56" t="s">
        <v>473</v>
      </c>
      <c r="Q101" s="56" t="s">
        <v>474</v>
      </c>
      <c r="R101" s="55">
        <v>0</v>
      </c>
      <c r="S101" s="55">
        <v>1</v>
      </c>
      <c r="T101" s="61">
        <v>0</v>
      </c>
      <c r="U101" s="55">
        <v>0</v>
      </c>
      <c r="V101" s="55">
        <v>1</v>
      </c>
      <c r="W101" s="61">
        <v>0</v>
      </c>
      <c r="X101" s="56">
        <v>0</v>
      </c>
      <c r="Y101" s="61">
        <v>2</v>
      </c>
      <c r="Z101" s="60"/>
      <c r="AA101" s="56" t="s">
        <v>475</v>
      </c>
      <c r="AB101" s="56" t="s">
        <v>476</v>
      </c>
      <c r="AC101" s="55">
        <v>0</v>
      </c>
      <c r="AD101" s="55">
        <v>1</v>
      </c>
      <c r="AE101" s="61">
        <v>0</v>
      </c>
      <c r="AF101" s="55">
        <v>0</v>
      </c>
      <c r="AG101" s="55">
        <v>1</v>
      </c>
      <c r="AH101" s="61">
        <v>0</v>
      </c>
      <c r="AI101" s="56">
        <v>0</v>
      </c>
      <c r="AJ101" s="61">
        <v>2</v>
      </c>
      <c r="AK101" s="60"/>
      <c r="AL101" s="56"/>
      <c r="AM101" s="56"/>
      <c r="AN101" s="55">
        <v>0</v>
      </c>
      <c r="AO101" s="55">
        <v>1</v>
      </c>
      <c r="AP101" s="61">
        <v>0</v>
      </c>
      <c r="AQ101" s="55">
        <v>0</v>
      </c>
      <c r="AR101" s="55">
        <v>1</v>
      </c>
      <c r="AS101" s="61">
        <v>0</v>
      </c>
      <c r="AT101" s="56">
        <v>0</v>
      </c>
      <c r="AU101" s="61">
        <v>2</v>
      </c>
      <c r="AV101" s="60"/>
      <c r="AW101" s="56" t="s">
        <v>94</v>
      </c>
      <c r="AX101" s="56" t="s">
        <v>94</v>
      </c>
      <c r="AY101" s="55">
        <v>0</v>
      </c>
      <c r="AZ101" s="55">
        <v>0</v>
      </c>
      <c r="BA101" s="61">
        <v>0</v>
      </c>
      <c r="BB101" s="55">
        <v>0</v>
      </c>
      <c r="BC101" s="55">
        <v>0</v>
      </c>
      <c r="BD101" s="61">
        <v>0</v>
      </c>
      <c r="BE101" s="56">
        <v>0</v>
      </c>
      <c r="BF101" s="61">
        <v>0</v>
      </c>
      <c r="BG101" s="60"/>
      <c r="BL101" s="4"/>
      <c r="BM101" s="5"/>
      <c r="BN101" s="5"/>
    </row>
    <row r="102" spans="2:66">
      <c r="B102" s="62"/>
      <c r="C102" s="62"/>
      <c r="D102" s="62"/>
      <c r="E102" s="62"/>
      <c r="F102" s="62"/>
      <c r="G102" s="62"/>
      <c r="H102" s="59"/>
      <c r="I102" s="56"/>
      <c r="J102" s="59"/>
      <c r="K102" s="63"/>
      <c r="L102" s="59"/>
      <c r="M102" s="59"/>
      <c r="N102" s="61"/>
      <c r="O102" s="59"/>
      <c r="P102" s="56"/>
      <c r="Q102" s="56"/>
      <c r="R102" s="55"/>
      <c r="S102" s="55"/>
      <c r="T102" s="61"/>
      <c r="U102" s="55"/>
      <c r="V102" s="55"/>
      <c r="W102" s="61"/>
      <c r="X102" s="56"/>
      <c r="Y102" s="61"/>
      <c r="Z102" s="60"/>
      <c r="AA102" s="56"/>
      <c r="AB102" s="56"/>
      <c r="AC102" s="55"/>
      <c r="AD102" s="55"/>
      <c r="AE102" s="61"/>
      <c r="AF102" s="55"/>
      <c r="AG102" s="55"/>
      <c r="AH102" s="61"/>
      <c r="AI102" s="56"/>
      <c r="AJ102" s="61"/>
      <c r="AK102" s="60"/>
      <c r="AL102" s="56"/>
      <c r="AM102" s="56"/>
      <c r="AN102" s="55"/>
      <c r="AO102" s="55"/>
      <c r="AP102" s="61"/>
      <c r="AQ102" s="55"/>
      <c r="AR102" s="55"/>
      <c r="AS102" s="61"/>
      <c r="AT102" s="56"/>
      <c r="AU102" s="61"/>
      <c r="AV102" s="60"/>
      <c r="AW102" s="56"/>
      <c r="AX102" s="56"/>
      <c r="AY102" s="55"/>
      <c r="AZ102" s="55"/>
      <c r="BA102" s="61"/>
      <c r="BB102" s="55"/>
      <c r="BC102" s="55"/>
      <c r="BD102" s="61"/>
      <c r="BE102" s="56"/>
      <c r="BF102" s="61"/>
      <c r="BG102" s="60"/>
      <c r="BL102" s="4"/>
      <c r="BM102" s="5"/>
      <c r="BN102" s="5"/>
    </row>
    <row r="103" spans="2:66">
      <c r="B103" s="62"/>
      <c r="C103" s="62"/>
      <c r="D103" s="62"/>
      <c r="E103" s="62"/>
      <c r="F103" s="62"/>
      <c r="G103" s="62"/>
      <c r="H103" s="59"/>
      <c r="I103" s="56"/>
      <c r="J103" s="59"/>
      <c r="K103" s="63"/>
      <c r="L103" s="59"/>
      <c r="M103" s="59"/>
      <c r="N103" s="61"/>
      <c r="O103" s="59"/>
      <c r="P103" s="56"/>
      <c r="Q103" s="56"/>
      <c r="R103" s="55"/>
      <c r="S103" s="55"/>
      <c r="T103" s="61"/>
      <c r="U103" s="55"/>
      <c r="V103" s="55"/>
      <c r="W103" s="61"/>
      <c r="X103" s="56"/>
      <c r="Y103" s="61"/>
      <c r="Z103" s="60"/>
      <c r="AA103" s="56"/>
      <c r="AB103" s="56"/>
      <c r="AC103" s="55"/>
      <c r="AD103" s="55"/>
      <c r="AE103" s="61"/>
      <c r="AF103" s="55"/>
      <c r="AG103" s="55"/>
      <c r="AH103" s="61"/>
      <c r="AI103" s="56"/>
      <c r="AJ103" s="61"/>
      <c r="AK103" s="60"/>
      <c r="AL103" s="56"/>
      <c r="AM103" s="56"/>
      <c r="AN103" s="55"/>
      <c r="AO103" s="55"/>
      <c r="AP103" s="61"/>
      <c r="AQ103" s="55"/>
      <c r="AR103" s="55"/>
      <c r="AS103" s="61"/>
      <c r="AT103" s="56"/>
      <c r="AU103" s="61"/>
      <c r="AV103" s="60"/>
      <c r="AW103" s="56"/>
      <c r="AX103" s="56"/>
      <c r="AY103" s="55"/>
      <c r="AZ103" s="55"/>
      <c r="BA103" s="61"/>
      <c r="BB103" s="55"/>
      <c r="BC103" s="55"/>
      <c r="BD103" s="61"/>
      <c r="BE103" s="56"/>
      <c r="BF103" s="61"/>
      <c r="BG103" s="60"/>
      <c r="BL103" s="4"/>
      <c r="BM103" s="5"/>
      <c r="BN103" s="5"/>
    </row>
    <row r="104" spans="2:66">
      <c r="B104" s="62"/>
      <c r="C104" s="62"/>
      <c r="D104" s="62"/>
      <c r="E104" s="62"/>
      <c r="F104" s="62"/>
      <c r="G104" s="62"/>
      <c r="H104" s="59"/>
      <c r="I104" s="56"/>
      <c r="J104" s="59"/>
      <c r="K104" s="63"/>
      <c r="L104" s="59"/>
      <c r="M104" s="59"/>
      <c r="N104" s="61"/>
      <c r="O104" s="59"/>
      <c r="P104" s="56"/>
      <c r="Q104" s="56"/>
      <c r="R104" s="55"/>
      <c r="S104" s="55"/>
      <c r="T104" s="61"/>
      <c r="U104" s="55"/>
      <c r="V104" s="55"/>
      <c r="W104" s="61"/>
      <c r="X104" s="56"/>
      <c r="Y104" s="61"/>
      <c r="Z104" s="60"/>
      <c r="AA104" s="56"/>
      <c r="AB104" s="56"/>
      <c r="AC104" s="55"/>
      <c r="AD104" s="55"/>
      <c r="AE104" s="61"/>
      <c r="AF104" s="55"/>
      <c r="AG104" s="55"/>
      <c r="AH104" s="61"/>
      <c r="AI104" s="56"/>
      <c r="AJ104" s="61"/>
      <c r="AK104" s="60"/>
      <c r="AL104" s="56"/>
      <c r="AM104" s="56"/>
      <c r="AN104" s="55"/>
      <c r="AO104" s="55"/>
      <c r="AP104" s="61"/>
      <c r="AQ104" s="55"/>
      <c r="AR104" s="55"/>
      <c r="AS104" s="61"/>
      <c r="AT104" s="56"/>
      <c r="AU104" s="61"/>
      <c r="AV104" s="60"/>
      <c r="AW104" s="56"/>
      <c r="AX104" s="56"/>
      <c r="AY104" s="55"/>
      <c r="AZ104" s="55"/>
      <c r="BA104" s="61"/>
      <c r="BB104" s="55"/>
      <c r="BC104" s="55"/>
      <c r="BD104" s="61"/>
      <c r="BE104" s="56"/>
      <c r="BF104" s="61"/>
      <c r="BG104" s="60"/>
      <c r="BL104" s="4"/>
      <c r="BM104" s="5"/>
      <c r="BN104" s="5"/>
    </row>
    <row r="105" spans="2:66">
      <c r="B105" s="62"/>
      <c r="C105" s="62"/>
      <c r="D105" s="62"/>
      <c r="E105" s="62"/>
      <c r="F105" s="62"/>
      <c r="G105" s="62"/>
      <c r="H105" s="59"/>
      <c r="I105" s="56"/>
      <c r="J105" s="59"/>
      <c r="K105" s="63"/>
      <c r="L105" s="59"/>
      <c r="M105" s="59"/>
      <c r="N105" s="61"/>
      <c r="O105" s="59"/>
      <c r="P105" s="56"/>
      <c r="Q105" s="56"/>
      <c r="R105" s="55"/>
      <c r="S105" s="55"/>
      <c r="T105" s="61"/>
      <c r="U105" s="55"/>
      <c r="V105" s="55"/>
      <c r="W105" s="61"/>
      <c r="X105" s="56"/>
      <c r="Y105" s="61"/>
      <c r="Z105" s="60"/>
      <c r="AA105" s="56"/>
      <c r="AB105" s="56"/>
      <c r="AC105" s="55"/>
      <c r="AD105" s="55"/>
      <c r="AE105" s="61"/>
      <c r="AF105" s="55"/>
      <c r="AG105" s="55"/>
      <c r="AH105" s="61"/>
      <c r="AI105" s="56"/>
      <c r="AJ105" s="61"/>
      <c r="AK105" s="60"/>
      <c r="AL105" s="56"/>
      <c r="AM105" s="56"/>
      <c r="AN105" s="55"/>
      <c r="AO105" s="55"/>
      <c r="AP105" s="61"/>
      <c r="AQ105" s="55"/>
      <c r="AR105" s="55"/>
      <c r="AS105" s="61"/>
      <c r="AT105" s="56"/>
      <c r="AU105" s="61"/>
      <c r="AV105" s="60"/>
      <c r="AW105" s="56"/>
      <c r="AX105" s="56"/>
      <c r="AY105" s="55"/>
      <c r="AZ105" s="55"/>
      <c r="BA105" s="61"/>
      <c r="BB105" s="55"/>
      <c r="BC105" s="55"/>
      <c r="BD105" s="61"/>
      <c r="BE105" s="56"/>
      <c r="BF105" s="61"/>
      <c r="BG105" s="60"/>
      <c r="BL105" s="4"/>
      <c r="BM105" s="5"/>
      <c r="BN105" s="5"/>
    </row>
    <row r="106" spans="2:66">
      <c r="B106" s="62"/>
      <c r="C106" s="62"/>
      <c r="D106" s="62"/>
      <c r="E106" s="62"/>
      <c r="F106" s="62"/>
      <c r="G106" s="62"/>
      <c r="H106" s="59"/>
      <c r="I106" s="56"/>
      <c r="J106" s="59"/>
      <c r="K106" s="63"/>
      <c r="L106" s="59"/>
      <c r="M106" s="59"/>
      <c r="N106" s="61"/>
      <c r="O106" s="59"/>
      <c r="P106" s="56"/>
      <c r="Q106" s="56"/>
      <c r="R106" s="55"/>
      <c r="S106" s="55"/>
      <c r="T106" s="61"/>
      <c r="U106" s="55"/>
      <c r="V106" s="55"/>
      <c r="W106" s="61"/>
      <c r="X106" s="56"/>
      <c r="Y106" s="61"/>
      <c r="Z106" s="60"/>
      <c r="AA106" s="56"/>
      <c r="AB106" s="56"/>
      <c r="AC106" s="55"/>
      <c r="AD106" s="55"/>
      <c r="AE106" s="61"/>
      <c r="AF106" s="55"/>
      <c r="AG106" s="55"/>
      <c r="AH106" s="61"/>
      <c r="AI106" s="56"/>
      <c r="AJ106" s="61"/>
      <c r="AK106" s="60"/>
      <c r="AL106" s="56"/>
      <c r="AM106" s="56"/>
      <c r="AN106" s="55"/>
      <c r="AO106" s="55"/>
      <c r="AP106" s="61"/>
      <c r="AQ106" s="55"/>
      <c r="AR106" s="55"/>
      <c r="AS106" s="61"/>
      <c r="AT106" s="56"/>
      <c r="AU106" s="61"/>
      <c r="AV106" s="60"/>
      <c r="AW106" s="56"/>
      <c r="AX106" s="56"/>
      <c r="AY106" s="55"/>
      <c r="AZ106" s="55"/>
      <c r="BA106" s="61"/>
      <c r="BB106" s="55"/>
      <c r="BC106" s="55"/>
      <c r="BD106" s="61"/>
      <c r="BE106" s="56"/>
      <c r="BF106" s="61"/>
      <c r="BG106" s="60"/>
      <c r="BL106" s="4"/>
      <c r="BM106" s="5"/>
      <c r="BN106" s="5"/>
    </row>
    <row r="107" spans="2:66" ht="135" customHeight="1">
      <c r="B107" s="64" t="s">
        <v>107</v>
      </c>
      <c r="C107" s="65" t="s">
        <v>81</v>
      </c>
      <c r="D107" s="65" t="s">
        <v>81</v>
      </c>
      <c r="E107" s="65" t="s">
        <v>97</v>
      </c>
      <c r="F107" s="65" t="s">
        <v>81</v>
      </c>
      <c r="G107" s="65" t="s">
        <v>81</v>
      </c>
      <c r="H107" s="59">
        <v>10</v>
      </c>
      <c r="I107" s="56">
        <v>5.8899999999999994E-2</v>
      </c>
      <c r="J107" s="59" t="s">
        <v>83</v>
      </c>
      <c r="K107" s="63" t="s">
        <v>480</v>
      </c>
      <c r="L107" s="59" t="s">
        <v>481</v>
      </c>
      <c r="M107" s="59" t="s">
        <v>482</v>
      </c>
      <c r="N107" s="61">
        <v>11</v>
      </c>
      <c r="O107" s="59" t="s">
        <v>111</v>
      </c>
      <c r="P107" s="56" t="s">
        <v>483</v>
      </c>
      <c r="Q107" s="56" t="s">
        <v>484</v>
      </c>
      <c r="R107" s="55">
        <v>1</v>
      </c>
      <c r="S107" s="55">
        <v>1</v>
      </c>
      <c r="T107" s="61">
        <v>1</v>
      </c>
      <c r="U107" s="55">
        <v>1</v>
      </c>
      <c r="V107" s="55">
        <v>1</v>
      </c>
      <c r="W107" s="61">
        <v>1</v>
      </c>
      <c r="X107" s="56">
        <v>9.0999999999999998E-2</v>
      </c>
      <c r="Y107" s="61">
        <v>10</v>
      </c>
      <c r="Z107" s="60">
        <v>7.0000000000000007E-2</v>
      </c>
      <c r="AA107" s="56" t="s">
        <v>485</v>
      </c>
      <c r="AB107" s="56" t="s">
        <v>486</v>
      </c>
      <c r="AC107" s="55">
        <v>8</v>
      </c>
      <c r="AD107" s="55">
        <v>1</v>
      </c>
      <c r="AE107" s="61">
        <v>8</v>
      </c>
      <c r="AF107" s="55">
        <v>9</v>
      </c>
      <c r="AG107" s="55">
        <v>1</v>
      </c>
      <c r="AH107" s="61">
        <v>9</v>
      </c>
      <c r="AI107" s="56">
        <v>0.81799999999999995</v>
      </c>
      <c r="AJ107" s="61">
        <v>2</v>
      </c>
      <c r="AK107" s="60">
        <v>0.45800000000000002</v>
      </c>
      <c r="AL107" s="56" t="s">
        <v>487</v>
      </c>
      <c r="AM107" s="56" t="s">
        <v>488</v>
      </c>
      <c r="AN107" s="55">
        <v>7</v>
      </c>
      <c r="AO107" s="55">
        <v>1</v>
      </c>
      <c r="AP107" s="61">
        <v>7</v>
      </c>
      <c r="AQ107" s="55">
        <v>16</v>
      </c>
      <c r="AR107" s="55">
        <v>1</v>
      </c>
      <c r="AS107" s="61">
        <v>16</v>
      </c>
      <c r="AT107" s="56">
        <v>1.4550000000000001</v>
      </c>
      <c r="AU107" s="61">
        <v>0</v>
      </c>
      <c r="AV107" s="60">
        <v>0.625</v>
      </c>
      <c r="AW107" s="56" t="s">
        <v>94</v>
      </c>
      <c r="AX107" s="56" t="s">
        <v>94</v>
      </c>
      <c r="AY107" s="55">
        <v>0</v>
      </c>
      <c r="AZ107" s="55">
        <v>0</v>
      </c>
      <c r="BA107" s="61">
        <v>0</v>
      </c>
      <c r="BB107" s="55">
        <v>0</v>
      </c>
      <c r="BC107" s="55">
        <v>0</v>
      </c>
      <c r="BD107" s="61">
        <v>0</v>
      </c>
      <c r="BE107" s="56">
        <v>0</v>
      </c>
      <c r="BF107" s="61">
        <v>0</v>
      </c>
      <c r="BG107" s="60">
        <v>0</v>
      </c>
      <c r="BL107" s="4"/>
      <c r="BM107" s="5"/>
      <c r="BN107" s="5"/>
    </row>
    <row r="108" spans="2:66">
      <c r="B108" s="64"/>
      <c r="C108" s="65"/>
      <c r="D108" s="65"/>
      <c r="E108" s="65"/>
      <c r="F108" s="65"/>
      <c r="G108" s="65"/>
      <c r="H108" s="59"/>
      <c r="I108" s="56"/>
      <c r="J108" s="59"/>
      <c r="K108" s="63"/>
      <c r="L108" s="59"/>
      <c r="M108" s="59"/>
      <c r="N108" s="61"/>
      <c r="O108" s="59"/>
      <c r="P108" s="56"/>
      <c r="Q108" s="56"/>
      <c r="R108" s="55"/>
      <c r="S108" s="55"/>
      <c r="T108" s="61"/>
      <c r="U108" s="55"/>
      <c r="V108" s="55"/>
      <c r="W108" s="61"/>
      <c r="X108" s="56"/>
      <c r="Y108" s="61"/>
      <c r="Z108" s="60"/>
      <c r="AA108" s="56"/>
      <c r="AB108" s="56"/>
      <c r="AC108" s="55"/>
      <c r="AD108" s="55"/>
      <c r="AE108" s="61"/>
      <c r="AF108" s="55"/>
      <c r="AG108" s="55"/>
      <c r="AH108" s="61"/>
      <c r="AI108" s="56"/>
      <c r="AJ108" s="61"/>
      <c r="AK108" s="60"/>
      <c r="AL108" s="56"/>
      <c r="AM108" s="56"/>
      <c r="AN108" s="55"/>
      <c r="AO108" s="55"/>
      <c r="AP108" s="61"/>
      <c r="AQ108" s="55"/>
      <c r="AR108" s="55"/>
      <c r="AS108" s="61"/>
      <c r="AT108" s="56"/>
      <c r="AU108" s="61"/>
      <c r="AV108" s="60"/>
      <c r="AW108" s="56"/>
      <c r="AX108" s="56"/>
      <c r="AY108" s="55"/>
      <c r="AZ108" s="55"/>
      <c r="BA108" s="61"/>
      <c r="BB108" s="55"/>
      <c r="BC108" s="55"/>
      <c r="BD108" s="61"/>
      <c r="BE108" s="56"/>
      <c r="BF108" s="61"/>
      <c r="BG108" s="60"/>
      <c r="BL108" s="4"/>
      <c r="BM108" s="5"/>
      <c r="BN108" s="5"/>
    </row>
    <row r="109" spans="2:66">
      <c r="B109" s="64"/>
      <c r="C109" s="65"/>
      <c r="D109" s="65"/>
      <c r="E109" s="65"/>
      <c r="F109" s="65"/>
      <c r="G109" s="65"/>
      <c r="H109" s="59"/>
      <c r="I109" s="56"/>
      <c r="J109" s="59"/>
      <c r="K109" s="63"/>
      <c r="L109" s="59"/>
      <c r="M109" s="59"/>
      <c r="N109" s="61"/>
      <c r="O109" s="59"/>
      <c r="P109" s="56"/>
      <c r="Q109" s="56"/>
      <c r="R109" s="55"/>
      <c r="S109" s="55"/>
      <c r="T109" s="61"/>
      <c r="U109" s="55"/>
      <c r="V109" s="55"/>
      <c r="W109" s="61"/>
      <c r="X109" s="56"/>
      <c r="Y109" s="61"/>
      <c r="Z109" s="60"/>
      <c r="AA109" s="56"/>
      <c r="AB109" s="56"/>
      <c r="AC109" s="55"/>
      <c r="AD109" s="55"/>
      <c r="AE109" s="61"/>
      <c r="AF109" s="55"/>
      <c r="AG109" s="55"/>
      <c r="AH109" s="61"/>
      <c r="AI109" s="56"/>
      <c r="AJ109" s="61"/>
      <c r="AK109" s="60"/>
      <c r="AL109" s="56"/>
      <c r="AM109" s="56"/>
      <c r="AN109" s="55"/>
      <c r="AO109" s="55"/>
      <c r="AP109" s="61"/>
      <c r="AQ109" s="55"/>
      <c r="AR109" s="55"/>
      <c r="AS109" s="61"/>
      <c r="AT109" s="56"/>
      <c r="AU109" s="61"/>
      <c r="AV109" s="60"/>
      <c r="AW109" s="56"/>
      <c r="AX109" s="56"/>
      <c r="AY109" s="55"/>
      <c r="AZ109" s="55"/>
      <c r="BA109" s="61"/>
      <c r="BB109" s="55"/>
      <c r="BC109" s="55"/>
      <c r="BD109" s="61"/>
      <c r="BE109" s="56"/>
      <c r="BF109" s="61"/>
      <c r="BG109" s="60"/>
      <c r="BL109" s="4"/>
      <c r="BM109" s="5"/>
      <c r="BN109" s="5"/>
    </row>
    <row r="110" spans="2:66">
      <c r="B110" s="64"/>
      <c r="C110" s="65"/>
      <c r="D110" s="65"/>
      <c r="E110" s="65" t="s">
        <v>385</v>
      </c>
      <c r="F110" s="65" t="s">
        <v>81</v>
      </c>
      <c r="G110" s="65" t="s">
        <v>81</v>
      </c>
      <c r="H110" s="59"/>
      <c r="I110" s="56"/>
      <c r="J110" s="59"/>
      <c r="K110" s="63"/>
      <c r="L110" s="59"/>
      <c r="M110" s="59"/>
      <c r="N110" s="61"/>
      <c r="O110" s="59"/>
      <c r="P110" s="56"/>
      <c r="Q110" s="56"/>
      <c r="R110" s="55"/>
      <c r="S110" s="55"/>
      <c r="T110" s="61"/>
      <c r="U110" s="55"/>
      <c r="V110" s="55"/>
      <c r="W110" s="61"/>
      <c r="X110" s="56"/>
      <c r="Y110" s="61"/>
      <c r="Z110" s="60"/>
      <c r="AA110" s="56"/>
      <c r="AB110" s="56"/>
      <c r="AC110" s="55"/>
      <c r="AD110" s="55"/>
      <c r="AE110" s="61"/>
      <c r="AF110" s="55"/>
      <c r="AG110" s="55"/>
      <c r="AH110" s="61"/>
      <c r="AI110" s="56"/>
      <c r="AJ110" s="61"/>
      <c r="AK110" s="60"/>
      <c r="AL110" s="56"/>
      <c r="AM110" s="56"/>
      <c r="AN110" s="55"/>
      <c r="AO110" s="55"/>
      <c r="AP110" s="61"/>
      <c r="AQ110" s="55"/>
      <c r="AR110" s="55"/>
      <c r="AS110" s="61"/>
      <c r="AT110" s="56"/>
      <c r="AU110" s="61"/>
      <c r="AV110" s="60"/>
      <c r="AW110" s="56"/>
      <c r="AX110" s="56"/>
      <c r="AY110" s="55"/>
      <c r="AZ110" s="55"/>
      <c r="BA110" s="61"/>
      <c r="BB110" s="55"/>
      <c r="BC110" s="55"/>
      <c r="BD110" s="61"/>
      <c r="BE110" s="56"/>
      <c r="BF110" s="61"/>
      <c r="BG110" s="60"/>
      <c r="BL110" s="4"/>
      <c r="BM110" s="5"/>
      <c r="BN110" s="5"/>
    </row>
    <row r="111" spans="2:66">
      <c r="B111" s="64"/>
      <c r="C111" s="65"/>
      <c r="D111" s="65"/>
      <c r="E111" s="65"/>
      <c r="F111" s="65"/>
      <c r="G111" s="65"/>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56"/>
      <c r="AM111" s="56"/>
      <c r="AN111" s="55"/>
      <c r="AO111" s="55"/>
      <c r="AP111" s="61"/>
      <c r="AQ111" s="55"/>
      <c r="AR111" s="55"/>
      <c r="AS111" s="61"/>
      <c r="AT111" s="56"/>
      <c r="AU111" s="61"/>
      <c r="AV111" s="60"/>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56"/>
      <c r="AM112" s="56"/>
      <c r="AN112" s="55"/>
      <c r="AO112" s="55"/>
      <c r="AP112" s="61"/>
      <c r="AQ112" s="55"/>
      <c r="AR112" s="55"/>
      <c r="AS112" s="61"/>
      <c r="AT112" s="56"/>
      <c r="AU112" s="61"/>
      <c r="AV112" s="60"/>
      <c r="AW112" s="56"/>
      <c r="AX112" s="56"/>
      <c r="AY112" s="55"/>
      <c r="AZ112" s="55"/>
      <c r="BA112" s="61"/>
      <c r="BB112" s="55"/>
      <c r="BC112" s="55"/>
      <c r="BD112" s="61"/>
      <c r="BE112" s="56"/>
      <c r="BF112" s="61"/>
      <c r="BG112" s="60"/>
      <c r="BL112" s="4"/>
      <c r="BM112" s="5"/>
      <c r="BN112" s="5"/>
    </row>
    <row r="113" spans="2:66">
      <c r="B113" s="62"/>
      <c r="C113" s="62"/>
      <c r="D113" s="62"/>
      <c r="E113" s="62"/>
      <c r="F113" s="62"/>
      <c r="G113" s="62"/>
      <c r="H113" s="59"/>
      <c r="I113" s="56"/>
      <c r="J113" s="59"/>
      <c r="K113" s="63"/>
      <c r="L113" s="59" t="s">
        <v>489</v>
      </c>
      <c r="M113" s="59" t="s">
        <v>482</v>
      </c>
      <c r="N113" s="61">
        <v>20</v>
      </c>
      <c r="O113" s="59" t="s">
        <v>111</v>
      </c>
      <c r="P113" s="56" t="s">
        <v>483</v>
      </c>
      <c r="Q113" s="56" t="s">
        <v>484</v>
      </c>
      <c r="R113" s="55">
        <v>1</v>
      </c>
      <c r="S113" s="55">
        <v>1</v>
      </c>
      <c r="T113" s="61">
        <v>1</v>
      </c>
      <c r="U113" s="55">
        <v>1</v>
      </c>
      <c r="V113" s="55">
        <v>1</v>
      </c>
      <c r="W113" s="61">
        <v>1</v>
      </c>
      <c r="X113" s="56">
        <v>0.05</v>
      </c>
      <c r="Y113" s="61">
        <v>19</v>
      </c>
      <c r="Z113" s="60"/>
      <c r="AA113" s="56" t="s">
        <v>485</v>
      </c>
      <c r="AB113" s="56" t="s">
        <v>486</v>
      </c>
      <c r="AC113" s="55">
        <v>1</v>
      </c>
      <c r="AD113" s="55">
        <v>1</v>
      </c>
      <c r="AE113" s="61">
        <v>1</v>
      </c>
      <c r="AF113" s="55">
        <v>2</v>
      </c>
      <c r="AG113" s="55">
        <v>1</v>
      </c>
      <c r="AH113" s="61">
        <v>2</v>
      </c>
      <c r="AI113" s="56">
        <v>0.1</v>
      </c>
      <c r="AJ113" s="61">
        <v>18</v>
      </c>
      <c r="AK113" s="60"/>
      <c r="AL113" s="56"/>
      <c r="AM113" s="56"/>
      <c r="AN113" s="55">
        <v>3</v>
      </c>
      <c r="AO113" s="55">
        <v>1</v>
      </c>
      <c r="AP113" s="61">
        <v>3</v>
      </c>
      <c r="AQ113" s="55">
        <v>5</v>
      </c>
      <c r="AR113" s="55">
        <v>1</v>
      </c>
      <c r="AS113" s="61">
        <v>5</v>
      </c>
      <c r="AT113" s="56">
        <v>0.25</v>
      </c>
      <c r="AU113" s="61">
        <v>19.75</v>
      </c>
      <c r="AV113" s="60"/>
      <c r="AW113" s="56" t="s">
        <v>94</v>
      </c>
      <c r="AX113" s="56" t="s">
        <v>94</v>
      </c>
      <c r="AY113" s="55">
        <v>0</v>
      </c>
      <c r="AZ113" s="55">
        <v>0</v>
      </c>
      <c r="BA113" s="61">
        <v>0</v>
      </c>
      <c r="BB113" s="55">
        <v>0</v>
      </c>
      <c r="BC113" s="55">
        <v>0</v>
      </c>
      <c r="BD113" s="61">
        <v>0</v>
      </c>
      <c r="BE113" s="56">
        <v>0</v>
      </c>
      <c r="BF113" s="61">
        <v>0</v>
      </c>
      <c r="BG113" s="60"/>
      <c r="BL113" s="4"/>
      <c r="BM113" s="5"/>
      <c r="BN113" s="5"/>
    </row>
    <row r="114" spans="2:66">
      <c r="B114" s="62"/>
      <c r="C114" s="62"/>
      <c r="D114" s="62"/>
      <c r="E114" s="62"/>
      <c r="F114" s="62"/>
      <c r="G114" s="62"/>
      <c r="H114" s="59"/>
      <c r="I114" s="56"/>
      <c r="J114" s="59"/>
      <c r="K114" s="63"/>
      <c r="L114" s="59"/>
      <c r="M114" s="59"/>
      <c r="N114" s="61"/>
      <c r="O114" s="59"/>
      <c r="P114" s="56"/>
      <c r="Q114" s="56"/>
      <c r="R114" s="55"/>
      <c r="S114" s="55"/>
      <c r="T114" s="61"/>
      <c r="U114" s="55"/>
      <c r="V114" s="55"/>
      <c r="W114" s="61"/>
      <c r="X114" s="56"/>
      <c r="Y114" s="61"/>
      <c r="Z114" s="60"/>
      <c r="AA114" s="56"/>
      <c r="AB114" s="56"/>
      <c r="AC114" s="55"/>
      <c r="AD114" s="55"/>
      <c r="AE114" s="61"/>
      <c r="AF114" s="55"/>
      <c r="AG114" s="55"/>
      <c r="AH114" s="61"/>
      <c r="AI114" s="56"/>
      <c r="AJ114" s="61"/>
      <c r="AK114" s="60"/>
      <c r="AL114" s="56"/>
      <c r="AM114" s="56"/>
      <c r="AN114" s="55"/>
      <c r="AO114" s="55"/>
      <c r="AP114" s="61"/>
      <c r="AQ114" s="55"/>
      <c r="AR114" s="55"/>
      <c r="AS114" s="61"/>
      <c r="AT114" s="56"/>
      <c r="AU114" s="61"/>
      <c r="AV114" s="60"/>
      <c r="AW114" s="56"/>
      <c r="AX114" s="56"/>
      <c r="AY114" s="55"/>
      <c r="AZ114" s="55"/>
      <c r="BA114" s="61"/>
      <c r="BB114" s="55"/>
      <c r="BC114" s="55"/>
      <c r="BD114" s="61"/>
      <c r="BE114" s="56"/>
      <c r="BF114" s="61"/>
      <c r="BG114" s="60"/>
      <c r="BL114" s="4"/>
      <c r="BM114" s="5"/>
      <c r="BN114" s="5"/>
    </row>
    <row r="115" spans="2:66">
      <c r="B115" s="62"/>
      <c r="C115" s="62"/>
      <c r="D115" s="62"/>
      <c r="E115" s="62"/>
      <c r="F115" s="62"/>
      <c r="G115" s="62"/>
      <c r="H115" s="59"/>
      <c r="I115" s="56"/>
      <c r="J115" s="59"/>
      <c r="K115" s="63"/>
      <c r="L115" s="59"/>
      <c r="M115" s="59"/>
      <c r="N115" s="61"/>
      <c r="O115" s="59"/>
      <c r="P115" s="56"/>
      <c r="Q115" s="56"/>
      <c r="R115" s="55"/>
      <c r="S115" s="55"/>
      <c r="T115" s="61"/>
      <c r="U115" s="55"/>
      <c r="V115" s="55"/>
      <c r="W115" s="61"/>
      <c r="X115" s="56"/>
      <c r="Y115" s="61"/>
      <c r="Z115" s="60"/>
      <c r="AA115" s="56"/>
      <c r="AB115" s="56"/>
      <c r="AC115" s="55"/>
      <c r="AD115" s="55"/>
      <c r="AE115" s="61"/>
      <c r="AF115" s="55"/>
      <c r="AG115" s="55"/>
      <c r="AH115" s="61"/>
      <c r="AI115" s="56"/>
      <c r="AJ115" s="61"/>
      <c r="AK115" s="60"/>
      <c r="AL115" s="56"/>
      <c r="AM115" s="56"/>
      <c r="AN115" s="55"/>
      <c r="AO115" s="55"/>
      <c r="AP115" s="61"/>
      <c r="AQ115" s="55"/>
      <c r="AR115" s="55"/>
      <c r="AS115" s="61"/>
      <c r="AT115" s="56"/>
      <c r="AU115" s="61"/>
      <c r="AV115" s="60"/>
      <c r="AW115" s="56"/>
      <c r="AX115" s="56"/>
      <c r="AY115" s="55"/>
      <c r="AZ115" s="55"/>
      <c r="BA115" s="61"/>
      <c r="BB115" s="55"/>
      <c r="BC115" s="55"/>
      <c r="BD115" s="61"/>
      <c r="BE115" s="56"/>
      <c r="BF115" s="61"/>
      <c r="BG115" s="60"/>
      <c r="BL115" s="4"/>
      <c r="BM115" s="5"/>
      <c r="BN115" s="5"/>
    </row>
    <row r="116" spans="2:66">
      <c r="B116" s="62"/>
      <c r="C116" s="62"/>
      <c r="D116" s="62"/>
      <c r="E116" s="62"/>
      <c r="F116" s="62"/>
      <c r="G116" s="62"/>
      <c r="H116" s="59"/>
      <c r="I116" s="56"/>
      <c r="J116" s="59"/>
      <c r="K116" s="63"/>
      <c r="L116" s="59"/>
      <c r="M116" s="59"/>
      <c r="N116" s="61"/>
      <c r="O116" s="59"/>
      <c r="P116" s="56"/>
      <c r="Q116" s="56"/>
      <c r="R116" s="55"/>
      <c r="S116" s="55"/>
      <c r="T116" s="61"/>
      <c r="U116" s="55"/>
      <c r="V116" s="55"/>
      <c r="W116" s="61"/>
      <c r="X116" s="56"/>
      <c r="Y116" s="61"/>
      <c r="Z116" s="60"/>
      <c r="AA116" s="56"/>
      <c r="AB116" s="56"/>
      <c r="AC116" s="55"/>
      <c r="AD116" s="55"/>
      <c r="AE116" s="61"/>
      <c r="AF116" s="55"/>
      <c r="AG116" s="55"/>
      <c r="AH116" s="61"/>
      <c r="AI116" s="56"/>
      <c r="AJ116" s="61"/>
      <c r="AK116" s="60"/>
      <c r="AL116" s="56"/>
      <c r="AM116" s="56"/>
      <c r="AN116" s="55"/>
      <c r="AO116" s="55"/>
      <c r="AP116" s="61"/>
      <c r="AQ116" s="55"/>
      <c r="AR116" s="55"/>
      <c r="AS116" s="61"/>
      <c r="AT116" s="56"/>
      <c r="AU116" s="61"/>
      <c r="AV116" s="60"/>
      <c r="AW116" s="56"/>
      <c r="AX116" s="56"/>
      <c r="AY116" s="55"/>
      <c r="AZ116" s="55"/>
      <c r="BA116" s="61"/>
      <c r="BB116" s="55"/>
      <c r="BC116" s="55"/>
      <c r="BD116" s="61"/>
      <c r="BE116" s="56"/>
      <c r="BF116" s="61"/>
      <c r="BG116" s="60"/>
      <c r="BL116" s="4"/>
      <c r="BM116" s="5"/>
      <c r="BN116" s="5"/>
    </row>
    <row r="117" spans="2:66">
      <c r="B117" s="62"/>
      <c r="C117" s="62"/>
      <c r="D117" s="62"/>
      <c r="E117" s="62"/>
      <c r="F117" s="62"/>
      <c r="G117" s="62"/>
      <c r="H117" s="59"/>
      <c r="I117" s="56"/>
      <c r="J117" s="59"/>
      <c r="K117" s="63"/>
      <c r="L117" s="59"/>
      <c r="M117" s="59"/>
      <c r="N117" s="61"/>
      <c r="O117" s="59"/>
      <c r="P117" s="56"/>
      <c r="Q117" s="56"/>
      <c r="R117" s="55"/>
      <c r="S117" s="55"/>
      <c r="T117" s="61"/>
      <c r="U117" s="55"/>
      <c r="V117" s="55"/>
      <c r="W117" s="61"/>
      <c r="X117" s="56"/>
      <c r="Y117" s="61"/>
      <c r="Z117" s="60"/>
      <c r="AA117" s="56"/>
      <c r="AB117" s="56"/>
      <c r="AC117" s="55"/>
      <c r="AD117" s="55"/>
      <c r="AE117" s="61"/>
      <c r="AF117" s="55"/>
      <c r="AG117" s="55"/>
      <c r="AH117" s="61"/>
      <c r="AI117" s="56"/>
      <c r="AJ117" s="61"/>
      <c r="AK117" s="60"/>
      <c r="AL117" s="56"/>
      <c r="AM117" s="56"/>
      <c r="AN117" s="55"/>
      <c r="AO117" s="55"/>
      <c r="AP117" s="61"/>
      <c r="AQ117" s="55"/>
      <c r="AR117" s="55"/>
      <c r="AS117" s="61"/>
      <c r="AT117" s="56"/>
      <c r="AU117" s="61"/>
      <c r="AV117" s="60"/>
      <c r="AW117" s="56"/>
      <c r="AX117" s="56"/>
      <c r="AY117" s="55"/>
      <c r="AZ117" s="55"/>
      <c r="BA117" s="61"/>
      <c r="BB117" s="55"/>
      <c r="BC117" s="55"/>
      <c r="BD117" s="61"/>
      <c r="BE117" s="56"/>
      <c r="BF117" s="61"/>
      <c r="BG117" s="60"/>
      <c r="BL117" s="4"/>
      <c r="BM117" s="5"/>
      <c r="BN117" s="5"/>
    </row>
    <row r="118" spans="2:66">
      <c r="B118" s="62"/>
      <c r="C118" s="62"/>
      <c r="D118" s="62"/>
      <c r="E118" s="62"/>
      <c r="F118" s="62"/>
      <c r="G118" s="62"/>
      <c r="H118" s="59"/>
      <c r="I118" s="56"/>
      <c r="J118" s="59"/>
      <c r="K118" s="63"/>
      <c r="L118" s="59"/>
      <c r="M118" s="59"/>
      <c r="N118" s="61"/>
      <c r="O118" s="59"/>
      <c r="P118" s="56"/>
      <c r="Q118" s="56"/>
      <c r="R118" s="55"/>
      <c r="S118" s="55"/>
      <c r="T118" s="61"/>
      <c r="U118" s="55"/>
      <c r="V118" s="55"/>
      <c r="W118" s="61"/>
      <c r="X118" s="56"/>
      <c r="Y118" s="61"/>
      <c r="Z118" s="60"/>
      <c r="AA118" s="56"/>
      <c r="AB118" s="56"/>
      <c r="AC118" s="55"/>
      <c r="AD118" s="55"/>
      <c r="AE118" s="61"/>
      <c r="AF118" s="55"/>
      <c r="AG118" s="55"/>
      <c r="AH118" s="61"/>
      <c r="AI118" s="56"/>
      <c r="AJ118" s="61"/>
      <c r="AK118" s="60"/>
      <c r="AL118" s="56"/>
      <c r="AM118" s="56"/>
      <c r="AN118" s="55"/>
      <c r="AO118" s="55"/>
      <c r="AP118" s="61"/>
      <c r="AQ118" s="55"/>
      <c r="AR118" s="55"/>
      <c r="AS118" s="61"/>
      <c r="AT118" s="56"/>
      <c r="AU118" s="61"/>
      <c r="AV118" s="60"/>
      <c r="AW118" s="56"/>
      <c r="AX118" s="56"/>
      <c r="AY118" s="55"/>
      <c r="AZ118" s="55"/>
      <c r="BA118" s="61"/>
      <c r="BB118" s="55"/>
      <c r="BC118" s="55"/>
      <c r="BD118" s="61"/>
      <c r="BE118" s="56"/>
      <c r="BF118" s="61"/>
      <c r="BG118" s="60"/>
      <c r="BL118" s="4"/>
      <c r="BM118" s="5"/>
      <c r="BN118" s="5"/>
    </row>
    <row r="119" spans="2:66" ht="135" customHeight="1">
      <c r="B119" s="62" t="s">
        <v>107</v>
      </c>
      <c r="C119" s="59" t="s">
        <v>81</v>
      </c>
      <c r="D119" s="59" t="s">
        <v>81</v>
      </c>
      <c r="E119" s="59" t="s">
        <v>97</v>
      </c>
      <c r="F119" s="59" t="s">
        <v>81</v>
      </c>
      <c r="G119" s="59" t="s">
        <v>81</v>
      </c>
      <c r="H119" s="59">
        <v>11</v>
      </c>
      <c r="I119" s="56">
        <v>5.8899999999999994E-2</v>
      </c>
      <c r="J119" s="59" t="s">
        <v>83</v>
      </c>
      <c r="K119" s="63" t="s">
        <v>490</v>
      </c>
      <c r="L119" s="59" t="s">
        <v>491</v>
      </c>
      <c r="M119" s="59" t="s">
        <v>492</v>
      </c>
      <c r="N119" s="61">
        <v>1</v>
      </c>
      <c r="O119" s="59" t="s">
        <v>111</v>
      </c>
      <c r="P119" s="56" t="s">
        <v>493</v>
      </c>
      <c r="Q119" s="56" t="s">
        <v>494</v>
      </c>
      <c r="R119" s="55">
        <v>0</v>
      </c>
      <c r="S119" s="55">
        <v>1</v>
      </c>
      <c r="T119" s="61">
        <v>0</v>
      </c>
      <c r="U119" s="55">
        <v>0</v>
      </c>
      <c r="V119" s="55">
        <v>1</v>
      </c>
      <c r="W119" s="61">
        <v>0</v>
      </c>
      <c r="X119" s="56">
        <v>0</v>
      </c>
      <c r="Y119" s="61">
        <v>1</v>
      </c>
      <c r="Z119" s="60">
        <v>0.5</v>
      </c>
      <c r="AA119" s="56" t="s">
        <v>495</v>
      </c>
      <c r="AB119" s="56" t="s">
        <v>253</v>
      </c>
      <c r="AC119" s="55">
        <v>6</v>
      </c>
      <c r="AD119" s="55">
        <v>1</v>
      </c>
      <c r="AE119" s="61">
        <v>6</v>
      </c>
      <c r="AF119" s="55">
        <v>6</v>
      </c>
      <c r="AG119" s="55">
        <v>1</v>
      </c>
      <c r="AH119" s="61">
        <v>6</v>
      </c>
      <c r="AI119" s="56">
        <v>6</v>
      </c>
      <c r="AJ119" s="61">
        <v>0</v>
      </c>
      <c r="AK119" s="60">
        <v>1</v>
      </c>
      <c r="AL119" s="56" t="s">
        <v>496</v>
      </c>
      <c r="AM119" s="56" t="s">
        <v>497</v>
      </c>
      <c r="AN119" s="55">
        <v>0</v>
      </c>
      <c r="AO119" s="55">
        <v>1</v>
      </c>
      <c r="AP119" s="61">
        <v>0</v>
      </c>
      <c r="AQ119" s="55">
        <v>6</v>
      </c>
      <c r="AR119" s="55">
        <v>1</v>
      </c>
      <c r="AS119" s="61">
        <v>6</v>
      </c>
      <c r="AT119" s="56">
        <v>6</v>
      </c>
      <c r="AU119" s="61">
        <v>0</v>
      </c>
      <c r="AV119" s="60">
        <v>1</v>
      </c>
      <c r="AW119" s="56" t="s">
        <v>94</v>
      </c>
      <c r="AX119" s="56" t="s">
        <v>94</v>
      </c>
      <c r="AY119" s="55">
        <v>0</v>
      </c>
      <c r="AZ119" s="55">
        <v>0</v>
      </c>
      <c r="BA119" s="61">
        <v>0</v>
      </c>
      <c r="BB119" s="55">
        <v>0</v>
      </c>
      <c r="BC119" s="55">
        <v>0</v>
      </c>
      <c r="BD119" s="61">
        <v>0</v>
      </c>
      <c r="BE119" s="56">
        <v>0</v>
      </c>
      <c r="BF119" s="61">
        <v>0</v>
      </c>
      <c r="BG119" s="60">
        <v>0</v>
      </c>
      <c r="BL119" s="4"/>
      <c r="BM119" s="5"/>
      <c r="BN119" s="5"/>
    </row>
    <row r="120" spans="2:66">
      <c r="B120" s="62"/>
      <c r="C120" s="59"/>
      <c r="D120" s="59"/>
      <c r="E120" s="59"/>
      <c r="F120" s="59"/>
      <c r="G120" s="59"/>
      <c r="H120" s="59"/>
      <c r="I120" s="56"/>
      <c r="J120" s="59"/>
      <c r="K120" s="63"/>
      <c r="L120" s="59"/>
      <c r="M120" s="59"/>
      <c r="N120" s="61"/>
      <c r="O120" s="59"/>
      <c r="P120" s="56"/>
      <c r="Q120" s="56"/>
      <c r="R120" s="55"/>
      <c r="S120" s="55"/>
      <c r="T120" s="61"/>
      <c r="U120" s="55"/>
      <c r="V120" s="55"/>
      <c r="W120" s="61"/>
      <c r="X120" s="56"/>
      <c r="Y120" s="61"/>
      <c r="Z120" s="60"/>
      <c r="AA120" s="56"/>
      <c r="AB120" s="56"/>
      <c r="AC120" s="55"/>
      <c r="AD120" s="55"/>
      <c r="AE120" s="61"/>
      <c r="AF120" s="55"/>
      <c r="AG120" s="55"/>
      <c r="AH120" s="61"/>
      <c r="AI120" s="56"/>
      <c r="AJ120" s="61"/>
      <c r="AK120" s="60"/>
      <c r="AL120" s="56"/>
      <c r="AM120" s="56"/>
      <c r="AN120" s="55"/>
      <c r="AO120" s="55"/>
      <c r="AP120" s="61"/>
      <c r="AQ120" s="55"/>
      <c r="AR120" s="55"/>
      <c r="AS120" s="61"/>
      <c r="AT120" s="56"/>
      <c r="AU120" s="61"/>
      <c r="AV120" s="60"/>
      <c r="AW120" s="56"/>
      <c r="AX120" s="56"/>
      <c r="AY120" s="55"/>
      <c r="AZ120" s="55"/>
      <c r="BA120" s="61"/>
      <c r="BB120" s="55"/>
      <c r="BC120" s="55"/>
      <c r="BD120" s="61"/>
      <c r="BE120" s="56"/>
      <c r="BF120" s="61"/>
      <c r="BG120" s="60"/>
      <c r="BL120" s="4"/>
      <c r="BM120" s="5"/>
      <c r="BN120" s="5"/>
    </row>
    <row r="121" spans="2:66">
      <c r="B121" s="62"/>
      <c r="C121" s="59"/>
      <c r="D121" s="59"/>
      <c r="E121" s="59"/>
      <c r="F121" s="59"/>
      <c r="G121" s="59"/>
      <c r="H121" s="59"/>
      <c r="I121" s="56"/>
      <c r="J121" s="59"/>
      <c r="K121" s="63"/>
      <c r="L121" s="59"/>
      <c r="M121" s="59"/>
      <c r="N121" s="61"/>
      <c r="O121" s="59"/>
      <c r="P121" s="56"/>
      <c r="Q121" s="56"/>
      <c r="R121" s="55"/>
      <c r="S121" s="55"/>
      <c r="T121" s="61"/>
      <c r="U121" s="55"/>
      <c r="V121" s="55"/>
      <c r="W121" s="61"/>
      <c r="X121" s="56"/>
      <c r="Y121" s="61"/>
      <c r="Z121" s="60"/>
      <c r="AA121" s="56"/>
      <c r="AB121" s="56"/>
      <c r="AC121" s="55"/>
      <c r="AD121" s="55"/>
      <c r="AE121" s="61"/>
      <c r="AF121" s="55"/>
      <c r="AG121" s="55"/>
      <c r="AH121" s="61"/>
      <c r="AI121" s="56"/>
      <c r="AJ121" s="61"/>
      <c r="AK121" s="60"/>
      <c r="AL121" s="56"/>
      <c r="AM121" s="56"/>
      <c r="AN121" s="55"/>
      <c r="AO121" s="55"/>
      <c r="AP121" s="61"/>
      <c r="AQ121" s="55"/>
      <c r="AR121" s="55"/>
      <c r="AS121" s="61"/>
      <c r="AT121" s="56"/>
      <c r="AU121" s="61"/>
      <c r="AV121" s="60"/>
      <c r="AW121" s="56"/>
      <c r="AX121" s="56"/>
      <c r="AY121" s="55"/>
      <c r="AZ121" s="55"/>
      <c r="BA121" s="61"/>
      <c r="BB121" s="55"/>
      <c r="BC121" s="55"/>
      <c r="BD121" s="61"/>
      <c r="BE121" s="56"/>
      <c r="BF121" s="61"/>
      <c r="BG121" s="60"/>
      <c r="BL121" s="4"/>
      <c r="BM121" s="5"/>
      <c r="BN121" s="5"/>
    </row>
    <row r="122" spans="2:66">
      <c r="B122" s="62"/>
      <c r="C122" s="59"/>
      <c r="D122" s="59"/>
      <c r="E122" s="59" t="s">
        <v>385</v>
      </c>
      <c r="F122" s="59" t="s">
        <v>81</v>
      </c>
      <c r="G122" s="59" t="s">
        <v>81</v>
      </c>
      <c r="H122" s="59"/>
      <c r="I122" s="56"/>
      <c r="J122" s="59"/>
      <c r="K122" s="63"/>
      <c r="L122" s="59"/>
      <c r="M122" s="59"/>
      <c r="N122" s="61"/>
      <c r="O122" s="59"/>
      <c r="P122" s="56"/>
      <c r="Q122" s="56"/>
      <c r="R122" s="55"/>
      <c r="S122" s="55"/>
      <c r="T122" s="61"/>
      <c r="U122" s="55"/>
      <c r="V122" s="55"/>
      <c r="W122" s="61"/>
      <c r="X122" s="56"/>
      <c r="Y122" s="61"/>
      <c r="Z122" s="60"/>
      <c r="AA122" s="56"/>
      <c r="AB122" s="56"/>
      <c r="AC122" s="55"/>
      <c r="AD122" s="55"/>
      <c r="AE122" s="61"/>
      <c r="AF122" s="55"/>
      <c r="AG122" s="55"/>
      <c r="AH122" s="61"/>
      <c r="AI122" s="56"/>
      <c r="AJ122" s="61"/>
      <c r="AK122" s="60"/>
      <c r="AL122" s="56"/>
      <c r="AM122" s="56"/>
      <c r="AN122" s="55"/>
      <c r="AO122" s="55"/>
      <c r="AP122" s="61"/>
      <c r="AQ122" s="55"/>
      <c r="AR122" s="55"/>
      <c r="AS122" s="61"/>
      <c r="AT122" s="56"/>
      <c r="AU122" s="61"/>
      <c r="AV122" s="60"/>
      <c r="AW122" s="56"/>
      <c r="AX122" s="56"/>
      <c r="AY122" s="55"/>
      <c r="AZ122" s="55"/>
      <c r="BA122" s="61"/>
      <c r="BB122" s="55"/>
      <c r="BC122" s="55"/>
      <c r="BD122" s="61"/>
      <c r="BE122" s="56"/>
      <c r="BF122" s="61"/>
      <c r="BG122" s="60"/>
      <c r="BL122" s="4"/>
      <c r="BM122" s="5"/>
      <c r="BN122" s="5"/>
    </row>
    <row r="123" spans="2:66">
      <c r="B123" s="62"/>
      <c r="C123" s="59"/>
      <c r="D123" s="59"/>
      <c r="E123" s="59"/>
      <c r="F123" s="59"/>
      <c r="G123" s="59"/>
      <c r="H123" s="59"/>
      <c r="I123" s="56"/>
      <c r="J123" s="59"/>
      <c r="K123" s="63"/>
      <c r="L123" s="59"/>
      <c r="M123" s="59"/>
      <c r="N123" s="61"/>
      <c r="O123" s="59"/>
      <c r="P123" s="56"/>
      <c r="Q123" s="56"/>
      <c r="R123" s="55"/>
      <c r="S123" s="55"/>
      <c r="T123" s="61"/>
      <c r="U123" s="55"/>
      <c r="V123" s="55"/>
      <c r="W123" s="61"/>
      <c r="X123" s="56"/>
      <c r="Y123" s="61"/>
      <c r="Z123" s="60"/>
      <c r="AA123" s="56"/>
      <c r="AB123" s="56"/>
      <c r="AC123" s="55"/>
      <c r="AD123" s="55"/>
      <c r="AE123" s="61"/>
      <c r="AF123" s="55"/>
      <c r="AG123" s="55"/>
      <c r="AH123" s="61"/>
      <c r="AI123" s="56"/>
      <c r="AJ123" s="61"/>
      <c r="AK123" s="60"/>
      <c r="AL123" s="56"/>
      <c r="AM123" s="56"/>
      <c r="AN123" s="55"/>
      <c r="AO123" s="55"/>
      <c r="AP123" s="61"/>
      <c r="AQ123" s="55"/>
      <c r="AR123" s="55"/>
      <c r="AS123" s="61"/>
      <c r="AT123" s="56"/>
      <c r="AU123" s="61"/>
      <c r="AV123" s="60"/>
      <c r="AW123" s="56"/>
      <c r="AX123" s="56"/>
      <c r="AY123" s="55"/>
      <c r="AZ123" s="55"/>
      <c r="BA123" s="61"/>
      <c r="BB123" s="55"/>
      <c r="BC123" s="55"/>
      <c r="BD123" s="61"/>
      <c r="BE123" s="56"/>
      <c r="BF123" s="61"/>
      <c r="BG123" s="60"/>
      <c r="BL123" s="4"/>
      <c r="BM123" s="5"/>
      <c r="BN123" s="5"/>
    </row>
    <row r="124" spans="2:66">
      <c r="B124" s="62"/>
      <c r="C124" s="62"/>
      <c r="D124" s="62"/>
      <c r="E124" s="62"/>
      <c r="F124" s="62"/>
      <c r="G124" s="62"/>
      <c r="H124" s="59"/>
      <c r="I124" s="56"/>
      <c r="J124" s="59"/>
      <c r="K124" s="63"/>
      <c r="L124" s="59"/>
      <c r="M124" s="59"/>
      <c r="N124" s="61"/>
      <c r="O124" s="59"/>
      <c r="P124" s="56"/>
      <c r="Q124" s="56"/>
      <c r="R124" s="55"/>
      <c r="S124" s="55"/>
      <c r="T124" s="61"/>
      <c r="U124" s="55"/>
      <c r="V124" s="55"/>
      <c r="W124" s="61"/>
      <c r="X124" s="56"/>
      <c r="Y124" s="61"/>
      <c r="Z124" s="60"/>
      <c r="AA124" s="56"/>
      <c r="AB124" s="56"/>
      <c r="AC124" s="55"/>
      <c r="AD124" s="55"/>
      <c r="AE124" s="61"/>
      <c r="AF124" s="55"/>
      <c r="AG124" s="55"/>
      <c r="AH124" s="61"/>
      <c r="AI124" s="56"/>
      <c r="AJ124" s="61"/>
      <c r="AK124" s="60"/>
      <c r="AL124" s="56"/>
      <c r="AM124" s="56"/>
      <c r="AN124" s="55"/>
      <c r="AO124" s="55"/>
      <c r="AP124" s="61"/>
      <c r="AQ124" s="55"/>
      <c r="AR124" s="55"/>
      <c r="AS124" s="61"/>
      <c r="AT124" s="56"/>
      <c r="AU124" s="61"/>
      <c r="AV124" s="60"/>
      <c r="AW124" s="56"/>
      <c r="AX124" s="56"/>
      <c r="AY124" s="55"/>
      <c r="AZ124" s="55"/>
      <c r="BA124" s="61"/>
      <c r="BB124" s="55"/>
      <c r="BC124" s="55"/>
      <c r="BD124" s="61"/>
      <c r="BE124" s="56"/>
      <c r="BF124" s="61"/>
      <c r="BG124" s="60"/>
      <c r="BL124" s="4"/>
      <c r="BM124" s="5"/>
      <c r="BN124" s="5"/>
    </row>
    <row r="125" spans="2:66">
      <c r="B125" s="62"/>
      <c r="C125" s="62"/>
      <c r="D125" s="62"/>
      <c r="E125" s="62"/>
      <c r="F125" s="62"/>
      <c r="G125" s="62"/>
      <c r="H125" s="59"/>
      <c r="I125" s="56"/>
      <c r="J125" s="59"/>
      <c r="K125" s="63"/>
      <c r="L125" s="59" t="s">
        <v>498</v>
      </c>
      <c r="M125" s="59" t="s">
        <v>499</v>
      </c>
      <c r="N125" s="61">
        <v>1</v>
      </c>
      <c r="O125" s="59" t="s">
        <v>111</v>
      </c>
      <c r="P125" s="56" t="s">
        <v>493</v>
      </c>
      <c r="Q125" s="56" t="s">
        <v>494</v>
      </c>
      <c r="R125" s="55">
        <v>3</v>
      </c>
      <c r="S125" s="55">
        <v>1</v>
      </c>
      <c r="T125" s="61">
        <v>3</v>
      </c>
      <c r="U125" s="55">
        <v>3</v>
      </c>
      <c r="V125" s="55">
        <v>1</v>
      </c>
      <c r="W125" s="61">
        <v>3</v>
      </c>
      <c r="X125" s="56">
        <v>3</v>
      </c>
      <c r="Y125" s="61">
        <v>0</v>
      </c>
      <c r="Z125" s="60"/>
      <c r="AA125" s="56" t="s">
        <v>495</v>
      </c>
      <c r="AB125" s="56" t="s">
        <v>253</v>
      </c>
      <c r="AC125" s="55">
        <v>0</v>
      </c>
      <c r="AD125" s="55">
        <v>1</v>
      </c>
      <c r="AE125" s="61">
        <v>0</v>
      </c>
      <c r="AF125" s="55">
        <v>3</v>
      </c>
      <c r="AG125" s="55">
        <v>1</v>
      </c>
      <c r="AH125" s="61">
        <v>3</v>
      </c>
      <c r="AI125" s="56">
        <v>3</v>
      </c>
      <c r="AJ125" s="61">
        <v>0</v>
      </c>
      <c r="AK125" s="60"/>
      <c r="AL125" s="56"/>
      <c r="AM125" s="56"/>
      <c r="AN125" s="55">
        <v>8</v>
      </c>
      <c r="AO125" s="55">
        <v>1</v>
      </c>
      <c r="AP125" s="61">
        <v>8</v>
      </c>
      <c r="AQ125" s="55">
        <v>11</v>
      </c>
      <c r="AR125" s="55">
        <v>1</v>
      </c>
      <c r="AS125" s="61">
        <v>11</v>
      </c>
      <c r="AT125" s="56">
        <v>11</v>
      </c>
      <c r="AU125" s="61">
        <v>0</v>
      </c>
      <c r="AV125" s="60"/>
      <c r="AW125" s="56" t="s">
        <v>94</v>
      </c>
      <c r="AX125" s="56" t="s">
        <v>94</v>
      </c>
      <c r="AY125" s="55">
        <v>0</v>
      </c>
      <c r="AZ125" s="55">
        <v>0</v>
      </c>
      <c r="BA125" s="61">
        <v>0</v>
      </c>
      <c r="BB125" s="55">
        <v>0</v>
      </c>
      <c r="BC125" s="55">
        <v>0</v>
      </c>
      <c r="BD125" s="61">
        <v>0</v>
      </c>
      <c r="BE125" s="56">
        <v>0</v>
      </c>
      <c r="BF125" s="61">
        <v>0</v>
      </c>
      <c r="BG125" s="60"/>
      <c r="BL125" s="4"/>
      <c r="BM125" s="5"/>
      <c r="BN125" s="5"/>
    </row>
    <row r="126" spans="2:66">
      <c r="B126" s="62"/>
      <c r="C126" s="62"/>
      <c r="D126" s="62"/>
      <c r="E126" s="62"/>
      <c r="F126" s="62"/>
      <c r="G126" s="62"/>
      <c r="H126" s="59"/>
      <c r="I126" s="56"/>
      <c r="J126" s="59"/>
      <c r="K126" s="63"/>
      <c r="L126" s="59"/>
      <c r="M126" s="59"/>
      <c r="N126" s="61"/>
      <c r="O126" s="59"/>
      <c r="P126" s="56"/>
      <c r="Q126" s="56"/>
      <c r="R126" s="55"/>
      <c r="S126" s="55"/>
      <c r="T126" s="61"/>
      <c r="U126" s="55"/>
      <c r="V126" s="55"/>
      <c r="W126" s="61"/>
      <c r="X126" s="56"/>
      <c r="Y126" s="61"/>
      <c r="Z126" s="60"/>
      <c r="AA126" s="56"/>
      <c r="AB126" s="56"/>
      <c r="AC126" s="55"/>
      <c r="AD126" s="55"/>
      <c r="AE126" s="61"/>
      <c r="AF126" s="55"/>
      <c r="AG126" s="55"/>
      <c r="AH126" s="61"/>
      <c r="AI126" s="56"/>
      <c r="AJ126" s="61"/>
      <c r="AK126" s="60"/>
      <c r="AL126" s="56"/>
      <c r="AM126" s="56"/>
      <c r="AN126" s="55"/>
      <c r="AO126" s="55"/>
      <c r="AP126" s="61"/>
      <c r="AQ126" s="55"/>
      <c r="AR126" s="55"/>
      <c r="AS126" s="61"/>
      <c r="AT126" s="56"/>
      <c r="AU126" s="61"/>
      <c r="AV126" s="60"/>
      <c r="AW126" s="56"/>
      <c r="AX126" s="56"/>
      <c r="AY126" s="55"/>
      <c r="AZ126" s="55"/>
      <c r="BA126" s="61"/>
      <c r="BB126" s="55"/>
      <c r="BC126" s="55"/>
      <c r="BD126" s="61"/>
      <c r="BE126" s="56"/>
      <c r="BF126" s="61"/>
      <c r="BG126" s="60"/>
      <c r="BL126" s="4"/>
      <c r="BM126" s="5"/>
      <c r="BN126" s="5"/>
    </row>
    <row r="127" spans="2:66">
      <c r="B127" s="62"/>
      <c r="C127" s="62"/>
      <c r="D127" s="62"/>
      <c r="E127" s="62"/>
      <c r="F127" s="62"/>
      <c r="G127" s="62"/>
      <c r="H127" s="59"/>
      <c r="I127" s="56"/>
      <c r="J127" s="59"/>
      <c r="K127" s="63"/>
      <c r="L127" s="59"/>
      <c r="M127" s="59"/>
      <c r="N127" s="61"/>
      <c r="O127" s="59"/>
      <c r="P127" s="56"/>
      <c r="Q127" s="56"/>
      <c r="R127" s="55"/>
      <c r="S127" s="55"/>
      <c r="T127" s="61"/>
      <c r="U127" s="55"/>
      <c r="V127" s="55"/>
      <c r="W127" s="61"/>
      <c r="X127" s="56"/>
      <c r="Y127" s="61"/>
      <c r="Z127" s="60"/>
      <c r="AA127" s="56"/>
      <c r="AB127" s="56"/>
      <c r="AC127" s="55"/>
      <c r="AD127" s="55"/>
      <c r="AE127" s="61"/>
      <c r="AF127" s="55"/>
      <c r="AG127" s="55"/>
      <c r="AH127" s="61"/>
      <c r="AI127" s="56"/>
      <c r="AJ127" s="61"/>
      <c r="AK127" s="60"/>
      <c r="AL127" s="56"/>
      <c r="AM127" s="56"/>
      <c r="AN127" s="55"/>
      <c r="AO127" s="55"/>
      <c r="AP127" s="61"/>
      <c r="AQ127" s="55"/>
      <c r="AR127" s="55"/>
      <c r="AS127" s="61"/>
      <c r="AT127" s="56"/>
      <c r="AU127" s="61"/>
      <c r="AV127" s="60"/>
      <c r="AW127" s="56"/>
      <c r="AX127" s="56"/>
      <c r="AY127" s="55"/>
      <c r="AZ127" s="55"/>
      <c r="BA127" s="61"/>
      <c r="BB127" s="55"/>
      <c r="BC127" s="55"/>
      <c r="BD127" s="61"/>
      <c r="BE127" s="56"/>
      <c r="BF127" s="61"/>
      <c r="BG127" s="60"/>
      <c r="BL127" s="4"/>
      <c r="BM127" s="5"/>
      <c r="BN127" s="5"/>
    </row>
    <row r="128" spans="2:66">
      <c r="B128" s="62"/>
      <c r="C128" s="62"/>
      <c r="D128" s="62"/>
      <c r="E128" s="62"/>
      <c r="F128" s="62"/>
      <c r="G128" s="62"/>
      <c r="H128" s="59"/>
      <c r="I128" s="56"/>
      <c r="J128" s="59"/>
      <c r="K128" s="63"/>
      <c r="L128" s="59"/>
      <c r="M128" s="59"/>
      <c r="N128" s="61"/>
      <c r="O128" s="59"/>
      <c r="P128" s="56"/>
      <c r="Q128" s="56"/>
      <c r="R128" s="55"/>
      <c r="S128" s="55"/>
      <c r="T128" s="61"/>
      <c r="U128" s="55"/>
      <c r="V128" s="55"/>
      <c r="W128" s="61"/>
      <c r="X128" s="56"/>
      <c r="Y128" s="61"/>
      <c r="Z128" s="60"/>
      <c r="AA128" s="56"/>
      <c r="AB128" s="56"/>
      <c r="AC128" s="55"/>
      <c r="AD128" s="55"/>
      <c r="AE128" s="61"/>
      <c r="AF128" s="55"/>
      <c r="AG128" s="55"/>
      <c r="AH128" s="61"/>
      <c r="AI128" s="56"/>
      <c r="AJ128" s="61"/>
      <c r="AK128" s="60"/>
      <c r="AL128" s="56"/>
      <c r="AM128" s="56"/>
      <c r="AN128" s="55"/>
      <c r="AO128" s="55"/>
      <c r="AP128" s="61"/>
      <c r="AQ128" s="55"/>
      <c r="AR128" s="55"/>
      <c r="AS128" s="61"/>
      <c r="AT128" s="56"/>
      <c r="AU128" s="61"/>
      <c r="AV128" s="60"/>
      <c r="AW128" s="56"/>
      <c r="AX128" s="56"/>
      <c r="AY128" s="55"/>
      <c r="AZ128" s="55"/>
      <c r="BA128" s="61"/>
      <c r="BB128" s="55"/>
      <c r="BC128" s="55"/>
      <c r="BD128" s="61"/>
      <c r="BE128" s="56"/>
      <c r="BF128" s="61"/>
      <c r="BG128" s="60"/>
      <c r="BL128" s="4"/>
      <c r="BM128" s="5"/>
      <c r="BN128" s="5"/>
    </row>
    <row r="129" spans="2:66">
      <c r="B129" s="62"/>
      <c r="C129" s="62"/>
      <c r="D129" s="62"/>
      <c r="E129" s="62"/>
      <c r="F129" s="62"/>
      <c r="G129" s="62"/>
      <c r="H129" s="59"/>
      <c r="I129" s="56"/>
      <c r="J129" s="59"/>
      <c r="K129" s="63"/>
      <c r="L129" s="59"/>
      <c r="M129" s="59"/>
      <c r="N129" s="61"/>
      <c r="O129" s="59"/>
      <c r="P129" s="56"/>
      <c r="Q129" s="56"/>
      <c r="R129" s="55"/>
      <c r="S129" s="55"/>
      <c r="T129" s="61"/>
      <c r="U129" s="55"/>
      <c r="V129" s="55"/>
      <c r="W129" s="61"/>
      <c r="X129" s="56"/>
      <c r="Y129" s="61"/>
      <c r="Z129" s="60"/>
      <c r="AA129" s="56"/>
      <c r="AB129" s="56"/>
      <c r="AC129" s="55"/>
      <c r="AD129" s="55"/>
      <c r="AE129" s="61"/>
      <c r="AF129" s="55"/>
      <c r="AG129" s="55"/>
      <c r="AH129" s="61"/>
      <c r="AI129" s="56"/>
      <c r="AJ129" s="61"/>
      <c r="AK129" s="60"/>
      <c r="AL129" s="56"/>
      <c r="AM129" s="56"/>
      <c r="AN129" s="55"/>
      <c r="AO129" s="55"/>
      <c r="AP129" s="61"/>
      <c r="AQ129" s="55"/>
      <c r="AR129" s="55"/>
      <c r="AS129" s="61"/>
      <c r="AT129" s="56"/>
      <c r="AU129" s="61"/>
      <c r="AV129" s="60"/>
      <c r="AW129" s="56"/>
      <c r="AX129" s="56"/>
      <c r="AY129" s="55"/>
      <c r="AZ129" s="55"/>
      <c r="BA129" s="61"/>
      <c r="BB129" s="55"/>
      <c r="BC129" s="55"/>
      <c r="BD129" s="61"/>
      <c r="BE129" s="56"/>
      <c r="BF129" s="61"/>
      <c r="BG129" s="60"/>
      <c r="BL129" s="4"/>
      <c r="BM129" s="5"/>
      <c r="BN129" s="5"/>
    </row>
    <row r="130" spans="2:66">
      <c r="B130" s="62"/>
      <c r="C130" s="62"/>
      <c r="D130" s="62"/>
      <c r="E130" s="62"/>
      <c r="F130" s="62"/>
      <c r="G130" s="62"/>
      <c r="H130" s="59"/>
      <c r="I130" s="56"/>
      <c r="J130" s="59"/>
      <c r="K130" s="63"/>
      <c r="L130" s="59"/>
      <c r="M130" s="59"/>
      <c r="N130" s="61"/>
      <c r="O130" s="59"/>
      <c r="P130" s="56"/>
      <c r="Q130" s="56"/>
      <c r="R130" s="55"/>
      <c r="S130" s="55"/>
      <c r="T130" s="61"/>
      <c r="U130" s="55"/>
      <c r="V130" s="55"/>
      <c r="W130" s="61"/>
      <c r="X130" s="56"/>
      <c r="Y130" s="61"/>
      <c r="Z130" s="60"/>
      <c r="AA130" s="56"/>
      <c r="AB130" s="56"/>
      <c r="AC130" s="55"/>
      <c r="AD130" s="55"/>
      <c r="AE130" s="61"/>
      <c r="AF130" s="55"/>
      <c r="AG130" s="55"/>
      <c r="AH130" s="61"/>
      <c r="AI130" s="56"/>
      <c r="AJ130" s="61"/>
      <c r="AK130" s="60"/>
      <c r="AL130" s="56"/>
      <c r="AM130" s="56"/>
      <c r="AN130" s="55"/>
      <c r="AO130" s="55"/>
      <c r="AP130" s="61"/>
      <c r="AQ130" s="55"/>
      <c r="AR130" s="55"/>
      <c r="AS130" s="61"/>
      <c r="AT130" s="56"/>
      <c r="AU130" s="61"/>
      <c r="AV130" s="60"/>
      <c r="AW130" s="56"/>
      <c r="AX130" s="56"/>
      <c r="AY130" s="55"/>
      <c r="AZ130" s="55"/>
      <c r="BA130" s="61"/>
      <c r="BB130" s="55"/>
      <c r="BC130" s="55"/>
      <c r="BD130" s="61"/>
      <c r="BE130" s="56"/>
      <c r="BF130" s="61"/>
      <c r="BG130" s="60"/>
      <c r="BL130" s="4"/>
      <c r="BM130" s="5"/>
      <c r="BN130" s="5"/>
    </row>
    <row r="131" spans="2:66" ht="135" customHeight="1">
      <c r="B131" s="64" t="s">
        <v>280</v>
      </c>
      <c r="C131" s="65" t="s">
        <v>81</v>
      </c>
      <c r="D131" s="65" t="s">
        <v>81</v>
      </c>
      <c r="E131" s="65" t="s">
        <v>385</v>
      </c>
      <c r="F131" s="65" t="s">
        <v>81</v>
      </c>
      <c r="G131" s="65" t="s">
        <v>81</v>
      </c>
      <c r="H131" s="59">
        <v>12</v>
      </c>
      <c r="I131" s="56">
        <v>5.8899999999999994E-2</v>
      </c>
      <c r="J131" s="59" t="s">
        <v>83</v>
      </c>
      <c r="K131" s="63" t="s">
        <v>500</v>
      </c>
      <c r="L131" s="59" t="s">
        <v>501</v>
      </c>
      <c r="M131" s="59" t="s">
        <v>502</v>
      </c>
      <c r="N131" s="61">
        <v>4</v>
      </c>
      <c r="O131" s="59" t="s">
        <v>111</v>
      </c>
      <c r="P131" s="56" t="s">
        <v>503</v>
      </c>
      <c r="Q131" s="56" t="s">
        <v>253</v>
      </c>
      <c r="R131" s="55">
        <v>0</v>
      </c>
      <c r="S131" s="55">
        <v>1</v>
      </c>
      <c r="T131" s="61">
        <v>0</v>
      </c>
      <c r="U131" s="55">
        <v>0</v>
      </c>
      <c r="V131" s="55">
        <v>1</v>
      </c>
      <c r="W131" s="61">
        <v>0</v>
      </c>
      <c r="X131" s="56">
        <v>0</v>
      </c>
      <c r="Y131" s="61">
        <v>4</v>
      </c>
      <c r="Z131" s="60">
        <v>0</v>
      </c>
      <c r="AA131" s="56" t="s">
        <v>504</v>
      </c>
      <c r="AB131" s="56" t="s">
        <v>253</v>
      </c>
      <c r="AC131" s="55">
        <v>0</v>
      </c>
      <c r="AD131" s="55">
        <v>1</v>
      </c>
      <c r="AE131" s="61">
        <v>0</v>
      </c>
      <c r="AF131" s="55">
        <v>0</v>
      </c>
      <c r="AG131" s="55">
        <v>1</v>
      </c>
      <c r="AH131" s="61">
        <v>0</v>
      </c>
      <c r="AI131" s="56">
        <v>0</v>
      </c>
      <c r="AJ131" s="61">
        <v>4</v>
      </c>
      <c r="AK131" s="60">
        <v>0.5</v>
      </c>
      <c r="AL131" s="56" t="s">
        <v>505</v>
      </c>
      <c r="AM131" s="56" t="s">
        <v>506</v>
      </c>
      <c r="AN131" s="55">
        <v>1</v>
      </c>
      <c r="AO131" s="55">
        <v>1</v>
      </c>
      <c r="AP131" s="61">
        <v>1</v>
      </c>
      <c r="AQ131" s="55">
        <v>1</v>
      </c>
      <c r="AR131" s="55">
        <v>1</v>
      </c>
      <c r="AS131" s="61">
        <v>1</v>
      </c>
      <c r="AT131" s="56">
        <v>0.25</v>
      </c>
      <c r="AU131" s="61">
        <v>3.75</v>
      </c>
      <c r="AV131" s="60">
        <v>0.625</v>
      </c>
      <c r="AW131" s="56" t="s">
        <v>94</v>
      </c>
      <c r="AX131" s="56" t="s">
        <v>94</v>
      </c>
      <c r="AY131" s="55">
        <v>0</v>
      </c>
      <c r="AZ131" s="55">
        <v>0</v>
      </c>
      <c r="BA131" s="61">
        <v>0</v>
      </c>
      <c r="BB131" s="55">
        <v>0</v>
      </c>
      <c r="BC131" s="55">
        <v>0</v>
      </c>
      <c r="BD131" s="61">
        <v>0</v>
      </c>
      <c r="BE131" s="56">
        <v>0</v>
      </c>
      <c r="BF131" s="61">
        <v>0</v>
      </c>
      <c r="BG131" s="60">
        <v>0</v>
      </c>
      <c r="BL131" s="4"/>
      <c r="BM131" s="5"/>
      <c r="BN131" s="5"/>
    </row>
    <row r="132" spans="2:66">
      <c r="B132" s="64"/>
      <c r="C132" s="65"/>
      <c r="D132" s="65"/>
      <c r="E132" s="65"/>
      <c r="F132" s="65"/>
      <c r="G132" s="65"/>
      <c r="H132" s="59"/>
      <c r="I132" s="56"/>
      <c r="J132" s="59"/>
      <c r="K132" s="63"/>
      <c r="L132" s="59"/>
      <c r="M132" s="59"/>
      <c r="N132" s="61"/>
      <c r="O132" s="59"/>
      <c r="P132" s="56"/>
      <c r="Q132" s="56"/>
      <c r="R132" s="55"/>
      <c r="S132" s="55"/>
      <c r="T132" s="61"/>
      <c r="U132" s="55"/>
      <c r="V132" s="55"/>
      <c r="W132" s="61"/>
      <c r="X132" s="56"/>
      <c r="Y132" s="61"/>
      <c r="Z132" s="60"/>
      <c r="AA132" s="56"/>
      <c r="AB132" s="56"/>
      <c r="AC132" s="55"/>
      <c r="AD132" s="55"/>
      <c r="AE132" s="61"/>
      <c r="AF132" s="55"/>
      <c r="AG132" s="55"/>
      <c r="AH132" s="61"/>
      <c r="AI132" s="56"/>
      <c r="AJ132" s="61"/>
      <c r="AK132" s="60"/>
      <c r="AL132" s="56"/>
      <c r="AM132" s="56"/>
      <c r="AN132" s="55"/>
      <c r="AO132" s="55"/>
      <c r="AP132" s="61"/>
      <c r="AQ132" s="55"/>
      <c r="AR132" s="55"/>
      <c r="AS132" s="61"/>
      <c r="AT132" s="56"/>
      <c r="AU132" s="61"/>
      <c r="AV132" s="60"/>
      <c r="AW132" s="56"/>
      <c r="AX132" s="56"/>
      <c r="AY132" s="55"/>
      <c r="AZ132" s="55"/>
      <c r="BA132" s="61"/>
      <c r="BB132" s="55"/>
      <c r="BC132" s="55"/>
      <c r="BD132" s="61"/>
      <c r="BE132" s="56"/>
      <c r="BF132" s="61"/>
      <c r="BG132" s="60"/>
      <c r="BL132" s="4"/>
      <c r="BM132" s="5"/>
      <c r="BN132" s="5"/>
    </row>
    <row r="133" spans="2:66">
      <c r="B133" s="62"/>
      <c r="C133" s="62"/>
      <c r="D133" s="62"/>
      <c r="E133" s="62"/>
      <c r="F133" s="62"/>
      <c r="G133" s="62"/>
      <c r="H133" s="59"/>
      <c r="I133" s="56"/>
      <c r="J133" s="59"/>
      <c r="K133" s="63"/>
      <c r="L133" s="59"/>
      <c r="M133" s="59"/>
      <c r="N133" s="61"/>
      <c r="O133" s="59"/>
      <c r="P133" s="56"/>
      <c r="Q133" s="56"/>
      <c r="R133" s="55"/>
      <c r="S133" s="55"/>
      <c r="T133" s="61"/>
      <c r="U133" s="55"/>
      <c r="V133" s="55"/>
      <c r="W133" s="61"/>
      <c r="X133" s="56"/>
      <c r="Y133" s="61"/>
      <c r="Z133" s="60"/>
      <c r="AA133" s="56"/>
      <c r="AB133" s="56"/>
      <c r="AC133" s="55"/>
      <c r="AD133" s="55"/>
      <c r="AE133" s="61"/>
      <c r="AF133" s="55"/>
      <c r="AG133" s="55"/>
      <c r="AH133" s="61"/>
      <c r="AI133" s="56"/>
      <c r="AJ133" s="61"/>
      <c r="AK133" s="60"/>
      <c r="AL133" s="56"/>
      <c r="AM133" s="56"/>
      <c r="AN133" s="55"/>
      <c r="AO133" s="55"/>
      <c r="AP133" s="61"/>
      <c r="AQ133" s="55"/>
      <c r="AR133" s="55"/>
      <c r="AS133" s="61"/>
      <c r="AT133" s="56"/>
      <c r="AU133" s="61"/>
      <c r="AV133" s="60"/>
      <c r="AW133" s="56"/>
      <c r="AX133" s="56"/>
      <c r="AY133" s="55"/>
      <c r="AZ133" s="55"/>
      <c r="BA133" s="61"/>
      <c r="BB133" s="55"/>
      <c r="BC133" s="55"/>
      <c r="BD133" s="61"/>
      <c r="BE133" s="56"/>
      <c r="BF133" s="61"/>
      <c r="BG133" s="60"/>
      <c r="BL133" s="4"/>
      <c r="BM133" s="5"/>
      <c r="BN133" s="5"/>
    </row>
    <row r="134" spans="2:66">
      <c r="B134" s="62"/>
      <c r="C134" s="62"/>
      <c r="D134" s="62"/>
      <c r="E134" s="62"/>
      <c r="F134" s="62"/>
      <c r="G134" s="62"/>
      <c r="H134" s="59"/>
      <c r="I134" s="56"/>
      <c r="J134" s="59"/>
      <c r="K134" s="63"/>
      <c r="L134" s="59" t="s">
        <v>507</v>
      </c>
      <c r="M134" s="59" t="s">
        <v>508</v>
      </c>
      <c r="N134" s="61">
        <v>10</v>
      </c>
      <c r="O134" s="59" t="s">
        <v>111</v>
      </c>
      <c r="P134" s="56" t="s">
        <v>503</v>
      </c>
      <c r="Q134" s="56" t="s">
        <v>253</v>
      </c>
      <c r="R134" s="55">
        <v>1</v>
      </c>
      <c r="S134" s="55">
        <v>1</v>
      </c>
      <c r="T134" s="61">
        <v>1</v>
      </c>
      <c r="U134" s="55">
        <v>1</v>
      </c>
      <c r="V134" s="55">
        <v>1</v>
      </c>
      <c r="W134" s="61">
        <v>1</v>
      </c>
      <c r="X134" s="56">
        <v>0</v>
      </c>
      <c r="Y134" s="61">
        <v>0</v>
      </c>
      <c r="Z134" s="60"/>
      <c r="AA134" s="56" t="s">
        <v>504</v>
      </c>
      <c r="AB134" s="56" t="s">
        <v>253</v>
      </c>
      <c r="AC134" s="55">
        <v>5</v>
      </c>
      <c r="AD134" s="55">
        <v>5</v>
      </c>
      <c r="AE134" s="61">
        <v>1</v>
      </c>
      <c r="AF134" s="55">
        <v>6</v>
      </c>
      <c r="AG134" s="55">
        <v>6</v>
      </c>
      <c r="AH134" s="61">
        <v>0.5</v>
      </c>
      <c r="AI134" s="56">
        <v>5</v>
      </c>
      <c r="AJ134" s="61">
        <v>0</v>
      </c>
      <c r="AK134" s="60"/>
      <c r="AL134" s="56"/>
      <c r="AM134" s="56"/>
      <c r="AN134" s="55">
        <v>0</v>
      </c>
      <c r="AO134" s="55">
        <v>1</v>
      </c>
      <c r="AP134" s="61">
        <v>0</v>
      </c>
      <c r="AQ134" s="55">
        <v>6</v>
      </c>
      <c r="AR134" s="55">
        <v>7</v>
      </c>
      <c r="AS134" s="61">
        <v>0.64285714285714279</v>
      </c>
      <c r="AT134" s="56">
        <v>6.4285714285714279</v>
      </c>
      <c r="AU134" s="61">
        <v>0.35720000000000002</v>
      </c>
      <c r="AV134" s="60"/>
      <c r="AW134" s="56" t="s">
        <v>94</v>
      </c>
      <c r="AX134" s="56" t="s">
        <v>94</v>
      </c>
      <c r="AY134" s="55">
        <v>0</v>
      </c>
      <c r="AZ134" s="55">
        <v>0</v>
      </c>
      <c r="BA134" s="61">
        <v>0</v>
      </c>
      <c r="BB134" s="55">
        <v>0</v>
      </c>
      <c r="BC134" s="55">
        <v>0</v>
      </c>
      <c r="BD134" s="61">
        <v>0</v>
      </c>
      <c r="BE134" s="56">
        <v>0</v>
      </c>
      <c r="BF134" s="61">
        <v>0</v>
      </c>
      <c r="BG134" s="60"/>
      <c r="BL134" s="4"/>
      <c r="BM134" s="5"/>
      <c r="BN134" s="5"/>
    </row>
    <row r="135" spans="2:66">
      <c r="B135" s="62"/>
      <c r="C135" s="62"/>
      <c r="D135" s="62"/>
      <c r="E135" s="62"/>
      <c r="F135" s="62"/>
      <c r="G135" s="62"/>
      <c r="H135" s="59"/>
      <c r="I135" s="56"/>
      <c r="J135" s="59"/>
      <c r="K135" s="63"/>
      <c r="L135" s="59"/>
      <c r="M135" s="59"/>
      <c r="N135" s="61"/>
      <c r="O135" s="59"/>
      <c r="P135" s="56"/>
      <c r="Q135" s="56"/>
      <c r="R135" s="55"/>
      <c r="S135" s="55"/>
      <c r="T135" s="61"/>
      <c r="U135" s="55"/>
      <c r="V135" s="55"/>
      <c r="W135" s="61"/>
      <c r="X135" s="56"/>
      <c r="Y135" s="61"/>
      <c r="Z135" s="60"/>
      <c r="AA135" s="56"/>
      <c r="AB135" s="56"/>
      <c r="AC135" s="55"/>
      <c r="AD135" s="55"/>
      <c r="AE135" s="61"/>
      <c r="AF135" s="55"/>
      <c r="AG135" s="55"/>
      <c r="AH135" s="61"/>
      <c r="AI135" s="56"/>
      <c r="AJ135" s="61"/>
      <c r="AK135" s="60"/>
      <c r="AL135" s="56"/>
      <c r="AM135" s="56"/>
      <c r="AN135" s="55"/>
      <c r="AO135" s="55"/>
      <c r="AP135" s="61"/>
      <c r="AQ135" s="55"/>
      <c r="AR135" s="55"/>
      <c r="AS135" s="61"/>
      <c r="AT135" s="56"/>
      <c r="AU135" s="61"/>
      <c r="AV135" s="60"/>
      <c r="AW135" s="56"/>
      <c r="AX135" s="56"/>
      <c r="AY135" s="55"/>
      <c r="AZ135" s="55"/>
      <c r="BA135" s="61"/>
      <c r="BB135" s="55"/>
      <c r="BC135" s="55"/>
      <c r="BD135" s="61"/>
      <c r="BE135" s="56"/>
      <c r="BF135" s="61"/>
      <c r="BG135" s="60"/>
      <c r="BL135" s="4"/>
      <c r="BM135" s="5"/>
      <c r="BN135" s="5"/>
    </row>
    <row r="136" spans="2:66">
      <c r="B136" s="62"/>
      <c r="C136" s="62"/>
      <c r="D136" s="62"/>
      <c r="E136" s="62"/>
      <c r="F136" s="62"/>
      <c r="G136" s="62"/>
      <c r="H136" s="59"/>
      <c r="I136" s="56"/>
      <c r="J136" s="59"/>
      <c r="K136" s="63"/>
      <c r="L136" s="59"/>
      <c r="M136" s="59"/>
      <c r="N136" s="61"/>
      <c r="O136" s="59"/>
      <c r="P136" s="56"/>
      <c r="Q136" s="56"/>
      <c r="R136" s="55"/>
      <c r="S136" s="55"/>
      <c r="T136" s="61"/>
      <c r="U136" s="55"/>
      <c r="V136" s="55"/>
      <c r="W136" s="61"/>
      <c r="X136" s="56"/>
      <c r="Y136" s="61"/>
      <c r="Z136" s="60"/>
      <c r="AA136" s="56"/>
      <c r="AB136" s="56"/>
      <c r="AC136" s="55"/>
      <c r="AD136" s="55"/>
      <c r="AE136" s="61"/>
      <c r="AF136" s="55"/>
      <c r="AG136" s="55"/>
      <c r="AH136" s="61"/>
      <c r="AI136" s="56"/>
      <c r="AJ136" s="61"/>
      <c r="AK136" s="60"/>
      <c r="AL136" s="56"/>
      <c r="AM136" s="56"/>
      <c r="AN136" s="55"/>
      <c r="AO136" s="55"/>
      <c r="AP136" s="61"/>
      <c r="AQ136" s="55"/>
      <c r="AR136" s="55"/>
      <c r="AS136" s="61"/>
      <c r="AT136" s="56"/>
      <c r="AU136" s="61"/>
      <c r="AV136" s="60"/>
      <c r="AW136" s="56"/>
      <c r="AX136" s="56"/>
      <c r="AY136" s="55"/>
      <c r="AZ136" s="55"/>
      <c r="BA136" s="61"/>
      <c r="BB136" s="55"/>
      <c r="BC136" s="55"/>
      <c r="BD136" s="61"/>
      <c r="BE136" s="56"/>
      <c r="BF136" s="61"/>
      <c r="BG136" s="60"/>
      <c r="BL136" s="4"/>
      <c r="BM136" s="5"/>
      <c r="BN136" s="5"/>
    </row>
    <row r="137" spans="2:66" ht="135" customHeight="1">
      <c r="B137" s="62" t="s">
        <v>280</v>
      </c>
      <c r="C137" s="59" t="s">
        <v>81</v>
      </c>
      <c r="D137" s="59" t="s">
        <v>81</v>
      </c>
      <c r="E137" s="59" t="s">
        <v>385</v>
      </c>
      <c r="F137" s="59" t="s">
        <v>81</v>
      </c>
      <c r="G137" s="59" t="s">
        <v>81</v>
      </c>
      <c r="H137" s="59">
        <v>13</v>
      </c>
      <c r="I137" s="56">
        <v>5.8899999999999994E-2</v>
      </c>
      <c r="J137" s="59" t="s">
        <v>83</v>
      </c>
      <c r="K137" s="63" t="s">
        <v>509</v>
      </c>
      <c r="L137" s="59" t="s">
        <v>510</v>
      </c>
      <c r="M137" s="59" t="s">
        <v>511</v>
      </c>
      <c r="N137" s="61">
        <v>4</v>
      </c>
      <c r="O137" s="59" t="s">
        <v>111</v>
      </c>
      <c r="P137" s="56" t="s">
        <v>512</v>
      </c>
      <c r="Q137" s="56" t="s">
        <v>513</v>
      </c>
      <c r="R137" s="55">
        <v>1</v>
      </c>
      <c r="S137" s="55">
        <v>1</v>
      </c>
      <c r="T137" s="61">
        <v>1</v>
      </c>
      <c r="U137" s="55">
        <v>1</v>
      </c>
      <c r="V137" s="55">
        <v>1</v>
      </c>
      <c r="W137" s="61">
        <v>1</v>
      </c>
      <c r="X137" s="56">
        <v>0.25</v>
      </c>
      <c r="Y137" s="61">
        <v>3</v>
      </c>
      <c r="Z137" s="60">
        <v>0.125</v>
      </c>
      <c r="AA137" s="56" t="s">
        <v>514</v>
      </c>
      <c r="AB137" s="56" t="s">
        <v>515</v>
      </c>
      <c r="AC137" s="55">
        <v>1</v>
      </c>
      <c r="AD137" s="55">
        <v>1</v>
      </c>
      <c r="AE137" s="61">
        <v>1</v>
      </c>
      <c r="AF137" s="55">
        <v>2</v>
      </c>
      <c r="AG137" s="55">
        <v>1</v>
      </c>
      <c r="AH137" s="61">
        <v>2</v>
      </c>
      <c r="AI137" s="56">
        <v>0.5</v>
      </c>
      <c r="AJ137" s="61">
        <v>2</v>
      </c>
      <c r="AK137" s="60">
        <v>0.375</v>
      </c>
      <c r="AL137" s="56" t="s">
        <v>516</v>
      </c>
      <c r="AM137" s="56" t="s">
        <v>253</v>
      </c>
      <c r="AN137" s="55">
        <v>0</v>
      </c>
      <c r="AO137" s="55">
        <v>1</v>
      </c>
      <c r="AP137" s="61">
        <v>0</v>
      </c>
      <c r="AQ137" s="55">
        <v>2</v>
      </c>
      <c r="AR137" s="55">
        <v>2</v>
      </c>
      <c r="AS137" s="61">
        <v>0.75</v>
      </c>
      <c r="AT137" s="56">
        <v>18.75</v>
      </c>
      <c r="AU137" s="61">
        <v>3.8119999999999998</v>
      </c>
      <c r="AV137" s="60">
        <v>0.625</v>
      </c>
      <c r="AW137" s="56" t="s">
        <v>94</v>
      </c>
      <c r="AX137" s="56" t="s">
        <v>94</v>
      </c>
      <c r="AY137" s="55">
        <v>0</v>
      </c>
      <c r="AZ137" s="55">
        <v>0</v>
      </c>
      <c r="BA137" s="61">
        <v>0</v>
      </c>
      <c r="BB137" s="55">
        <v>0</v>
      </c>
      <c r="BC137" s="55">
        <v>0</v>
      </c>
      <c r="BD137" s="61">
        <v>0</v>
      </c>
      <c r="BE137" s="56">
        <v>0</v>
      </c>
      <c r="BF137" s="61">
        <v>0</v>
      </c>
      <c r="BG137" s="60">
        <v>0</v>
      </c>
      <c r="BL137" s="4"/>
      <c r="BM137" s="5"/>
      <c r="BN137" s="5"/>
    </row>
    <row r="138" spans="2:66">
      <c r="B138" s="62"/>
      <c r="C138" s="59"/>
      <c r="D138" s="59"/>
      <c r="E138" s="59"/>
      <c r="F138" s="59"/>
      <c r="G138" s="59"/>
      <c r="H138" s="59"/>
      <c r="I138" s="56"/>
      <c r="J138" s="59"/>
      <c r="K138" s="63"/>
      <c r="L138" s="59"/>
      <c r="M138" s="59"/>
      <c r="N138" s="61"/>
      <c r="O138" s="59"/>
      <c r="P138" s="56"/>
      <c r="Q138" s="56"/>
      <c r="R138" s="55"/>
      <c r="S138" s="55"/>
      <c r="T138" s="61"/>
      <c r="U138" s="55"/>
      <c r="V138" s="55"/>
      <c r="W138" s="61"/>
      <c r="X138" s="56"/>
      <c r="Y138" s="61"/>
      <c r="Z138" s="60"/>
      <c r="AA138" s="56"/>
      <c r="AB138" s="56"/>
      <c r="AC138" s="55"/>
      <c r="AD138" s="55"/>
      <c r="AE138" s="61"/>
      <c r="AF138" s="55"/>
      <c r="AG138" s="55"/>
      <c r="AH138" s="61"/>
      <c r="AI138" s="56"/>
      <c r="AJ138" s="61"/>
      <c r="AK138" s="60"/>
      <c r="AL138" s="56"/>
      <c r="AM138" s="56"/>
      <c r="AN138" s="55"/>
      <c r="AO138" s="55"/>
      <c r="AP138" s="61"/>
      <c r="AQ138" s="55"/>
      <c r="AR138" s="55"/>
      <c r="AS138" s="61"/>
      <c r="AT138" s="56"/>
      <c r="AU138" s="61"/>
      <c r="AV138" s="60"/>
      <c r="AW138" s="56"/>
      <c r="AX138" s="56"/>
      <c r="AY138" s="55"/>
      <c r="AZ138" s="55"/>
      <c r="BA138" s="61"/>
      <c r="BB138" s="55"/>
      <c r="BC138" s="55"/>
      <c r="BD138" s="61"/>
      <c r="BE138" s="56"/>
      <c r="BF138" s="61"/>
      <c r="BG138" s="60"/>
      <c r="BL138" s="4"/>
      <c r="BM138" s="5"/>
      <c r="BN138" s="5"/>
    </row>
    <row r="139" spans="2:66">
      <c r="B139" s="62"/>
      <c r="C139" s="62"/>
      <c r="D139" s="62"/>
      <c r="E139" s="62"/>
      <c r="F139" s="62"/>
      <c r="G139" s="62"/>
      <c r="H139" s="59"/>
      <c r="I139" s="56"/>
      <c r="J139" s="59"/>
      <c r="K139" s="63"/>
      <c r="L139" s="59"/>
      <c r="M139" s="59"/>
      <c r="N139" s="61"/>
      <c r="O139" s="59"/>
      <c r="P139" s="56"/>
      <c r="Q139" s="56"/>
      <c r="R139" s="55"/>
      <c r="S139" s="55"/>
      <c r="T139" s="61"/>
      <c r="U139" s="55"/>
      <c r="V139" s="55"/>
      <c r="W139" s="61"/>
      <c r="X139" s="56"/>
      <c r="Y139" s="61"/>
      <c r="Z139" s="60"/>
      <c r="AA139" s="56"/>
      <c r="AB139" s="56"/>
      <c r="AC139" s="55"/>
      <c r="AD139" s="55"/>
      <c r="AE139" s="61"/>
      <c r="AF139" s="55"/>
      <c r="AG139" s="55"/>
      <c r="AH139" s="61"/>
      <c r="AI139" s="56"/>
      <c r="AJ139" s="61"/>
      <c r="AK139" s="60"/>
      <c r="AL139" s="56"/>
      <c r="AM139" s="56"/>
      <c r="AN139" s="55"/>
      <c r="AO139" s="55"/>
      <c r="AP139" s="61"/>
      <c r="AQ139" s="55"/>
      <c r="AR139" s="55"/>
      <c r="AS139" s="61"/>
      <c r="AT139" s="56"/>
      <c r="AU139" s="61"/>
      <c r="AV139" s="60"/>
      <c r="AW139" s="56"/>
      <c r="AX139" s="56"/>
      <c r="AY139" s="55"/>
      <c r="AZ139" s="55"/>
      <c r="BA139" s="61"/>
      <c r="BB139" s="55"/>
      <c r="BC139" s="55"/>
      <c r="BD139" s="61"/>
      <c r="BE139" s="56"/>
      <c r="BF139" s="61"/>
      <c r="BG139" s="60"/>
      <c r="BL139" s="4"/>
      <c r="BM139" s="5"/>
      <c r="BN139" s="5"/>
    </row>
    <row r="140" spans="2:66">
      <c r="B140" s="62"/>
      <c r="C140" s="62"/>
      <c r="D140" s="62"/>
      <c r="E140" s="62"/>
      <c r="F140" s="62"/>
      <c r="G140" s="62"/>
      <c r="H140" s="59"/>
      <c r="I140" s="56"/>
      <c r="J140" s="59"/>
      <c r="K140" s="63"/>
      <c r="L140" s="59" t="s">
        <v>517</v>
      </c>
      <c r="M140" s="59" t="s">
        <v>518</v>
      </c>
      <c r="N140" s="56">
        <v>1</v>
      </c>
      <c r="O140" s="59" t="s">
        <v>87</v>
      </c>
      <c r="P140" s="56" t="s">
        <v>512</v>
      </c>
      <c r="Q140" s="56" t="s">
        <v>513</v>
      </c>
      <c r="R140" s="55">
        <v>0</v>
      </c>
      <c r="S140" s="55">
        <v>3</v>
      </c>
      <c r="T140" s="56">
        <v>0</v>
      </c>
      <c r="U140" s="55">
        <v>0</v>
      </c>
      <c r="V140" s="55">
        <v>3</v>
      </c>
      <c r="W140" s="56">
        <v>0</v>
      </c>
      <c r="X140" s="56">
        <v>0</v>
      </c>
      <c r="Y140" s="56">
        <v>1</v>
      </c>
      <c r="Z140" s="60"/>
      <c r="AA140" s="56" t="s">
        <v>514</v>
      </c>
      <c r="AB140" s="56" t="s">
        <v>515</v>
      </c>
      <c r="AC140" s="55">
        <v>25</v>
      </c>
      <c r="AD140" s="55">
        <v>100</v>
      </c>
      <c r="AE140" s="56">
        <v>0.25</v>
      </c>
      <c r="AF140" s="55">
        <v>25</v>
      </c>
      <c r="AG140" s="55">
        <v>100</v>
      </c>
      <c r="AH140" s="56">
        <v>0.25</v>
      </c>
      <c r="AI140" s="56">
        <v>0.25</v>
      </c>
      <c r="AJ140" s="56">
        <v>0.75</v>
      </c>
      <c r="AK140" s="60"/>
      <c r="AL140" s="56"/>
      <c r="AM140" s="56"/>
      <c r="AN140" s="55">
        <v>0</v>
      </c>
      <c r="AO140" s="55">
        <v>100</v>
      </c>
      <c r="AP140" s="56">
        <v>0</v>
      </c>
      <c r="AQ140" s="55">
        <v>25</v>
      </c>
      <c r="AR140" s="55">
        <v>100</v>
      </c>
      <c r="AS140" s="56">
        <v>0.25</v>
      </c>
      <c r="AT140" s="56">
        <v>0.25</v>
      </c>
      <c r="AU140" s="56">
        <v>0.75</v>
      </c>
      <c r="AV140" s="60"/>
      <c r="AW140" s="56" t="s">
        <v>94</v>
      </c>
      <c r="AX140" s="56" t="s">
        <v>94</v>
      </c>
      <c r="AY140" s="55">
        <v>0</v>
      </c>
      <c r="AZ140" s="55">
        <v>0</v>
      </c>
      <c r="BA140" s="56">
        <v>0</v>
      </c>
      <c r="BB140" s="55">
        <v>0</v>
      </c>
      <c r="BC140" s="55">
        <v>0</v>
      </c>
      <c r="BD140" s="56">
        <v>0</v>
      </c>
      <c r="BE140" s="56">
        <v>0</v>
      </c>
      <c r="BF140" s="56">
        <v>0</v>
      </c>
      <c r="BG140" s="60"/>
      <c r="BL140" s="4"/>
      <c r="BM140" s="5"/>
      <c r="BN140" s="5"/>
    </row>
    <row r="141" spans="2:66">
      <c r="B141" s="62"/>
      <c r="C141" s="62"/>
      <c r="D141" s="62"/>
      <c r="E141" s="62"/>
      <c r="F141" s="62"/>
      <c r="G141" s="62"/>
      <c r="H141" s="59"/>
      <c r="I141" s="56"/>
      <c r="J141" s="59"/>
      <c r="K141" s="63"/>
      <c r="L141" s="59"/>
      <c r="M141" s="59"/>
      <c r="N141" s="56"/>
      <c r="O141" s="59"/>
      <c r="P141" s="56"/>
      <c r="Q141" s="56"/>
      <c r="R141" s="55"/>
      <c r="S141" s="55"/>
      <c r="T141" s="56"/>
      <c r="U141" s="55"/>
      <c r="V141" s="55"/>
      <c r="W141" s="56"/>
      <c r="X141" s="56"/>
      <c r="Y141" s="56"/>
      <c r="Z141" s="60"/>
      <c r="AA141" s="56"/>
      <c r="AB141" s="56"/>
      <c r="AC141" s="55"/>
      <c r="AD141" s="55"/>
      <c r="AE141" s="56"/>
      <c r="AF141" s="55"/>
      <c r="AG141" s="55"/>
      <c r="AH141" s="56"/>
      <c r="AI141" s="56"/>
      <c r="AJ141" s="56"/>
      <c r="AK141" s="60"/>
      <c r="AL141" s="56"/>
      <c r="AM141" s="56"/>
      <c r="AN141" s="55"/>
      <c r="AO141" s="55"/>
      <c r="AP141" s="56"/>
      <c r="AQ141" s="55"/>
      <c r="AR141" s="55"/>
      <c r="AS141" s="56"/>
      <c r="AT141" s="56"/>
      <c r="AU141" s="56"/>
      <c r="AV141" s="60"/>
      <c r="AW141" s="56"/>
      <c r="AX141" s="56"/>
      <c r="AY141" s="55"/>
      <c r="AZ141" s="55"/>
      <c r="BA141" s="56"/>
      <c r="BB141" s="55"/>
      <c r="BC141" s="55"/>
      <c r="BD141" s="56"/>
      <c r="BE141" s="56"/>
      <c r="BF141" s="56"/>
      <c r="BG141" s="60"/>
      <c r="BL141" s="4"/>
      <c r="BM141" s="5"/>
      <c r="BN141" s="5"/>
    </row>
    <row r="142" spans="2:66">
      <c r="B142" s="62"/>
      <c r="C142" s="62"/>
      <c r="D142" s="62"/>
      <c r="E142" s="62"/>
      <c r="F142" s="62"/>
      <c r="G142" s="62"/>
      <c r="H142" s="59"/>
      <c r="I142" s="56"/>
      <c r="J142" s="59"/>
      <c r="K142" s="63"/>
      <c r="L142" s="59"/>
      <c r="M142" s="59"/>
      <c r="N142" s="56"/>
      <c r="O142" s="59"/>
      <c r="P142" s="56"/>
      <c r="Q142" s="56"/>
      <c r="R142" s="55"/>
      <c r="S142" s="55"/>
      <c r="T142" s="56"/>
      <c r="U142" s="55"/>
      <c r="V142" s="55"/>
      <c r="W142" s="56"/>
      <c r="X142" s="56"/>
      <c r="Y142" s="56"/>
      <c r="Z142" s="60"/>
      <c r="AA142" s="56"/>
      <c r="AB142" s="56"/>
      <c r="AC142" s="55"/>
      <c r="AD142" s="55"/>
      <c r="AE142" s="56"/>
      <c r="AF142" s="55"/>
      <c r="AG142" s="55"/>
      <c r="AH142" s="56"/>
      <c r="AI142" s="56"/>
      <c r="AJ142" s="56"/>
      <c r="AK142" s="60"/>
      <c r="AL142" s="56"/>
      <c r="AM142" s="56"/>
      <c r="AN142" s="55"/>
      <c r="AO142" s="55"/>
      <c r="AP142" s="56"/>
      <c r="AQ142" s="55"/>
      <c r="AR142" s="55"/>
      <c r="AS142" s="56"/>
      <c r="AT142" s="56"/>
      <c r="AU142" s="56"/>
      <c r="AV142" s="60"/>
      <c r="AW142" s="56"/>
      <c r="AX142" s="56"/>
      <c r="AY142" s="55"/>
      <c r="AZ142" s="55"/>
      <c r="BA142" s="56"/>
      <c r="BB142" s="55"/>
      <c r="BC142" s="55"/>
      <c r="BD142" s="56"/>
      <c r="BE142" s="56"/>
      <c r="BF142" s="56"/>
      <c r="BG142" s="60"/>
      <c r="BL142" s="4"/>
      <c r="BM142" s="5"/>
      <c r="BN142" s="5"/>
    </row>
    <row r="143" spans="2:66" ht="135" customHeight="1">
      <c r="B143" s="64" t="s">
        <v>80</v>
      </c>
      <c r="C143" s="65" t="s">
        <v>81</v>
      </c>
      <c r="D143" s="65" t="s">
        <v>81</v>
      </c>
      <c r="E143" s="17" t="s">
        <v>82</v>
      </c>
      <c r="F143" s="17" t="s">
        <v>81</v>
      </c>
      <c r="G143" s="17" t="s">
        <v>81</v>
      </c>
      <c r="H143" s="59">
        <v>14</v>
      </c>
      <c r="I143" s="56">
        <v>5.8899999999999994E-2</v>
      </c>
      <c r="J143" s="59" t="s">
        <v>83</v>
      </c>
      <c r="K143" s="63" t="s">
        <v>519</v>
      </c>
      <c r="L143" s="59" t="s">
        <v>520</v>
      </c>
      <c r="M143" s="59" t="s">
        <v>521</v>
      </c>
      <c r="N143" s="61">
        <v>5</v>
      </c>
      <c r="O143" s="59" t="s">
        <v>111</v>
      </c>
      <c r="P143" s="56" t="s">
        <v>522</v>
      </c>
      <c r="Q143" s="56" t="s">
        <v>253</v>
      </c>
      <c r="R143" s="55">
        <v>0</v>
      </c>
      <c r="S143" s="55">
        <v>1</v>
      </c>
      <c r="T143" s="61">
        <v>0</v>
      </c>
      <c r="U143" s="55">
        <v>0</v>
      </c>
      <c r="V143" s="55">
        <v>1</v>
      </c>
      <c r="W143" s="61">
        <v>0</v>
      </c>
      <c r="X143" s="56">
        <v>0</v>
      </c>
      <c r="Y143" s="61">
        <v>5</v>
      </c>
      <c r="Z143" s="60">
        <v>8.3000000000000004E-2</v>
      </c>
      <c r="AA143" s="56" t="s">
        <v>523</v>
      </c>
      <c r="AB143" s="56" t="s">
        <v>524</v>
      </c>
      <c r="AC143" s="55">
        <v>3</v>
      </c>
      <c r="AD143" s="55">
        <v>1</v>
      </c>
      <c r="AE143" s="61">
        <v>3</v>
      </c>
      <c r="AF143" s="55">
        <v>3</v>
      </c>
      <c r="AG143" s="55">
        <v>1</v>
      </c>
      <c r="AH143" s="61">
        <v>3</v>
      </c>
      <c r="AI143" s="56">
        <v>0.6</v>
      </c>
      <c r="AJ143" s="61">
        <v>2</v>
      </c>
      <c r="AK143" s="60">
        <v>0.36599999999999999</v>
      </c>
      <c r="AL143" s="56" t="s">
        <v>525</v>
      </c>
      <c r="AM143" s="56" t="s">
        <v>253</v>
      </c>
      <c r="AN143" s="55">
        <v>0</v>
      </c>
      <c r="AO143" s="55">
        <v>1</v>
      </c>
      <c r="AP143" s="61">
        <v>0</v>
      </c>
      <c r="AQ143" s="55">
        <v>3</v>
      </c>
      <c r="AR143" s="55">
        <v>1</v>
      </c>
      <c r="AS143" s="61">
        <v>3</v>
      </c>
      <c r="AT143" s="56">
        <v>0.6</v>
      </c>
      <c r="AU143" s="61">
        <v>4.4000000000000004</v>
      </c>
      <c r="AV143" s="60">
        <v>0.32500000000000001</v>
      </c>
      <c r="AW143" s="56" t="s">
        <v>94</v>
      </c>
      <c r="AX143" s="56" t="s">
        <v>94</v>
      </c>
      <c r="AY143" s="55">
        <v>0</v>
      </c>
      <c r="AZ143" s="55">
        <v>0</v>
      </c>
      <c r="BA143" s="61">
        <v>0</v>
      </c>
      <c r="BB143" s="55">
        <v>0</v>
      </c>
      <c r="BC143" s="55">
        <v>0</v>
      </c>
      <c r="BD143" s="61">
        <v>0</v>
      </c>
      <c r="BE143" s="56">
        <v>0</v>
      </c>
      <c r="BF143" s="61">
        <v>0</v>
      </c>
      <c r="BG143" s="60">
        <v>0</v>
      </c>
      <c r="BL143" s="4"/>
      <c r="BM143" s="5"/>
      <c r="BN143" s="5"/>
    </row>
    <row r="144" spans="2:66">
      <c r="B144" s="64"/>
      <c r="C144" s="65"/>
      <c r="D144" s="65"/>
      <c r="E144" s="17" t="s">
        <v>317</v>
      </c>
      <c r="F144" s="17" t="s">
        <v>81</v>
      </c>
      <c r="G144" s="17" t="s">
        <v>81</v>
      </c>
      <c r="H144" s="59"/>
      <c r="I144" s="56"/>
      <c r="J144" s="59"/>
      <c r="K144" s="63"/>
      <c r="L144" s="59"/>
      <c r="M144" s="59"/>
      <c r="N144" s="61"/>
      <c r="O144" s="59"/>
      <c r="P144" s="56"/>
      <c r="Q144" s="56"/>
      <c r="R144" s="55"/>
      <c r="S144" s="55"/>
      <c r="T144" s="61"/>
      <c r="U144" s="55"/>
      <c r="V144" s="55"/>
      <c r="W144" s="61"/>
      <c r="X144" s="56"/>
      <c r="Y144" s="61"/>
      <c r="Z144" s="60"/>
      <c r="AA144" s="56"/>
      <c r="AB144" s="56"/>
      <c r="AC144" s="55"/>
      <c r="AD144" s="55"/>
      <c r="AE144" s="61"/>
      <c r="AF144" s="55"/>
      <c r="AG144" s="55"/>
      <c r="AH144" s="61"/>
      <c r="AI144" s="56"/>
      <c r="AJ144" s="61"/>
      <c r="AK144" s="60"/>
      <c r="AL144" s="56"/>
      <c r="AM144" s="56"/>
      <c r="AN144" s="55"/>
      <c r="AO144" s="55"/>
      <c r="AP144" s="61"/>
      <c r="AQ144" s="55"/>
      <c r="AR144" s="55"/>
      <c r="AS144" s="61"/>
      <c r="AT144" s="56"/>
      <c r="AU144" s="61"/>
      <c r="AV144" s="60"/>
      <c r="AW144" s="56"/>
      <c r="AX144" s="56"/>
      <c r="AY144" s="55"/>
      <c r="AZ144" s="55"/>
      <c r="BA144" s="61"/>
      <c r="BB144" s="55"/>
      <c r="BC144" s="55"/>
      <c r="BD144" s="61"/>
      <c r="BE144" s="56"/>
      <c r="BF144" s="61"/>
      <c r="BG144" s="60"/>
      <c r="BL144" s="4"/>
      <c r="BM144" s="5"/>
      <c r="BN144" s="5"/>
    </row>
    <row r="145" spans="2:66">
      <c r="B145" s="62"/>
      <c r="C145" s="62"/>
      <c r="D145" s="62"/>
      <c r="E145" s="62" t="s">
        <v>385</v>
      </c>
      <c r="F145" s="62" t="s">
        <v>81</v>
      </c>
      <c r="G145" s="62" t="s">
        <v>81</v>
      </c>
      <c r="H145" s="59"/>
      <c r="I145" s="56"/>
      <c r="J145" s="59"/>
      <c r="K145" s="63"/>
      <c r="L145" s="59"/>
      <c r="M145" s="59"/>
      <c r="N145" s="61"/>
      <c r="O145" s="59"/>
      <c r="P145" s="56"/>
      <c r="Q145" s="56"/>
      <c r="R145" s="55"/>
      <c r="S145" s="55"/>
      <c r="T145" s="61"/>
      <c r="U145" s="55"/>
      <c r="V145" s="55"/>
      <c r="W145" s="61"/>
      <c r="X145" s="56"/>
      <c r="Y145" s="61"/>
      <c r="Z145" s="60"/>
      <c r="AA145" s="56"/>
      <c r="AB145" s="56"/>
      <c r="AC145" s="55"/>
      <c r="AD145" s="55"/>
      <c r="AE145" s="61"/>
      <c r="AF145" s="55"/>
      <c r="AG145" s="55"/>
      <c r="AH145" s="61"/>
      <c r="AI145" s="56"/>
      <c r="AJ145" s="61"/>
      <c r="AK145" s="60"/>
      <c r="AL145" s="56"/>
      <c r="AM145" s="56"/>
      <c r="AN145" s="55"/>
      <c r="AO145" s="55"/>
      <c r="AP145" s="61"/>
      <c r="AQ145" s="55"/>
      <c r="AR145" s="55"/>
      <c r="AS145" s="61"/>
      <c r="AT145" s="56"/>
      <c r="AU145" s="61"/>
      <c r="AV145" s="60"/>
      <c r="AW145" s="56"/>
      <c r="AX145" s="56"/>
      <c r="AY145" s="55"/>
      <c r="AZ145" s="55"/>
      <c r="BA145" s="61"/>
      <c r="BB145" s="55"/>
      <c r="BC145" s="55"/>
      <c r="BD145" s="61"/>
      <c r="BE145" s="56"/>
      <c r="BF145" s="61"/>
      <c r="BG145" s="60"/>
      <c r="BL145" s="4"/>
      <c r="BM145" s="5"/>
      <c r="BN145" s="5"/>
    </row>
    <row r="146" spans="2:66">
      <c r="B146" s="62"/>
      <c r="C146" s="62"/>
      <c r="D146" s="62"/>
      <c r="E146" s="62"/>
      <c r="F146" s="62"/>
      <c r="G146" s="62"/>
      <c r="H146" s="59"/>
      <c r="I146" s="56"/>
      <c r="J146" s="59"/>
      <c r="K146" s="63"/>
      <c r="L146" s="59" t="s">
        <v>526</v>
      </c>
      <c r="M146" s="59" t="s">
        <v>527</v>
      </c>
      <c r="N146" s="61">
        <v>5</v>
      </c>
      <c r="O146" s="59" t="s">
        <v>111</v>
      </c>
      <c r="P146" s="56" t="s">
        <v>522</v>
      </c>
      <c r="Q146" s="56" t="s">
        <v>253</v>
      </c>
      <c r="R146" s="55">
        <v>0</v>
      </c>
      <c r="S146" s="55">
        <v>1</v>
      </c>
      <c r="T146" s="61">
        <v>0</v>
      </c>
      <c r="U146" s="55">
        <v>0</v>
      </c>
      <c r="V146" s="55">
        <v>1</v>
      </c>
      <c r="W146" s="61">
        <v>0</v>
      </c>
      <c r="X146" s="56">
        <v>0</v>
      </c>
      <c r="Y146" s="61">
        <v>5</v>
      </c>
      <c r="Z146" s="60"/>
      <c r="AA146" s="56" t="s">
        <v>523</v>
      </c>
      <c r="AB146" s="56" t="s">
        <v>524</v>
      </c>
      <c r="AC146" s="55">
        <v>0</v>
      </c>
      <c r="AD146" s="55">
        <v>1</v>
      </c>
      <c r="AE146" s="61">
        <v>0</v>
      </c>
      <c r="AF146" s="55">
        <v>0</v>
      </c>
      <c r="AG146" s="55">
        <v>1</v>
      </c>
      <c r="AH146" s="61">
        <v>0</v>
      </c>
      <c r="AI146" s="56">
        <v>0</v>
      </c>
      <c r="AJ146" s="61">
        <v>5</v>
      </c>
      <c r="AK146" s="60"/>
      <c r="AL146" s="56"/>
      <c r="AM146" s="56"/>
      <c r="AN146" s="55">
        <v>0</v>
      </c>
      <c r="AO146" s="55">
        <v>1</v>
      </c>
      <c r="AP146" s="61">
        <v>0</v>
      </c>
      <c r="AQ146" s="55">
        <v>0</v>
      </c>
      <c r="AR146" s="55">
        <v>1</v>
      </c>
      <c r="AS146" s="61">
        <v>0</v>
      </c>
      <c r="AT146" s="56">
        <v>0</v>
      </c>
      <c r="AU146" s="61">
        <v>5</v>
      </c>
      <c r="AV146" s="60"/>
      <c r="AW146" s="56" t="s">
        <v>94</v>
      </c>
      <c r="AX146" s="56" t="s">
        <v>94</v>
      </c>
      <c r="AY146" s="55">
        <v>0</v>
      </c>
      <c r="AZ146" s="55">
        <v>0</v>
      </c>
      <c r="BA146" s="61">
        <v>0</v>
      </c>
      <c r="BB146" s="55">
        <v>0</v>
      </c>
      <c r="BC146" s="55">
        <v>0</v>
      </c>
      <c r="BD146" s="61">
        <v>0</v>
      </c>
      <c r="BE146" s="56">
        <v>0</v>
      </c>
      <c r="BF146" s="61">
        <v>0</v>
      </c>
      <c r="BG146" s="60"/>
      <c r="BL146" s="4"/>
      <c r="BM146" s="5"/>
      <c r="BN146" s="5"/>
    </row>
    <row r="147" spans="2:66">
      <c r="B147" s="62"/>
      <c r="C147" s="62"/>
      <c r="D147" s="62"/>
      <c r="E147" s="62"/>
      <c r="F147" s="62"/>
      <c r="G147" s="62"/>
      <c r="H147" s="59"/>
      <c r="I147" s="56"/>
      <c r="J147" s="59"/>
      <c r="K147" s="63"/>
      <c r="L147" s="59"/>
      <c r="M147" s="59"/>
      <c r="N147" s="61"/>
      <c r="O147" s="59"/>
      <c r="P147" s="56"/>
      <c r="Q147" s="56"/>
      <c r="R147" s="55"/>
      <c r="S147" s="55"/>
      <c r="T147" s="61"/>
      <c r="U147" s="55"/>
      <c r="V147" s="55"/>
      <c r="W147" s="61"/>
      <c r="X147" s="56"/>
      <c r="Y147" s="61"/>
      <c r="Z147" s="60"/>
      <c r="AA147" s="56"/>
      <c r="AB147" s="56"/>
      <c r="AC147" s="55"/>
      <c r="AD147" s="55"/>
      <c r="AE147" s="61"/>
      <c r="AF147" s="55"/>
      <c r="AG147" s="55"/>
      <c r="AH147" s="61"/>
      <c r="AI147" s="56"/>
      <c r="AJ147" s="61"/>
      <c r="AK147" s="60"/>
      <c r="AL147" s="56"/>
      <c r="AM147" s="56"/>
      <c r="AN147" s="55"/>
      <c r="AO147" s="55"/>
      <c r="AP147" s="61"/>
      <c r="AQ147" s="55"/>
      <c r="AR147" s="55"/>
      <c r="AS147" s="61"/>
      <c r="AT147" s="56"/>
      <c r="AU147" s="61"/>
      <c r="AV147" s="60"/>
      <c r="AW147" s="56"/>
      <c r="AX147" s="56"/>
      <c r="AY147" s="55"/>
      <c r="AZ147" s="55"/>
      <c r="BA147" s="61"/>
      <c r="BB147" s="55"/>
      <c r="BC147" s="55"/>
      <c r="BD147" s="61"/>
      <c r="BE147" s="56"/>
      <c r="BF147" s="61"/>
      <c r="BG147" s="60"/>
      <c r="BL147" s="4"/>
      <c r="BM147" s="5"/>
      <c r="BN147" s="5"/>
    </row>
    <row r="148" spans="2:66">
      <c r="B148" s="62"/>
      <c r="C148" s="62"/>
      <c r="D148" s="62"/>
      <c r="E148" s="62"/>
      <c r="F148" s="62"/>
      <c r="G148" s="62"/>
      <c r="H148" s="59"/>
      <c r="I148" s="56"/>
      <c r="J148" s="59"/>
      <c r="K148" s="63"/>
      <c r="L148" s="59"/>
      <c r="M148" s="59"/>
      <c r="N148" s="61"/>
      <c r="O148" s="59"/>
      <c r="P148" s="56"/>
      <c r="Q148" s="56"/>
      <c r="R148" s="55"/>
      <c r="S148" s="55"/>
      <c r="T148" s="61"/>
      <c r="U148" s="55"/>
      <c r="V148" s="55"/>
      <c r="W148" s="61"/>
      <c r="X148" s="56"/>
      <c r="Y148" s="61"/>
      <c r="Z148" s="60"/>
      <c r="AA148" s="56"/>
      <c r="AB148" s="56"/>
      <c r="AC148" s="55"/>
      <c r="AD148" s="55"/>
      <c r="AE148" s="61"/>
      <c r="AF148" s="55"/>
      <c r="AG148" s="55"/>
      <c r="AH148" s="61"/>
      <c r="AI148" s="56"/>
      <c r="AJ148" s="61"/>
      <c r="AK148" s="60"/>
      <c r="AL148" s="56"/>
      <c r="AM148" s="56"/>
      <c r="AN148" s="55"/>
      <c r="AO148" s="55"/>
      <c r="AP148" s="61"/>
      <c r="AQ148" s="55"/>
      <c r="AR148" s="55"/>
      <c r="AS148" s="61"/>
      <c r="AT148" s="56"/>
      <c r="AU148" s="61"/>
      <c r="AV148" s="60"/>
      <c r="AW148" s="56"/>
      <c r="AX148" s="56"/>
      <c r="AY148" s="55"/>
      <c r="AZ148" s="55"/>
      <c r="BA148" s="61"/>
      <c r="BB148" s="55"/>
      <c r="BC148" s="55"/>
      <c r="BD148" s="61"/>
      <c r="BE148" s="56"/>
      <c r="BF148" s="61"/>
      <c r="BG148" s="60"/>
      <c r="BL148" s="4"/>
      <c r="BM148" s="5"/>
      <c r="BN148" s="5"/>
    </row>
    <row r="149" spans="2:66">
      <c r="B149" s="62"/>
      <c r="C149" s="62"/>
      <c r="D149" s="62"/>
      <c r="E149" s="62"/>
      <c r="F149" s="62"/>
      <c r="G149" s="62"/>
      <c r="H149" s="59"/>
      <c r="I149" s="56"/>
      <c r="J149" s="59"/>
      <c r="K149" s="63"/>
      <c r="L149" s="59" t="s">
        <v>528</v>
      </c>
      <c r="M149" s="59" t="s">
        <v>529</v>
      </c>
      <c r="N149" s="56">
        <v>1</v>
      </c>
      <c r="O149" s="59" t="s">
        <v>87</v>
      </c>
      <c r="P149" s="56" t="s">
        <v>522</v>
      </c>
      <c r="Q149" s="56" t="s">
        <v>253</v>
      </c>
      <c r="R149" s="55">
        <v>0</v>
      </c>
      <c r="S149" s="55">
        <v>0</v>
      </c>
      <c r="T149" s="56">
        <v>0</v>
      </c>
      <c r="U149" s="55">
        <v>0</v>
      </c>
      <c r="V149" s="55">
        <v>0</v>
      </c>
      <c r="W149" s="56">
        <v>0.25</v>
      </c>
      <c r="X149" s="56">
        <v>0.25</v>
      </c>
      <c r="Y149" s="56">
        <v>0</v>
      </c>
      <c r="Z149" s="60"/>
      <c r="AA149" s="56" t="s">
        <v>523</v>
      </c>
      <c r="AB149" s="56" t="s">
        <v>524</v>
      </c>
      <c r="AC149" s="55">
        <v>1</v>
      </c>
      <c r="AD149" s="55">
        <v>1</v>
      </c>
      <c r="AE149" s="56">
        <v>1</v>
      </c>
      <c r="AF149" s="55">
        <v>1</v>
      </c>
      <c r="AG149" s="55">
        <v>1</v>
      </c>
      <c r="AH149" s="56">
        <v>0.5</v>
      </c>
      <c r="AI149" s="56">
        <v>0.5</v>
      </c>
      <c r="AJ149" s="56">
        <v>0</v>
      </c>
      <c r="AK149" s="60"/>
      <c r="AL149" s="56"/>
      <c r="AM149" s="56"/>
      <c r="AN149" s="55">
        <v>0</v>
      </c>
      <c r="AO149" s="55">
        <v>1</v>
      </c>
      <c r="AP149" s="56">
        <v>0</v>
      </c>
      <c r="AQ149" s="55">
        <v>1</v>
      </c>
      <c r="AR149" s="55">
        <v>2</v>
      </c>
      <c r="AS149" s="56">
        <v>0.375</v>
      </c>
      <c r="AT149" s="56">
        <v>0.375</v>
      </c>
      <c r="AU149" s="56">
        <v>0.625</v>
      </c>
      <c r="AV149" s="60"/>
      <c r="AW149" s="56" t="s">
        <v>94</v>
      </c>
      <c r="AX149" s="56" t="s">
        <v>94</v>
      </c>
      <c r="AY149" s="55">
        <v>0</v>
      </c>
      <c r="AZ149" s="55">
        <v>0</v>
      </c>
      <c r="BA149" s="56">
        <v>0</v>
      </c>
      <c r="BB149" s="55">
        <v>0</v>
      </c>
      <c r="BC149" s="55">
        <v>0</v>
      </c>
      <c r="BD149" s="56">
        <v>0</v>
      </c>
      <c r="BE149" s="56">
        <v>0</v>
      </c>
      <c r="BF149" s="56">
        <v>0</v>
      </c>
      <c r="BG149" s="60"/>
      <c r="BL149" s="4"/>
      <c r="BM149" s="5"/>
      <c r="BN149" s="5"/>
    </row>
    <row r="150" spans="2:66">
      <c r="B150" s="62"/>
      <c r="C150" s="62"/>
      <c r="D150" s="62"/>
      <c r="E150" s="62"/>
      <c r="F150" s="62"/>
      <c r="G150" s="62"/>
      <c r="H150" s="59"/>
      <c r="I150" s="56"/>
      <c r="J150" s="59"/>
      <c r="K150" s="63"/>
      <c r="L150" s="59"/>
      <c r="M150" s="59"/>
      <c r="N150" s="56"/>
      <c r="O150" s="59"/>
      <c r="P150" s="56"/>
      <c r="Q150" s="56"/>
      <c r="R150" s="55"/>
      <c r="S150" s="55"/>
      <c r="T150" s="56"/>
      <c r="U150" s="55"/>
      <c r="V150" s="55"/>
      <c r="W150" s="56"/>
      <c r="X150" s="56"/>
      <c r="Y150" s="56"/>
      <c r="Z150" s="60"/>
      <c r="AA150" s="56"/>
      <c r="AB150" s="56"/>
      <c r="AC150" s="55"/>
      <c r="AD150" s="55"/>
      <c r="AE150" s="56"/>
      <c r="AF150" s="55"/>
      <c r="AG150" s="55"/>
      <c r="AH150" s="56"/>
      <c r="AI150" s="56"/>
      <c r="AJ150" s="56"/>
      <c r="AK150" s="60"/>
      <c r="AL150" s="56"/>
      <c r="AM150" s="56"/>
      <c r="AN150" s="55"/>
      <c r="AO150" s="55"/>
      <c r="AP150" s="56"/>
      <c r="AQ150" s="55"/>
      <c r="AR150" s="55"/>
      <c r="AS150" s="56"/>
      <c r="AT150" s="56"/>
      <c r="AU150" s="56"/>
      <c r="AV150" s="60"/>
      <c r="AW150" s="56"/>
      <c r="AX150" s="56"/>
      <c r="AY150" s="55"/>
      <c r="AZ150" s="55"/>
      <c r="BA150" s="56"/>
      <c r="BB150" s="55"/>
      <c r="BC150" s="55"/>
      <c r="BD150" s="56"/>
      <c r="BE150" s="56"/>
      <c r="BF150" s="56"/>
      <c r="BG150" s="60"/>
      <c r="BL150" s="4"/>
      <c r="BM150" s="5"/>
      <c r="BN150" s="5"/>
    </row>
    <row r="151" spans="2:66">
      <c r="B151" s="62"/>
      <c r="C151" s="62"/>
      <c r="D151" s="62"/>
      <c r="E151" s="62"/>
      <c r="F151" s="62"/>
      <c r="G151" s="62"/>
      <c r="H151" s="59"/>
      <c r="I151" s="56"/>
      <c r="J151" s="59"/>
      <c r="K151" s="63"/>
      <c r="L151" s="59"/>
      <c r="M151" s="59"/>
      <c r="N151" s="56"/>
      <c r="O151" s="59"/>
      <c r="P151" s="56"/>
      <c r="Q151" s="56"/>
      <c r="R151" s="55"/>
      <c r="S151" s="55"/>
      <c r="T151" s="56"/>
      <c r="U151" s="55"/>
      <c r="V151" s="55"/>
      <c r="W151" s="56"/>
      <c r="X151" s="56"/>
      <c r="Y151" s="56"/>
      <c r="Z151" s="60"/>
      <c r="AA151" s="56"/>
      <c r="AB151" s="56"/>
      <c r="AC151" s="55"/>
      <c r="AD151" s="55"/>
      <c r="AE151" s="56"/>
      <c r="AF151" s="55"/>
      <c r="AG151" s="55"/>
      <c r="AH151" s="56"/>
      <c r="AI151" s="56"/>
      <c r="AJ151" s="56"/>
      <c r="AK151" s="60"/>
      <c r="AL151" s="56"/>
      <c r="AM151" s="56"/>
      <c r="AN151" s="55"/>
      <c r="AO151" s="55"/>
      <c r="AP151" s="56"/>
      <c r="AQ151" s="55"/>
      <c r="AR151" s="55"/>
      <c r="AS151" s="56"/>
      <c r="AT151" s="56"/>
      <c r="AU151" s="56"/>
      <c r="AV151" s="60"/>
      <c r="AW151" s="56"/>
      <c r="AX151" s="56"/>
      <c r="AY151" s="55"/>
      <c r="AZ151" s="55"/>
      <c r="BA151" s="56"/>
      <c r="BB151" s="55"/>
      <c r="BC151" s="55"/>
      <c r="BD151" s="56"/>
      <c r="BE151" s="56"/>
      <c r="BF151" s="56"/>
      <c r="BG151" s="60"/>
      <c r="BL151" s="4"/>
      <c r="BM151" s="5"/>
      <c r="BN151" s="5"/>
    </row>
    <row r="152" spans="2:66" ht="135" customHeight="1">
      <c r="B152" s="62" t="s">
        <v>80</v>
      </c>
      <c r="C152" s="59" t="s">
        <v>81</v>
      </c>
      <c r="D152" s="59" t="s">
        <v>81</v>
      </c>
      <c r="E152" s="3" t="s">
        <v>82</v>
      </c>
      <c r="F152" s="3" t="s">
        <v>81</v>
      </c>
      <c r="G152" s="3" t="s">
        <v>81</v>
      </c>
      <c r="H152" s="59">
        <v>15</v>
      </c>
      <c r="I152" s="56">
        <v>5.8899999999999994E-2</v>
      </c>
      <c r="J152" s="59" t="s">
        <v>83</v>
      </c>
      <c r="K152" s="63" t="s">
        <v>530</v>
      </c>
      <c r="L152" s="59" t="s">
        <v>531</v>
      </c>
      <c r="M152" s="59" t="s">
        <v>532</v>
      </c>
      <c r="N152" s="56">
        <v>1</v>
      </c>
      <c r="O152" s="59" t="s">
        <v>87</v>
      </c>
      <c r="P152" s="56" t="s">
        <v>533</v>
      </c>
      <c r="Q152" s="56" t="s">
        <v>534</v>
      </c>
      <c r="R152" s="55">
        <v>1</v>
      </c>
      <c r="S152" s="55">
        <v>1</v>
      </c>
      <c r="T152" s="56">
        <v>1</v>
      </c>
      <c r="U152" s="55">
        <v>1</v>
      </c>
      <c r="V152" s="55">
        <v>1</v>
      </c>
      <c r="W152" s="56">
        <v>1</v>
      </c>
      <c r="X152" s="56">
        <v>1</v>
      </c>
      <c r="Y152" s="56">
        <v>0</v>
      </c>
      <c r="Z152" s="60">
        <v>0.40200000000000002</v>
      </c>
      <c r="AA152" s="56" t="s">
        <v>535</v>
      </c>
      <c r="AB152" s="56" t="s">
        <v>253</v>
      </c>
      <c r="AC152" s="55">
        <v>4</v>
      </c>
      <c r="AD152" s="55">
        <v>4</v>
      </c>
      <c r="AE152" s="56">
        <v>1</v>
      </c>
      <c r="AF152" s="55">
        <v>5</v>
      </c>
      <c r="AG152" s="55">
        <v>4</v>
      </c>
      <c r="AH152" s="56">
        <v>1.25</v>
      </c>
      <c r="AI152" s="56">
        <v>1.25</v>
      </c>
      <c r="AJ152" s="56">
        <v>0</v>
      </c>
      <c r="AK152" s="60">
        <v>0.55400000000000005</v>
      </c>
      <c r="AL152" s="56" t="s">
        <v>536</v>
      </c>
      <c r="AM152" s="56" t="s">
        <v>253</v>
      </c>
      <c r="AN152" s="55">
        <v>1</v>
      </c>
      <c r="AO152" s="55">
        <v>1</v>
      </c>
      <c r="AP152" s="56">
        <v>1</v>
      </c>
      <c r="AQ152" s="55">
        <v>6</v>
      </c>
      <c r="AR152" s="55">
        <v>5</v>
      </c>
      <c r="AS152" s="56">
        <v>0.89999999999999991</v>
      </c>
      <c r="AT152" s="56">
        <v>0.89999999999999991</v>
      </c>
      <c r="AU152" s="56">
        <v>0.1</v>
      </c>
      <c r="AV152" s="60">
        <v>0.68700000000000006</v>
      </c>
      <c r="AW152" s="56" t="s">
        <v>94</v>
      </c>
      <c r="AX152" s="56" t="s">
        <v>94</v>
      </c>
      <c r="AY152" s="55">
        <v>0</v>
      </c>
      <c r="AZ152" s="55">
        <v>0</v>
      </c>
      <c r="BA152" s="56">
        <v>0</v>
      </c>
      <c r="BB152" s="55">
        <v>0</v>
      </c>
      <c r="BC152" s="55">
        <v>0</v>
      </c>
      <c r="BD152" s="56">
        <v>0</v>
      </c>
      <c r="BE152" s="56">
        <v>0</v>
      </c>
      <c r="BF152" s="56">
        <v>0</v>
      </c>
      <c r="BG152" s="60">
        <v>0</v>
      </c>
      <c r="BL152" s="4"/>
      <c r="BM152" s="5"/>
      <c r="BN152" s="5"/>
    </row>
    <row r="153" spans="2:66">
      <c r="B153" s="62"/>
      <c r="C153" s="59"/>
      <c r="D153" s="59"/>
      <c r="E153" s="3" t="s">
        <v>317</v>
      </c>
      <c r="F153" s="3" t="s">
        <v>81</v>
      </c>
      <c r="G153" s="3" t="s">
        <v>81</v>
      </c>
      <c r="H153" s="59"/>
      <c r="I153" s="56"/>
      <c r="J153" s="59"/>
      <c r="K153" s="63"/>
      <c r="L153" s="59"/>
      <c r="M153" s="59"/>
      <c r="N153" s="56"/>
      <c r="O153" s="59"/>
      <c r="P153" s="56"/>
      <c r="Q153" s="56"/>
      <c r="R153" s="55"/>
      <c r="S153" s="55"/>
      <c r="T153" s="56"/>
      <c r="U153" s="55"/>
      <c r="V153" s="55"/>
      <c r="W153" s="56"/>
      <c r="X153" s="56"/>
      <c r="Y153" s="56"/>
      <c r="Z153" s="60"/>
      <c r="AA153" s="56"/>
      <c r="AB153" s="56"/>
      <c r="AC153" s="55"/>
      <c r="AD153" s="55"/>
      <c r="AE153" s="56"/>
      <c r="AF153" s="55"/>
      <c r="AG153" s="55"/>
      <c r="AH153" s="56"/>
      <c r="AI153" s="56"/>
      <c r="AJ153" s="56"/>
      <c r="AK153" s="60"/>
      <c r="AL153" s="56"/>
      <c r="AM153" s="56"/>
      <c r="AN153" s="55"/>
      <c r="AO153" s="55"/>
      <c r="AP153" s="56"/>
      <c r="AQ153" s="55"/>
      <c r="AR153" s="55"/>
      <c r="AS153" s="56"/>
      <c r="AT153" s="56"/>
      <c r="AU153" s="56"/>
      <c r="AV153" s="60"/>
      <c r="AW153" s="56"/>
      <c r="AX153" s="56"/>
      <c r="AY153" s="55"/>
      <c r="AZ153" s="55"/>
      <c r="BA153" s="56"/>
      <c r="BB153" s="55"/>
      <c r="BC153" s="55"/>
      <c r="BD153" s="56"/>
      <c r="BE153" s="56"/>
      <c r="BF153" s="56"/>
      <c r="BG153" s="60"/>
      <c r="BL153" s="4"/>
      <c r="BM153" s="5"/>
      <c r="BN153" s="5"/>
    </row>
    <row r="154" spans="2:66">
      <c r="B154" s="62"/>
      <c r="C154" s="62"/>
      <c r="D154" s="62"/>
      <c r="E154" s="62" t="s">
        <v>385</v>
      </c>
      <c r="F154" s="62" t="s">
        <v>81</v>
      </c>
      <c r="G154" s="62" t="s">
        <v>81</v>
      </c>
      <c r="H154" s="59"/>
      <c r="I154" s="56"/>
      <c r="J154" s="59"/>
      <c r="K154" s="63"/>
      <c r="L154" s="59"/>
      <c r="M154" s="59"/>
      <c r="N154" s="56"/>
      <c r="O154" s="59"/>
      <c r="P154" s="56"/>
      <c r="Q154" s="56"/>
      <c r="R154" s="55"/>
      <c r="S154" s="55"/>
      <c r="T154" s="56"/>
      <c r="U154" s="55"/>
      <c r="V154" s="55"/>
      <c r="W154" s="56"/>
      <c r="X154" s="56"/>
      <c r="Y154" s="56"/>
      <c r="Z154" s="60"/>
      <c r="AA154" s="56"/>
      <c r="AB154" s="56"/>
      <c r="AC154" s="55"/>
      <c r="AD154" s="55"/>
      <c r="AE154" s="56"/>
      <c r="AF154" s="55"/>
      <c r="AG154" s="55"/>
      <c r="AH154" s="56"/>
      <c r="AI154" s="56"/>
      <c r="AJ154" s="56"/>
      <c r="AK154" s="60"/>
      <c r="AL154" s="56"/>
      <c r="AM154" s="56"/>
      <c r="AN154" s="55"/>
      <c r="AO154" s="55"/>
      <c r="AP154" s="56"/>
      <c r="AQ154" s="55"/>
      <c r="AR154" s="55"/>
      <c r="AS154" s="56"/>
      <c r="AT154" s="56"/>
      <c r="AU154" s="56"/>
      <c r="AV154" s="60"/>
      <c r="AW154" s="56"/>
      <c r="AX154" s="56"/>
      <c r="AY154" s="55"/>
      <c r="AZ154" s="55"/>
      <c r="BA154" s="56"/>
      <c r="BB154" s="55"/>
      <c r="BC154" s="55"/>
      <c r="BD154" s="56"/>
      <c r="BE154" s="56"/>
      <c r="BF154" s="56"/>
      <c r="BG154" s="60"/>
      <c r="BL154" s="4"/>
      <c r="BM154" s="5"/>
      <c r="BN154" s="5"/>
    </row>
    <row r="155" spans="2:66">
      <c r="B155" s="62"/>
      <c r="C155" s="62"/>
      <c r="D155" s="62"/>
      <c r="E155" s="62"/>
      <c r="F155" s="62"/>
      <c r="G155" s="62"/>
      <c r="H155" s="59"/>
      <c r="I155" s="56"/>
      <c r="J155" s="59"/>
      <c r="K155" s="63"/>
      <c r="L155" s="59" t="s">
        <v>537</v>
      </c>
      <c r="M155" s="59" t="s">
        <v>538</v>
      </c>
      <c r="N155" s="61">
        <v>11</v>
      </c>
      <c r="O155" s="59" t="s">
        <v>111</v>
      </c>
      <c r="P155" s="56" t="s">
        <v>533</v>
      </c>
      <c r="Q155" s="56" t="s">
        <v>534</v>
      </c>
      <c r="R155" s="55">
        <v>2</v>
      </c>
      <c r="S155" s="55">
        <v>1</v>
      </c>
      <c r="T155" s="61">
        <v>2</v>
      </c>
      <c r="U155" s="55">
        <v>2</v>
      </c>
      <c r="V155" s="55">
        <v>1</v>
      </c>
      <c r="W155" s="61">
        <v>2</v>
      </c>
      <c r="X155" s="56">
        <v>0.182</v>
      </c>
      <c r="Y155" s="61">
        <v>9</v>
      </c>
      <c r="Z155" s="60"/>
      <c r="AA155" s="56" t="s">
        <v>535</v>
      </c>
      <c r="AB155" s="56" t="s">
        <v>253</v>
      </c>
      <c r="AC155" s="55">
        <v>2</v>
      </c>
      <c r="AD155" s="55">
        <v>1</v>
      </c>
      <c r="AE155" s="61">
        <v>2</v>
      </c>
      <c r="AF155" s="55">
        <v>4</v>
      </c>
      <c r="AG155" s="55">
        <v>1</v>
      </c>
      <c r="AH155" s="61">
        <v>4</v>
      </c>
      <c r="AI155" s="56">
        <v>0.36399999999999999</v>
      </c>
      <c r="AJ155" s="61">
        <v>7</v>
      </c>
      <c r="AK155" s="60"/>
      <c r="AL155" s="56"/>
      <c r="AM155" s="56"/>
      <c r="AN155" s="55">
        <v>3</v>
      </c>
      <c r="AO155" s="55">
        <v>1</v>
      </c>
      <c r="AP155" s="61">
        <v>3</v>
      </c>
      <c r="AQ155" s="55">
        <v>7</v>
      </c>
      <c r="AR155" s="55">
        <v>1</v>
      </c>
      <c r="AS155" s="61">
        <v>7</v>
      </c>
      <c r="AT155" s="56">
        <v>0.63600000000000001</v>
      </c>
      <c r="AU155" s="61">
        <v>10.364000000000001</v>
      </c>
      <c r="AV155" s="60"/>
      <c r="AW155" s="56" t="s">
        <v>94</v>
      </c>
      <c r="AX155" s="56" t="s">
        <v>94</v>
      </c>
      <c r="AY155" s="55">
        <v>0</v>
      </c>
      <c r="AZ155" s="55">
        <v>0</v>
      </c>
      <c r="BA155" s="61">
        <v>0</v>
      </c>
      <c r="BB155" s="55">
        <v>0</v>
      </c>
      <c r="BC155" s="55">
        <v>0</v>
      </c>
      <c r="BD155" s="61">
        <v>0</v>
      </c>
      <c r="BE155" s="56">
        <v>0</v>
      </c>
      <c r="BF155" s="61">
        <v>0</v>
      </c>
      <c r="BG155" s="60"/>
      <c r="BL155" s="4"/>
      <c r="BM155" s="5"/>
      <c r="BN155" s="5"/>
    </row>
    <row r="156" spans="2:66">
      <c r="B156" s="62"/>
      <c r="C156" s="62"/>
      <c r="D156" s="62"/>
      <c r="E156" s="62"/>
      <c r="F156" s="62"/>
      <c r="G156" s="62"/>
      <c r="H156" s="59"/>
      <c r="I156" s="56"/>
      <c r="J156" s="59"/>
      <c r="K156" s="63"/>
      <c r="L156" s="59"/>
      <c r="M156" s="59"/>
      <c r="N156" s="61"/>
      <c r="O156" s="59"/>
      <c r="P156" s="56"/>
      <c r="Q156" s="56"/>
      <c r="R156" s="55"/>
      <c r="S156" s="55"/>
      <c r="T156" s="61"/>
      <c r="U156" s="55"/>
      <c r="V156" s="55"/>
      <c r="W156" s="61"/>
      <c r="X156" s="56"/>
      <c r="Y156" s="61"/>
      <c r="Z156" s="60"/>
      <c r="AA156" s="56"/>
      <c r="AB156" s="56"/>
      <c r="AC156" s="55"/>
      <c r="AD156" s="55"/>
      <c r="AE156" s="61"/>
      <c r="AF156" s="55"/>
      <c r="AG156" s="55"/>
      <c r="AH156" s="61"/>
      <c r="AI156" s="56"/>
      <c r="AJ156" s="61"/>
      <c r="AK156" s="60"/>
      <c r="AL156" s="56"/>
      <c r="AM156" s="56"/>
      <c r="AN156" s="55"/>
      <c r="AO156" s="55"/>
      <c r="AP156" s="61"/>
      <c r="AQ156" s="55"/>
      <c r="AR156" s="55"/>
      <c r="AS156" s="61"/>
      <c r="AT156" s="56"/>
      <c r="AU156" s="61"/>
      <c r="AV156" s="60"/>
      <c r="AW156" s="56"/>
      <c r="AX156" s="56"/>
      <c r="AY156" s="55"/>
      <c r="AZ156" s="55"/>
      <c r="BA156" s="61"/>
      <c r="BB156" s="55"/>
      <c r="BC156" s="55"/>
      <c r="BD156" s="61"/>
      <c r="BE156" s="56"/>
      <c r="BF156" s="61"/>
      <c r="BG156" s="60"/>
      <c r="BL156" s="4"/>
      <c r="BM156" s="5"/>
      <c r="BN156" s="5"/>
    </row>
    <row r="157" spans="2:66">
      <c r="B157" s="62"/>
      <c r="C157" s="62"/>
      <c r="D157" s="62"/>
      <c r="E157" s="62"/>
      <c r="F157" s="62"/>
      <c r="G157" s="62"/>
      <c r="H157" s="59"/>
      <c r="I157" s="56"/>
      <c r="J157" s="59"/>
      <c r="K157" s="63"/>
      <c r="L157" s="59"/>
      <c r="M157" s="59"/>
      <c r="N157" s="61"/>
      <c r="O157" s="59"/>
      <c r="P157" s="56"/>
      <c r="Q157" s="56"/>
      <c r="R157" s="55"/>
      <c r="S157" s="55"/>
      <c r="T157" s="61"/>
      <c r="U157" s="55"/>
      <c r="V157" s="55"/>
      <c r="W157" s="61"/>
      <c r="X157" s="56"/>
      <c r="Y157" s="61"/>
      <c r="Z157" s="60"/>
      <c r="AA157" s="56"/>
      <c r="AB157" s="56"/>
      <c r="AC157" s="55"/>
      <c r="AD157" s="55"/>
      <c r="AE157" s="61"/>
      <c r="AF157" s="55"/>
      <c r="AG157" s="55"/>
      <c r="AH157" s="61"/>
      <c r="AI157" s="56"/>
      <c r="AJ157" s="61"/>
      <c r="AK157" s="60"/>
      <c r="AL157" s="56"/>
      <c r="AM157" s="56"/>
      <c r="AN157" s="55"/>
      <c r="AO157" s="55"/>
      <c r="AP157" s="61"/>
      <c r="AQ157" s="55"/>
      <c r="AR157" s="55"/>
      <c r="AS157" s="61"/>
      <c r="AT157" s="56"/>
      <c r="AU157" s="61"/>
      <c r="AV157" s="60"/>
      <c r="AW157" s="56"/>
      <c r="AX157" s="56"/>
      <c r="AY157" s="55"/>
      <c r="AZ157" s="55"/>
      <c r="BA157" s="61"/>
      <c r="BB157" s="55"/>
      <c r="BC157" s="55"/>
      <c r="BD157" s="61"/>
      <c r="BE157" s="56"/>
      <c r="BF157" s="61"/>
      <c r="BG157" s="60"/>
      <c r="BL157" s="4"/>
      <c r="BM157" s="5"/>
      <c r="BN157" s="5"/>
    </row>
    <row r="158" spans="2:66">
      <c r="B158" s="62"/>
      <c r="C158" s="62"/>
      <c r="D158" s="62"/>
      <c r="E158" s="62"/>
      <c r="F158" s="62"/>
      <c r="G158" s="62"/>
      <c r="H158" s="59"/>
      <c r="I158" s="56"/>
      <c r="J158" s="59"/>
      <c r="K158" s="63"/>
      <c r="L158" s="59" t="s">
        <v>539</v>
      </c>
      <c r="M158" s="59" t="s">
        <v>540</v>
      </c>
      <c r="N158" s="61">
        <v>40</v>
      </c>
      <c r="O158" s="59" t="s">
        <v>111</v>
      </c>
      <c r="P158" s="56" t="s">
        <v>533</v>
      </c>
      <c r="Q158" s="56" t="s">
        <v>534</v>
      </c>
      <c r="R158" s="55">
        <v>1</v>
      </c>
      <c r="S158" s="55">
        <v>1</v>
      </c>
      <c r="T158" s="61">
        <v>1</v>
      </c>
      <c r="U158" s="55">
        <v>1</v>
      </c>
      <c r="V158" s="55">
        <v>1</v>
      </c>
      <c r="W158" s="61">
        <v>1</v>
      </c>
      <c r="X158" s="56">
        <v>2.5000000000000001E-2</v>
      </c>
      <c r="Y158" s="61">
        <v>39</v>
      </c>
      <c r="Z158" s="60"/>
      <c r="AA158" s="56" t="s">
        <v>535</v>
      </c>
      <c r="AB158" s="56" t="s">
        <v>253</v>
      </c>
      <c r="AC158" s="55">
        <v>11</v>
      </c>
      <c r="AD158" s="55">
        <v>1</v>
      </c>
      <c r="AE158" s="61">
        <v>11</v>
      </c>
      <c r="AF158" s="55">
        <v>12</v>
      </c>
      <c r="AG158" s="55">
        <v>1</v>
      </c>
      <c r="AH158" s="61">
        <v>12</v>
      </c>
      <c r="AI158" s="56">
        <v>0.3</v>
      </c>
      <c r="AJ158" s="61">
        <v>28</v>
      </c>
      <c r="AK158" s="60"/>
      <c r="AL158" s="56"/>
      <c r="AM158" s="56"/>
      <c r="AN158" s="55">
        <v>9</v>
      </c>
      <c r="AO158" s="55">
        <v>1</v>
      </c>
      <c r="AP158" s="61">
        <v>9</v>
      </c>
      <c r="AQ158" s="55">
        <v>21</v>
      </c>
      <c r="AR158" s="55">
        <v>1</v>
      </c>
      <c r="AS158" s="61">
        <v>21</v>
      </c>
      <c r="AT158" s="56">
        <v>0.52500000000000002</v>
      </c>
      <c r="AU158" s="61">
        <v>39.475000000000001</v>
      </c>
      <c r="AV158" s="60"/>
      <c r="AW158" s="56" t="s">
        <v>94</v>
      </c>
      <c r="AX158" s="56" t="s">
        <v>94</v>
      </c>
      <c r="AY158" s="55">
        <v>0</v>
      </c>
      <c r="AZ158" s="55">
        <v>0</v>
      </c>
      <c r="BA158" s="61">
        <v>0</v>
      </c>
      <c r="BB158" s="55">
        <v>0</v>
      </c>
      <c r="BC158" s="55">
        <v>0</v>
      </c>
      <c r="BD158" s="61">
        <v>0</v>
      </c>
      <c r="BE158" s="56">
        <v>0</v>
      </c>
      <c r="BF158" s="61">
        <v>0</v>
      </c>
      <c r="BG158" s="60"/>
      <c r="BL158" s="4"/>
      <c r="BM158" s="5"/>
      <c r="BN158" s="5"/>
    </row>
    <row r="159" spans="2:66">
      <c r="B159" s="62"/>
      <c r="C159" s="62"/>
      <c r="D159" s="62"/>
      <c r="E159" s="62"/>
      <c r="F159" s="62"/>
      <c r="G159" s="62"/>
      <c r="H159" s="59"/>
      <c r="I159" s="56"/>
      <c r="J159" s="59"/>
      <c r="K159" s="63"/>
      <c r="L159" s="59"/>
      <c r="M159" s="59"/>
      <c r="N159" s="61"/>
      <c r="O159" s="59"/>
      <c r="P159" s="56"/>
      <c r="Q159" s="56"/>
      <c r="R159" s="55"/>
      <c r="S159" s="55"/>
      <c r="T159" s="61"/>
      <c r="U159" s="55"/>
      <c r="V159" s="55"/>
      <c r="W159" s="61"/>
      <c r="X159" s="56"/>
      <c r="Y159" s="61"/>
      <c r="Z159" s="60"/>
      <c r="AA159" s="56"/>
      <c r="AB159" s="56"/>
      <c r="AC159" s="55"/>
      <c r="AD159" s="55"/>
      <c r="AE159" s="61"/>
      <c r="AF159" s="55"/>
      <c r="AG159" s="55"/>
      <c r="AH159" s="61"/>
      <c r="AI159" s="56"/>
      <c r="AJ159" s="61"/>
      <c r="AK159" s="60"/>
      <c r="AL159" s="56"/>
      <c r="AM159" s="56"/>
      <c r="AN159" s="55"/>
      <c r="AO159" s="55"/>
      <c r="AP159" s="61"/>
      <c r="AQ159" s="55"/>
      <c r="AR159" s="55"/>
      <c r="AS159" s="61"/>
      <c r="AT159" s="56"/>
      <c r="AU159" s="61"/>
      <c r="AV159" s="60"/>
      <c r="AW159" s="56"/>
      <c r="AX159" s="56"/>
      <c r="AY159" s="55"/>
      <c r="AZ159" s="55"/>
      <c r="BA159" s="61"/>
      <c r="BB159" s="55"/>
      <c r="BC159" s="55"/>
      <c r="BD159" s="61"/>
      <c r="BE159" s="56"/>
      <c r="BF159" s="61"/>
      <c r="BG159" s="60"/>
      <c r="BL159" s="4"/>
      <c r="BM159" s="5"/>
      <c r="BN159" s="5"/>
    </row>
    <row r="160" spans="2:66">
      <c r="B160" s="62"/>
      <c r="C160" s="62"/>
      <c r="D160" s="62"/>
      <c r="E160" s="62"/>
      <c r="F160" s="62"/>
      <c r="G160" s="62"/>
      <c r="H160" s="59"/>
      <c r="I160" s="56"/>
      <c r="J160" s="59"/>
      <c r="K160" s="63"/>
      <c r="L160" s="59"/>
      <c r="M160" s="59"/>
      <c r="N160" s="61"/>
      <c r="O160" s="59"/>
      <c r="P160" s="56"/>
      <c r="Q160" s="56"/>
      <c r="R160" s="55"/>
      <c r="S160" s="55"/>
      <c r="T160" s="61"/>
      <c r="U160" s="55"/>
      <c r="V160" s="55"/>
      <c r="W160" s="61"/>
      <c r="X160" s="56"/>
      <c r="Y160" s="61"/>
      <c r="Z160" s="60"/>
      <c r="AA160" s="56"/>
      <c r="AB160" s="56"/>
      <c r="AC160" s="55"/>
      <c r="AD160" s="55"/>
      <c r="AE160" s="61"/>
      <c r="AF160" s="55"/>
      <c r="AG160" s="55"/>
      <c r="AH160" s="61"/>
      <c r="AI160" s="56"/>
      <c r="AJ160" s="61"/>
      <c r="AK160" s="60"/>
      <c r="AL160" s="56"/>
      <c r="AM160" s="56"/>
      <c r="AN160" s="55"/>
      <c r="AO160" s="55"/>
      <c r="AP160" s="61"/>
      <c r="AQ160" s="55"/>
      <c r="AR160" s="55"/>
      <c r="AS160" s="61"/>
      <c r="AT160" s="56"/>
      <c r="AU160" s="61"/>
      <c r="AV160" s="60"/>
      <c r="AW160" s="56"/>
      <c r="AX160" s="56"/>
      <c r="AY160" s="55"/>
      <c r="AZ160" s="55"/>
      <c r="BA160" s="61"/>
      <c r="BB160" s="55"/>
      <c r="BC160" s="55"/>
      <c r="BD160" s="61"/>
      <c r="BE160" s="56"/>
      <c r="BF160" s="61"/>
      <c r="BG160" s="60"/>
      <c r="BL160" s="4"/>
      <c r="BM160" s="5"/>
      <c r="BN160" s="5"/>
    </row>
    <row r="161" spans="2:66" ht="135" customHeight="1">
      <c r="B161" s="64" t="s">
        <v>80</v>
      </c>
      <c r="C161" s="65" t="s">
        <v>81</v>
      </c>
      <c r="D161" s="65" t="s">
        <v>81</v>
      </c>
      <c r="E161" s="17" t="s">
        <v>82</v>
      </c>
      <c r="F161" s="17" t="s">
        <v>81</v>
      </c>
      <c r="G161" s="17" t="s">
        <v>81</v>
      </c>
      <c r="H161" s="59">
        <v>16</v>
      </c>
      <c r="I161" s="56">
        <v>5.8899999999999994E-2</v>
      </c>
      <c r="J161" s="59" t="s">
        <v>83</v>
      </c>
      <c r="K161" s="63" t="s">
        <v>541</v>
      </c>
      <c r="L161" s="59" t="s">
        <v>542</v>
      </c>
      <c r="M161" s="59" t="s">
        <v>543</v>
      </c>
      <c r="N161" s="61">
        <v>2</v>
      </c>
      <c r="O161" s="59" t="s">
        <v>111</v>
      </c>
      <c r="P161" s="56" t="s">
        <v>544</v>
      </c>
      <c r="Q161" s="56" t="s">
        <v>253</v>
      </c>
      <c r="R161" s="55">
        <v>0</v>
      </c>
      <c r="S161" s="55">
        <v>1</v>
      </c>
      <c r="T161" s="61">
        <v>0</v>
      </c>
      <c r="U161" s="55">
        <v>0</v>
      </c>
      <c r="V161" s="55">
        <v>1</v>
      </c>
      <c r="W161" s="61">
        <v>0</v>
      </c>
      <c r="X161" s="56">
        <v>0</v>
      </c>
      <c r="Y161" s="61">
        <v>2</v>
      </c>
      <c r="Z161" s="60">
        <v>0</v>
      </c>
      <c r="AA161" s="56" t="s">
        <v>545</v>
      </c>
      <c r="AB161" s="56" t="s">
        <v>253</v>
      </c>
      <c r="AC161" s="55">
        <v>3</v>
      </c>
      <c r="AD161" s="55">
        <v>1</v>
      </c>
      <c r="AE161" s="61">
        <v>3</v>
      </c>
      <c r="AF161" s="55">
        <v>3</v>
      </c>
      <c r="AG161" s="55">
        <v>1</v>
      </c>
      <c r="AH161" s="61">
        <v>3</v>
      </c>
      <c r="AI161" s="56">
        <v>1.5</v>
      </c>
      <c r="AJ161" s="61">
        <v>0</v>
      </c>
      <c r="AK161" s="60">
        <v>1</v>
      </c>
      <c r="AL161" s="56" t="s">
        <v>546</v>
      </c>
      <c r="AM161" s="56" t="s">
        <v>253</v>
      </c>
      <c r="AN161" s="55">
        <v>2</v>
      </c>
      <c r="AO161" s="55">
        <v>1</v>
      </c>
      <c r="AP161" s="61">
        <v>2</v>
      </c>
      <c r="AQ161" s="55">
        <v>5</v>
      </c>
      <c r="AR161" s="55">
        <v>1</v>
      </c>
      <c r="AS161" s="61">
        <v>5</v>
      </c>
      <c r="AT161" s="56">
        <v>2.5</v>
      </c>
      <c r="AU161" s="61">
        <v>0</v>
      </c>
      <c r="AV161" s="60">
        <v>1</v>
      </c>
      <c r="AW161" s="56" t="s">
        <v>94</v>
      </c>
      <c r="AX161" s="56" t="s">
        <v>94</v>
      </c>
      <c r="AY161" s="55">
        <v>0</v>
      </c>
      <c r="AZ161" s="55">
        <v>0</v>
      </c>
      <c r="BA161" s="61">
        <v>0</v>
      </c>
      <c r="BB161" s="55">
        <v>0</v>
      </c>
      <c r="BC161" s="55">
        <v>0</v>
      </c>
      <c r="BD161" s="61">
        <v>0</v>
      </c>
      <c r="BE161" s="56">
        <v>0</v>
      </c>
      <c r="BF161" s="61">
        <v>0</v>
      </c>
      <c r="BG161" s="60">
        <v>0</v>
      </c>
      <c r="BL161" s="4"/>
      <c r="BM161" s="5"/>
      <c r="BN161" s="5"/>
    </row>
    <row r="162" spans="2:66">
      <c r="B162" s="64"/>
      <c r="C162" s="65"/>
      <c r="D162" s="65"/>
      <c r="E162" s="17" t="s">
        <v>317</v>
      </c>
      <c r="F162" s="17" t="s">
        <v>81</v>
      </c>
      <c r="G162" s="17" t="s">
        <v>81</v>
      </c>
      <c r="H162" s="59"/>
      <c r="I162" s="56"/>
      <c r="J162" s="59"/>
      <c r="K162" s="63"/>
      <c r="L162" s="59"/>
      <c r="M162" s="59"/>
      <c r="N162" s="61"/>
      <c r="O162" s="59"/>
      <c r="P162" s="56"/>
      <c r="Q162" s="56"/>
      <c r="R162" s="55"/>
      <c r="S162" s="55"/>
      <c r="T162" s="61"/>
      <c r="U162" s="55"/>
      <c r="V162" s="55"/>
      <c r="W162" s="61"/>
      <c r="X162" s="56"/>
      <c r="Y162" s="61"/>
      <c r="Z162" s="60"/>
      <c r="AA162" s="56"/>
      <c r="AB162" s="56"/>
      <c r="AC162" s="55"/>
      <c r="AD162" s="55"/>
      <c r="AE162" s="61"/>
      <c r="AF162" s="55"/>
      <c r="AG162" s="55"/>
      <c r="AH162" s="61"/>
      <c r="AI162" s="56"/>
      <c r="AJ162" s="61"/>
      <c r="AK162" s="60"/>
      <c r="AL162" s="56"/>
      <c r="AM162" s="56"/>
      <c r="AN162" s="55"/>
      <c r="AO162" s="55"/>
      <c r="AP162" s="61"/>
      <c r="AQ162" s="55"/>
      <c r="AR162" s="55"/>
      <c r="AS162" s="61"/>
      <c r="AT162" s="56"/>
      <c r="AU162" s="61"/>
      <c r="AV162" s="60"/>
      <c r="AW162" s="56"/>
      <c r="AX162" s="56"/>
      <c r="AY162" s="55"/>
      <c r="AZ162" s="55"/>
      <c r="BA162" s="61"/>
      <c r="BB162" s="55"/>
      <c r="BC162" s="55"/>
      <c r="BD162" s="61"/>
      <c r="BE162" s="56"/>
      <c r="BF162" s="61"/>
      <c r="BG162" s="60"/>
      <c r="BL162" s="4"/>
      <c r="BM162" s="5"/>
      <c r="BN162" s="5"/>
    </row>
    <row r="163" spans="2:66">
      <c r="B163" s="64"/>
      <c r="C163" s="65"/>
      <c r="D163" s="65"/>
      <c r="E163" s="17" t="s">
        <v>385</v>
      </c>
      <c r="F163" s="17" t="s">
        <v>81</v>
      </c>
      <c r="G163" s="17" t="s">
        <v>81</v>
      </c>
      <c r="H163" s="59"/>
      <c r="I163" s="56"/>
      <c r="J163" s="59"/>
      <c r="K163" s="63"/>
      <c r="L163" s="59"/>
      <c r="M163" s="59"/>
      <c r="N163" s="61"/>
      <c r="O163" s="59"/>
      <c r="P163" s="56"/>
      <c r="Q163" s="56"/>
      <c r="R163" s="55"/>
      <c r="S163" s="55"/>
      <c r="T163" s="61"/>
      <c r="U163" s="55"/>
      <c r="V163" s="55"/>
      <c r="W163" s="61"/>
      <c r="X163" s="56"/>
      <c r="Y163" s="61"/>
      <c r="Z163" s="60"/>
      <c r="AA163" s="56"/>
      <c r="AB163" s="56"/>
      <c r="AC163" s="55"/>
      <c r="AD163" s="55"/>
      <c r="AE163" s="61"/>
      <c r="AF163" s="55"/>
      <c r="AG163" s="55"/>
      <c r="AH163" s="61"/>
      <c r="AI163" s="56"/>
      <c r="AJ163" s="61"/>
      <c r="AK163" s="60"/>
      <c r="AL163" s="56"/>
      <c r="AM163" s="56"/>
      <c r="AN163" s="55"/>
      <c r="AO163" s="55"/>
      <c r="AP163" s="61"/>
      <c r="AQ163" s="55"/>
      <c r="AR163" s="55"/>
      <c r="AS163" s="61"/>
      <c r="AT163" s="56"/>
      <c r="AU163" s="61"/>
      <c r="AV163" s="60"/>
      <c r="AW163" s="56"/>
      <c r="AX163" s="56"/>
      <c r="AY163" s="55"/>
      <c r="AZ163" s="55"/>
      <c r="BA163" s="61"/>
      <c r="BB163" s="55"/>
      <c r="BC163" s="55"/>
      <c r="BD163" s="61"/>
      <c r="BE163" s="56"/>
      <c r="BF163" s="61"/>
      <c r="BG163" s="60"/>
      <c r="BL163" s="4"/>
      <c r="BM163" s="5"/>
      <c r="BN163" s="5"/>
    </row>
    <row r="164" spans="2:66" ht="135" customHeight="1">
      <c r="B164" s="62" t="s">
        <v>107</v>
      </c>
      <c r="C164" s="59" t="s">
        <v>81</v>
      </c>
      <c r="D164" s="59" t="s">
        <v>81</v>
      </c>
      <c r="E164" s="59" t="s">
        <v>97</v>
      </c>
      <c r="F164" s="59" t="s">
        <v>81</v>
      </c>
      <c r="G164" s="59" t="s">
        <v>81</v>
      </c>
      <c r="H164" s="59">
        <v>17</v>
      </c>
      <c r="I164" s="56">
        <v>5.8899999999999994E-2</v>
      </c>
      <c r="J164" s="59" t="s">
        <v>83</v>
      </c>
      <c r="K164" s="63" t="s">
        <v>547</v>
      </c>
      <c r="L164" s="59" t="s">
        <v>548</v>
      </c>
      <c r="M164" s="59" t="s">
        <v>549</v>
      </c>
      <c r="N164" s="61">
        <v>5</v>
      </c>
      <c r="O164" s="59" t="s">
        <v>111</v>
      </c>
      <c r="P164" s="56" t="s">
        <v>550</v>
      </c>
      <c r="Q164" s="56" t="s">
        <v>551</v>
      </c>
      <c r="R164" s="55">
        <v>0</v>
      </c>
      <c r="S164" s="55">
        <v>1</v>
      </c>
      <c r="T164" s="61">
        <v>0</v>
      </c>
      <c r="U164" s="55">
        <v>0</v>
      </c>
      <c r="V164" s="55">
        <v>1</v>
      </c>
      <c r="W164" s="61">
        <v>0</v>
      </c>
      <c r="X164" s="56">
        <v>0</v>
      </c>
      <c r="Y164" s="61">
        <v>5</v>
      </c>
      <c r="Z164" s="60">
        <v>0</v>
      </c>
      <c r="AA164" s="56" t="s">
        <v>552</v>
      </c>
      <c r="AB164" s="56" t="s">
        <v>553</v>
      </c>
      <c r="AC164" s="55">
        <v>2</v>
      </c>
      <c r="AD164" s="55">
        <v>1</v>
      </c>
      <c r="AE164" s="61">
        <v>2</v>
      </c>
      <c r="AF164" s="55">
        <v>2</v>
      </c>
      <c r="AG164" s="55">
        <v>1</v>
      </c>
      <c r="AH164" s="61">
        <v>2</v>
      </c>
      <c r="AI164" s="56">
        <v>0.4</v>
      </c>
      <c r="AJ164" s="61">
        <v>3</v>
      </c>
      <c r="AK164" s="60">
        <v>0.4</v>
      </c>
      <c r="AL164" s="56" t="s">
        <v>554</v>
      </c>
      <c r="AM164" s="56" t="s">
        <v>253</v>
      </c>
      <c r="AN164" s="55">
        <v>0</v>
      </c>
      <c r="AO164" s="55">
        <v>1</v>
      </c>
      <c r="AP164" s="61">
        <v>0</v>
      </c>
      <c r="AQ164" s="55">
        <v>2</v>
      </c>
      <c r="AR164" s="55">
        <v>1</v>
      </c>
      <c r="AS164" s="61">
        <v>2</v>
      </c>
      <c r="AT164" s="56">
        <v>0.4</v>
      </c>
      <c r="AU164" s="61">
        <v>4.5999999999999996</v>
      </c>
      <c r="AV164" s="60">
        <v>0.4</v>
      </c>
      <c r="AW164" s="56" t="s">
        <v>94</v>
      </c>
      <c r="AX164" s="56" t="s">
        <v>94</v>
      </c>
      <c r="AY164" s="55">
        <v>0</v>
      </c>
      <c r="AZ164" s="55">
        <v>0</v>
      </c>
      <c r="BA164" s="61">
        <v>0</v>
      </c>
      <c r="BB164" s="55">
        <v>0</v>
      </c>
      <c r="BC164" s="55">
        <v>0</v>
      </c>
      <c r="BD164" s="61">
        <v>0</v>
      </c>
      <c r="BE164" s="56">
        <v>0</v>
      </c>
      <c r="BF164" s="61">
        <v>0</v>
      </c>
      <c r="BG164" s="60">
        <v>0</v>
      </c>
      <c r="BL164" s="4"/>
      <c r="BM164" s="5"/>
      <c r="BN164" s="5"/>
    </row>
    <row r="165" spans="2:66">
      <c r="B165" s="62"/>
      <c r="C165" s="59"/>
      <c r="D165" s="59"/>
      <c r="E165" s="59"/>
      <c r="F165" s="59"/>
      <c r="G165" s="59"/>
      <c r="H165" s="59"/>
      <c r="I165" s="56"/>
      <c r="J165" s="59"/>
      <c r="K165" s="63"/>
      <c r="L165" s="59"/>
      <c r="M165" s="59"/>
      <c r="N165" s="61"/>
      <c r="O165" s="59"/>
      <c r="P165" s="56"/>
      <c r="Q165" s="56"/>
      <c r="R165" s="55"/>
      <c r="S165" s="55"/>
      <c r="T165" s="61"/>
      <c r="U165" s="55"/>
      <c r="V165" s="55"/>
      <c r="W165" s="61"/>
      <c r="X165" s="56"/>
      <c r="Y165" s="61"/>
      <c r="Z165" s="60"/>
      <c r="AA165" s="56"/>
      <c r="AB165" s="56"/>
      <c r="AC165" s="55"/>
      <c r="AD165" s="55"/>
      <c r="AE165" s="61"/>
      <c r="AF165" s="55"/>
      <c r="AG165" s="55"/>
      <c r="AH165" s="61"/>
      <c r="AI165" s="56"/>
      <c r="AJ165" s="61"/>
      <c r="AK165" s="60"/>
      <c r="AL165" s="56"/>
      <c r="AM165" s="56"/>
      <c r="AN165" s="55"/>
      <c r="AO165" s="55"/>
      <c r="AP165" s="61"/>
      <c r="AQ165" s="55"/>
      <c r="AR165" s="55"/>
      <c r="AS165" s="61"/>
      <c r="AT165" s="56"/>
      <c r="AU165" s="61"/>
      <c r="AV165" s="60"/>
      <c r="AW165" s="56"/>
      <c r="AX165" s="56"/>
      <c r="AY165" s="55"/>
      <c r="AZ165" s="55"/>
      <c r="BA165" s="61"/>
      <c r="BB165" s="55"/>
      <c r="BC165" s="55"/>
      <c r="BD165" s="61"/>
      <c r="BE165" s="56"/>
      <c r="BF165" s="61"/>
      <c r="BG165" s="60"/>
      <c r="BL165" s="4"/>
      <c r="BM165" s="5"/>
      <c r="BN165" s="5"/>
    </row>
    <row r="166" spans="2:66">
      <c r="B166" s="62"/>
      <c r="C166" s="59"/>
      <c r="D166" s="59"/>
      <c r="E166" s="59"/>
      <c r="F166" s="59"/>
      <c r="G166" s="59"/>
      <c r="H166" s="59"/>
      <c r="I166" s="56"/>
      <c r="J166" s="59"/>
      <c r="K166" s="63"/>
      <c r="L166" s="59"/>
      <c r="M166" s="59"/>
      <c r="N166" s="61"/>
      <c r="O166" s="59"/>
      <c r="P166" s="56"/>
      <c r="Q166" s="56"/>
      <c r="R166" s="55"/>
      <c r="S166" s="55"/>
      <c r="T166" s="61"/>
      <c r="U166" s="55"/>
      <c r="V166" s="55"/>
      <c r="W166" s="61"/>
      <c r="X166" s="56"/>
      <c r="Y166" s="61"/>
      <c r="Z166" s="60"/>
      <c r="AA166" s="56"/>
      <c r="AB166" s="56"/>
      <c r="AC166" s="55"/>
      <c r="AD166" s="55"/>
      <c r="AE166" s="61"/>
      <c r="AF166" s="55"/>
      <c r="AG166" s="55"/>
      <c r="AH166" s="61"/>
      <c r="AI166" s="56"/>
      <c r="AJ166" s="61"/>
      <c r="AK166" s="60"/>
      <c r="AL166" s="56"/>
      <c r="AM166" s="56"/>
      <c r="AN166" s="55"/>
      <c r="AO166" s="55"/>
      <c r="AP166" s="61"/>
      <c r="AQ166" s="55"/>
      <c r="AR166" s="55"/>
      <c r="AS166" s="61"/>
      <c r="AT166" s="56"/>
      <c r="AU166" s="61"/>
      <c r="AV166" s="60"/>
      <c r="AW166" s="56"/>
      <c r="AX166" s="56"/>
      <c r="AY166" s="55"/>
      <c r="AZ166" s="55"/>
      <c r="BA166" s="61"/>
      <c r="BB166" s="55"/>
      <c r="BC166" s="55"/>
      <c r="BD166" s="61"/>
      <c r="BE166" s="56"/>
      <c r="BF166" s="61"/>
      <c r="BG166" s="60"/>
      <c r="BL166" s="4"/>
      <c r="BM166" s="5"/>
      <c r="BN166" s="5"/>
    </row>
    <row r="167" spans="2:66">
      <c r="B167" s="62" t="s">
        <v>398</v>
      </c>
      <c r="C167" s="59" t="s">
        <v>81</v>
      </c>
      <c r="D167" s="59" t="s">
        <v>81</v>
      </c>
      <c r="E167" s="59" t="s">
        <v>385</v>
      </c>
      <c r="F167" s="59" t="s">
        <v>81</v>
      </c>
      <c r="G167" s="59" t="s">
        <v>81</v>
      </c>
      <c r="H167" s="59"/>
      <c r="I167" s="56"/>
      <c r="J167" s="59"/>
      <c r="K167" s="63"/>
      <c r="L167" s="59"/>
      <c r="M167" s="59"/>
      <c r="N167" s="61"/>
      <c r="O167" s="59"/>
      <c r="P167" s="56"/>
      <c r="Q167" s="56"/>
      <c r="R167" s="55"/>
      <c r="S167" s="55"/>
      <c r="T167" s="61"/>
      <c r="U167" s="55"/>
      <c r="V167" s="55"/>
      <c r="W167" s="61"/>
      <c r="X167" s="56"/>
      <c r="Y167" s="61"/>
      <c r="Z167" s="60"/>
      <c r="AA167" s="56"/>
      <c r="AB167" s="56"/>
      <c r="AC167" s="55"/>
      <c r="AD167" s="55"/>
      <c r="AE167" s="61"/>
      <c r="AF167" s="55"/>
      <c r="AG167" s="55"/>
      <c r="AH167" s="61"/>
      <c r="AI167" s="56"/>
      <c r="AJ167" s="61"/>
      <c r="AK167" s="60"/>
      <c r="AL167" s="56"/>
      <c r="AM167" s="56"/>
      <c r="AN167" s="55"/>
      <c r="AO167" s="55"/>
      <c r="AP167" s="61"/>
      <c r="AQ167" s="55"/>
      <c r="AR167" s="55"/>
      <c r="AS167" s="61"/>
      <c r="AT167" s="56"/>
      <c r="AU167" s="61"/>
      <c r="AV167" s="60"/>
      <c r="AW167" s="56"/>
      <c r="AX167" s="56"/>
      <c r="AY167" s="55"/>
      <c r="AZ167" s="55"/>
      <c r="BA167" s="61"/>
      <c r="BB167" s="55"/>
      <c r="BC167" s="55"/>
      <c r="BD167" s="61"/>
      <c r="BE167" s="56"/>
      <c r="BF167" s="61"/>
      <c r="BG167" s="60"/>
      <c r="BL167" s="4"/>
      <c r="BM167" s="5"/>
      <c r="BN167" s="5"/>
    </row>
    <row r="168" spans="2:66">
      <c r="B168" s="62"/>
      <c r="C168" s="59"/>
      <c r="D168" s="59"/>
      <c r="E168" s="59"/>
      <c r="F168" s="59"/>
      <c r="G168" s="59"/>
      <c r="H168" s="59"/>
      <c r="I168" s="56"/>
      <c r="J168" s="59"/>
      <c r="K168" s="63"/>
      <c r="L168" s="59"/>
      <c r="M168" s="59"/>
      <c r="N168" s="61"/>
      <c r="O168" s="59"/>
      <c r="P168" s="56"/>
      <c r="Q168" s="56"/>
      <c r="R168" s="55"/>
      <c r="S168" s="55"/>
      <c r="T168" s="61"/>
      <c r="U168" s="55"/>
      <c r="V168" s="55"/>
      <c r="W168" s="61"/>
      <c r="X168" s="56"/>
      <c r="Y168" s="61"/>
      <c r="Z168" s="60"/>
      <c r="AA168" s="56"/>
      <c r="AB168" s="56"/>
      <c r="AC168" s="55"/>
      <c r="AD168" s="55"/>
      <c r="AE168" s="61"/>
      <c r="AF168" s="55"/>
      <c r="AG168" s="55"/>
      <c r="AH168" s="61"/>
      <c r="AI168" s="56"/>
      <c r="AJ168" s="61"/>
      <c r="AK168" s="60"/>
      <c r="AL168" s="56"/>
      <c r="AM168" s="56"/>
      <c r="AN168" s="55"/>
      <c r="AO168" s="55"/>
      <c r="AP168" s="61"/>
      <c r="AQ168" s="55"/>
      <c r="AR168" s="55"/>
      <c r="AS168" s="61"/>
      <c r="AT168" s="56"/>
      <c r="AU168" s="61"/>
      <c r="AV168" s="60"/>
      <c r="AW168" s="56"/>
      <c r="AX168" s="56"/>
      <c r="AY168" s="55"/>
      <c r="AZ168" s="55"/>
      <c r="BA168" s="61"/>
      <c r="BB168" s="55"/>
      <c r="BC168" s="55"/>
      <c r="BD168" s="61"/>
      <c r="BE168" s="56"/>
      <c r="BF168" s="61"/>
      <c r="BG168" s="60"/>
      <c r="BL168" s="4"/>
      <c r="BM168" s="5"/>
      <c r="BN168" s="5"/>
    </row>
    <row r="169" spans="2:66">
      <c r="B169" s="62"/>
      <c r="C169" s="59"/>
      <c r="D169" s="59"/>
      <c r="E169" s="59"/>
      <c r="F169" s="59"/>
      <c r="G169" s="59"/>
      <c r="H169" s="59"/>
      <c r="I169" s="56"/>
      <c r="J169" s="59"/>
      <c r="K169" s="63"/>
      <c r="L169" s="59"/>
      <c r="M169" s="59"/>
      <c r="N169" s="61"/>
      <c r="O169" s="59"/>
      <c r="P169" s="56"/>
      <c r="Q169" s="56"/>
      <c r="R169" s="55"/>
      <c r="S169" s="55"/>
      <c r="T169" s="61"/>
      <c r="U169" s="55"/>
      <c r="V169" s="55"/>
      <c r="W169" s="61"/>
      <c r="X169" s="56"/>
      <c r="Y169" s="61"/>
      <c r="Z169" s="60"/>
      <c r="AA169" s="56"/>
      <c r="AB169" s="56"/>
      <c r="AC169" s="55"/>
      <c r="AD169" s="55"/>
      <c r="AE169" s="61"/>
      <c r="AF169" s="55"/>
      <c r="AG169" s="55"/>
      <c r="AH169" s="61"/>
      <c r="AI169" s="56"/>
      <c r="AJ169" s="61"/>
      <c r="AK169" s="60"/>
      <c r="AL169" s="56"/>
      <c r="AM169" s="56"/>
      <c r="AN169" s="55"/>
      <c r="AO169" s="55"/>
      <c r="AP169" s="61"/>
      <c r="AQ169" s="55"/>
      <c r="AR169" s="55"/>
      <c r="AS169" s="61"/>
      <c r="AT169" s="56"/>
      <c r="AU169" s="61"/>
      <c r="AV169" s="60"/>
      <c r="AW169" s="56"/>
      <c r="AX169" s="56"/>
      <c r="AY169" s="55"/>
      <c r="AZ169" s="55"/>
      <c r="BA169" s="61"/>
      <c r="BB169" s="55"/>
      <c r="BC169" s="55"/>
      <c r="BD169" s="61"/>
      <c r="BE169" s="56"/>
      <c r="BF169" s="61"/>
      <c r="BG169" s="60"/>
      <c r="BL169" s="4"/>
      <c r="BM169" s="5"/>
      <c r="BN169" s="5"/>
    </row>
    <row r="170" spans="2:66">
      <c r="H170" s="50" t="s">
        <v>222</v>
      </c>
      <c r="I170" s="50"/>
      <c r="J170" s="50"/>
      <c r="K170" s="50"/>
      <c r="L170" s="50"/>
      <c r="M170" s="50"/>
      <c r="N170" s="50"/>
      <c r="O170" s="50"/>
      <c r="P170" s="3" t="s">
        <v>136</v>
      </c>
      <c r="Q170" s="3" t="s">
        <v>136</v>
      </c>
      <c r="R170" s="3" t="s">
        <v>136</v>
      </c>
      <c r="S170" s="3" t="s">
        <v>136</v>
      </c>
      <c r="T170" s="3" t="s">
        <v>136</v>
      </c>
      <c r="U170" s="3" t="s">
        <v>136</v>
      </c>
      <c r="V170" s="3" t="s">
        <v>136</v>
      </c>
      <c r="W170" s="3" t="s">
        <v>136</v>
      </c>
      <c r="X170" s="3" t="s">
        <v>136</v>
      </c>
      <c r="Y170" s="3" t="s">
        <v>136</v>
      </c>
      <c r="Z170" s="6">
        <f>SUMPRODUCT(I23:I169,Z23:Z169)</f>
        <v>0.24944149999999995</v>
      </c>
      <c r="AA170" s="3" t="s">
        <v>136</v>
      </c>
      <c r="AB170" s="3" t="s">
        <v>136</v>
      </c>
      <c r="AC170" s="3" t="s">
        <v>136</v>
      </c>
      <c r="AD170" s="3" t="s">
        <v>136</v>
      </c>
      <c r="AE170" s="3" t="s">
        <v>136</v>
      </c>
      <c r="AF170" s="3" t="s">
        <v>136</v>
      </c>
      <c r="AG170" s="3" t="s">
        <v>136</v>
      </c>
      <c r="AH170" s="3" t="s">
        <v>136</v>
      </c>
      <c r="AI170" s="3" t="s">
        <v>136</v>
      </c>
      <c r="AJ170" s="3" t="s">
        <v>136</v>
      </c>
      <c r="AK170" s="6">
        <f>SUMPRODUCT(I23:I169,AK23:AK169)</f>
        <v>0.60178129999999985</v>
      </c>
      <c r="AL170" s="3" t="s">
        <v>136</v>
      </c>
      <c r="AM170" s="3" t="s">
        <v>136</v>
      </c>
      <c r="AN170" s="3" t="s">
        <v>136</v>
      </c>
      <c r="AO170" s="3" t="s">
        <v>136</v>
      </c>
      <c r="AP170" s="3" t="s">
        <v>136</v>
      </c>
      <c r="AQ170" s="3" t="s">
        <v>136</v>
      </c>
      <c r="AR170" s="3" t="s">
        <v>136</v>
      </c>
      <c r="AS170" s="3" t="s">
        <v>136</v>
      </c>
      <c r="AT170" s="3" t="s">
        <v>136</v>
      </c>
      <c r="AU170" s="3" t="s">
        <v>136</v>
      </c>
      <c r="AV170" s="6">
        <f>SUMPRODUCT(I23:I169,AV23:AV169)</f>
        <v>0.64136209999999994</v>
      </c>
      <c r="AW170" s="3" t="s">
        <v>136</v>
      </c>
      <c r="AX170" s="3" t="s">
        <v>136</v>
      </c>
      <c r="AY170" s="3" t="s">
        <v>136</v>
      </c>
      <c r="AZ170" s="3" t="s">
        <v>136</v>
      </c>
      <c r="BA170" s="3" t="s">
        <v>136</v>
      </c>
      <c r="BB170" s="3" t="s">
        <v>136</v>
      </c>
      <c r="BC170" s="3" t="s">
        <v>136</v>
      </c>
      <c r="BD170" s="3" t="s">
        <v>136</v>
      </c>
      <c r="BE170" s="3" t="s">
        <v>136</v>
      </c>
      <c r="BF170" s="3" t="s">
        <v>136</v>
      </c>
      <c r="BG170" s="6">
        <f>SUMPRODUCT(I23:I169,BG23:BG169)</f>
        <v>0</v>
      </c>
      <c r="BL170" s="4" t="s">
        <v>223</v>
      </c>
      <c r="BM170" s="5">
        <f>IF(E4="Trimestre I",Z170,IF(E4="Trimestre II",AK170,IF(E4="Trimestre III",AV170,IF(E4="Trimestre IV",BG170))))</f>
        <v>0.64136209999999994</v>
      </c>
      <c r="BN170" s="5">
        <f>100%-BM170</f>
        <v>0.35863790000000006</v>
      </c>
    </row>
    <row r="171" spans="2:66">
      <c r="BL171" s="4"/>
      <c r="BM171" s="5" t="s">
        <v>6</v>
      </c>
      <c r="BN171" s="5" t="s">
        <v>7</v>
      </c>
    </row>
  </sheetData>
  <sheetProtection algorithmName="SHA-512" hashValue="pt/6a3TnnbH1N5KGRPfoHB0v8o45eWrqPKb+2yLRtcTkxxGGIGy7WWUZIUxP4VT/DRVmIzDuZp5i7NfScRiEZw==" saltValue="0oK1vUUcEdHN94gQOvqpgw==" spinCount="100000" sheet="1" objects="1" scenarios="1"/>
  <mergeCells count="1710">
    <mergeCell ref="A6:A21"/>
    <mergeCell ref="H170:O170"/>
    <mergeCell ref="BD164:BD169"/>
    <mergeCell ref="BE164:BE169"/>
    <mergeCell ref="BF164:BF169"/>
    <mergeCell ref="BG164:BG169"/>
    <mergeCell ref="B167:B169"/>
    <mergeCell ref="C167:C169"/>
    <mergeCell ref="D167:D169"/>
    <mergeCell ref="E167:E169"/>
    <mergeCell ref="F167:F169"/>
    <mergeCell ref="G167:G169"/>
    <mergeCell ref="AX164:AX169"/>
    <mergeCell ref="AY164:AY169"/>
    <mergeCell ref="AZ164:AZ169"/>
    <mergeCell ref="BA164:BA169"/>
    <mergeCell ref="BB164:BB169"/>
    <mergeCell ref="BC164:BC169"/>
    <mergeCell ref="AR164:AR169"/>
    <mergeCell ref="AS164:AS169"/>
    <mergeCell ref="AT164:AT169"/>
    <mergeCell ref="AU164:AU169"/>
    <mergeCell ref="AV164:AV169"/>
    <mergeCell ref="AW164:AW169"/>
    <mergeCell ref="AL164:AL169"/>
    <mergeCell ref="AM164:AM169"/>
    <mergeCell ref="AN164:AN169"/>
    <mergeCell ref="AO164:AO169"/>
    <mergeCell ref="AP164:AP169"/>
    <mergeCell ref="AQ164:AQ169"/>
    <mergeCell ref="AF164:AF169"/>
    <mergeCell ref="AG164:AG169"/>
    <mergeCell ref="AH164:AH169"/>
    <mergeCell ref="AI164:AI169"/>
    <mergeCell ref="AJ164:AJ169"/>
    <mergeCell ref="AK164:AK169"/>
    <mergeCell ref="Z164:Z169"/>
    <mergeCell ref="AA164:AA169"/>
    <mergeCell ref="AB164:AB169"/>
    <mergeCell ref="AC164:AC169"/>
    <mergeCell ref="AD164:AD169"/>
    <mergeCell ref="AE164:AE169"/>
    <mergeCell ref="T164:T169"/>
    <mergeCell ref="U164:U169"/>
    <mergeCell ref="V164:V169"/>
    <mergeCell ref="W164:W169"/>
    <mergeCell ref="X164:X169"/>
    <mergeCell ref="Y164:Y169"/>
    <mergeCell ref="N164:N169"/>
    <mergeCell ref="O164:O169"/>
    <mergeCell ref="P164:P169"/>
    <mergeCell ref="Q164:Q169"/>
    <mergeCell ref="R164:R169"/>
    <mergeCell ref="S164:S169"/>
    <mergeCell ref="H164:H169"/>
    <mergeCell ref="I164:I169"/>
    <mergeCell ref="J164:J169"/>
    <mergeCell ref="K164:K169"/>
    <mergeCell ref="L164:L169"/>
    <mergeCell ref="M164:M169"/>
    <mergeCell ref="BD161:BD163"/>
    <mergeCell ref="BE161:BE163"/>
    <mergeCell ref="BF161:BF163"/>
    <mergeCell ref="BG161:BG163"/>
    <mergeCell ref="B164:B166"/>
    <mergeCell ref="C164:C166"/>
    <mergeCell ref="D164:D166"/>
    <mergeCell ref="E164:E166"/>
    <mergeCell ref="F164:F166"/>
    <mergeCell ref="G164:G166"/>
    <mergeCell ref="AX161:AX163"/>
    <mergeCell ref="AY161:AY163"/>
    <mergeCell ref="AZ161:AZ163"/>
    <mergeCell ref="BA161:BA163"/>
    <mergeCell ref="BB161:BB163"/>
    <mergeCell ref="BC161:BC163"/>
    <mergeCell ref="AR161:AR163"/>
    <mergeCell ref="AS161:AS163"/>
    <mergeCell ref="AT161:AT163"/>
    <mergeCell ref="AU161:AU163"/>
    <mergeCell ref="AV161:AV163"/>
    <mergeCell ref="AW161:AW163"/>
    <mergeCell ref="AL161:AL163"/>
    <mergeCell ref="AM161:AM163"/>
    <mergeCell ref="AN161:AN163"/>
    <mergeCell ref="AO161:AO163"/>
    <mergeCell ref="AP161:AP163"/>
    <mergeCell ref="AQ161:AQ163"/>
    <mergeCell ref="AF161:AF163"/>
    <mergeCell ref="AG161:AG163"/>
    <mergeCell ref="AH161:AH163"/>
    <mergeCell ref="AI161:AI163"/>
    <mergeCell ref="AJ161:AJ163"/>
    <mergeCell ref="AK161:AK163"/>
    <mergeCell ref="Z161:Z163"/>
    <mergeCell ref="AA161:AA163"/>
    <mergeCell ref="AB161:AB163"/>
    <mergeCell ref="AC161:AC163"/>
    <mergeCell ref="AD161:AD163"/>
    <mergeCell ref="AE161:AE163"/>
    <mergeCell ref="T161:T163"/>
    <mergeCell ref="U161:U163"/>
    <mergeCell ref="V161:V163"/>
    <mergeCell ref="W161:W163"/>
    <mergeCell ref="X161:X163"/>
    <mergeCell ref="Y161:Y163"/>
    <mergeCell ref="N161:N163"/>
    <mergeCell ref="O161:O163"/>
    <mergeCell ref="P161:P163"/>
    <mergeCell ref="Q161:Q163"/>
    <mergeCell ref="R161:R163"/>
    <mergeCell ref="S161:S163"/>
    <mergeCell ref="BF158:BF160"/>
    <mergeCell ref="B161:B163"/>
    <mergeCell ref="C161:C163"/>
    <mergeCell ref="D161:D163"/>
    <mergeCell ref="H161:H163"/>
    <mergeCell ref="I161:I163"/>
    <mergeCell ref="J161:J163"/>
    <mergeCell ref="K161:K163"/>
    <mergeCell ref="L161:L163"/>
    <mergeCell ref="M161:M163"/>
    <mergeCell ref="AZ158:AZ160"/>
    <mergeCell ref="BA158:BA160"/>
    <mergeCell ref="BB158:BB160"/>
    <mergeCell ref="BC158:BC160"/>
    <mergeCell ref="BD158:BD160"/>
    <mergeCell ref="BE158:BE160"/>
    <mergeCell ref="AO158:AO160"/>
    <mergeCell ref="AP158:AP160"/>
    <mergeCell ref="AQ158:AQ160"/>
    <mergeCell ref="AR158:AR160"/>
    <mergeCell ref="AT158:AT160"/>
    <mergeCell ref="AF158:AF160"/>
    <mergeCell ref="AG158:AG160"/>
    <mergeCell ref="AH158:AH160"/>
    <mergeCell ref="AI158:AI160"/>
    <mergeCell ref="J152:J160"/>
    <mergeCell ref="BF155:BF157"/>
    <mergeCell ref="L158:L160"/>
    <mergeCell ref="M158:M160"/>
    <mergeCell ref="N158:N160"/>
    <mergeCell ref="O158:O160"/>
    <mergeCell ref="R158:R160"/>
    <mergeCell ref="S158:S160"/>
    <mergeCell ref="T158:T160"/>
    <mergeCell ref="U158:U160"/>
    <mergeCell ref="V158:V160"/>
    <mergeCell ref="AZ155:AZ157"/>
    <mergeCell ref="BA155:BA157"/>
    <mergeCell ref="BB155:BB157"/>
    <mergeCell ref="BC155:BC157"/>
    <mergeCell ref="BD155:BD157"/>
    <mergeCell ref="BE155:BE157"/>
    <mergeCell ref="AP155:AP157"/>
    <mergeCell ref="AQ155:AQ157"/>
    <mergeCell ref="AR155:AR157"/>
    <mergeCell ref="AS155:AS157"/>
    <mergeCell ref="AT155:AT157"/>
    <mergeCell ref="AU155:AU157"/>
    <mergeCell ref="AG155:AG157"/>
    <mergeCell ref="AH155:AH157"/>
    <mergeCell ref="BF152:BF154"/>
    <mergeCell ref="BG152:BG160"/>
    <mergeCell ref="E154:E160"/>
    <mergeCell ref="F154:F160"/>
    <mergeCell ref="G154:G160"/>
    <mergeCell ref="L155:L157"/>
    <mergeCell ref="M155:M157"/>
    <mergeCell ref="N155:N157"/>
    <mergeCell ref="O155:O157"/>
    <mergeCell ref="R155:R157"/>
    <mergeCell ref="AZ152:AZ154"/>
    <mergeCell ref="BA152:BA154"/>
    <mergeCell ref="BB152:BB154"/>
    <mergeCell ref="BC152:BC154"/>
    <mergeCell ref="BD152:BD154"/>
    <mergeCell ref="BE152:BE154"/>
    <mergeCell ref="AT152:AT154"/>
    <mergeCell ref="AU152:AU154"/>
    <mergeCell ref="AV152:AV160"/>
    <mergeCell ref="AW152:AW160"/>
    <mergeCell ref="AX152:AX160"/>
    <mergeCell ref="AY152:AY154"/>
    <mergeCell ref="AY155:AY157"/>
    <mergeCell ref="AU158:AU160"/>
    <mergeCell ref="AY158:AY160"/>
    <mergeCell ref="AN152:AN154"/>
    <mergeCell ref="AO152:AO154"/>
    <mergeCell ref="AP152:AP154"/>
    <mergeCell ref="AJ158:AJ160"/>
    <mergeCell ref="AN158:AN160"/>
    <mergeCell ref="W158:W160"/>
    <mergeCell ref="X158:X160"/>
    <mergeCell ref="AQ152:AQ154"/>
    <mergeCell ref="AR152:AR154"/>
    <mergeCell ref="AS152:AS154"/>
    <mergeCell ref="AH152:AH154"/>
    <mergeCell ref="AI152:AI154"/>
    <mergeCell ref="AJ152:AJ154"/>
    <mergeCell ref="AK152:AK160"/>
    <mergeCell ref="AL152:AL160"/>
    <mergeCell ref="AM152:AM160"/>
    <mergeCell ref="AB152:AB160"/>
    <mergeCell ref="AC152:AC154"/>
    <mergeCell ref="AD152:AD154"/>
    <mergeCell ref="AE152:AE154"/>
    <mergeCell ref="AF152:AF154"/>
    <mergeCell ref="AG152:AG154"/>
    <mergeCell ref="AC155:AC157"/>
    <mergeCell ref="AD155:AD157"/>
    <mergeCell ref="AE155:AE157"/>
    <mergeCell ref="AF155:AF157"/>
    <mergeCell ref="AI155:AI157"/>
    <mergeCell ref="AJ155:AJ157"/>
    <mergeCell ref="AN155:AN157"/>
    <mergeCell ref="AO155:AO157"/>
    <mergeCell ref="AC158:AC160"/>
    <mergeCell ref="AD158:AD160"/>
    <mergeCell ref="AE158:AE160"/>
    <mergeCell ref="AS158:AS160"/>
    <mergeCell ref="W152:W154"/>
    <mergeCell ref="X152:X154"/>
    <mergeCell ref="Y152:Y154"/>
    <mergeCell ref="Z152:Z160"/>
    <mergeCell ref="AA152:AA160"/>
    <mergeCell ref="V155:V157"/>
    <mergeCell ref="W155:W157"/>
    <mergeCell ref="X155:X157"/>
    <mergeCell ref="Y155:Y157"/>
    <mergeCell ref="P152:P160"/>
    <mergeCell ref="Q152:Q160"/>
    <mergeCell ref="R152:R154"/>
    <mergeCell ref="S152:S154"/>
    <mergeCell ref="T152:T154"/>
    <mergeCell ref="U152:U154"/>
    <mergeCell ref="S155:S157"/>
    <mergeCell ref="T155:T157"/>
    <mergeCell ref="U155:U157"/>
    <mergeCell ref="Y158:Y160"/>
    <mergeCell ref="K152:K160"/>
    <mergeCell ref="L152:L154"/>
    <mergeCell ref="M152:M154"/>
    <mergeCell ref="N152:N154"/>
    <mergeCell ref="O152:O154"/>
    <mergeCell ref="BB149:BB151"/>
    <mergeCell ref="BC149:BC151"/>
    <mergeCell ref="BD149:BD151"/>
    <mergeCell ref="BE149:BE151"/>
    <mergeCell ref="BF149:BF151"/>
    <mergeCell ref="B152:B160"/>
    <mergeCell ref="C152:C160"/>
    <mergeCell ref="D152:D160"/>
    <mergeCell ref="H152:H160"/>
    <mergeCell ref="I152:I160"/>
    <mergeCell ref="AS149:AS151"/>
    <mergeCell ref="AT149:AT151"/>
    <mergeCell ref="AU149:AU151"/>
    <mergeCell ref="AY149:AY151"/>
    <mergeCell ref="AZ149:AZ151"/>
    <mergeCell ref="BA149:BA151"/>
    <mergeCell ref="AJ149:AJ151"/>
    <mergeCell ref="AN149:AN151"/>
    <mergeCell ref="AO149:AO151"/>
    <mergeCell ref="AP149:AP151"/>
    <mergeCell ref="AQ149:AQ151"/>
    <mergeCell ref="AR149:AR151"/>
    <mergeCell ref="AC149:AC151"/>
    <mergeCell ref="AD149:AD151"/>
    <mergeCell ref="AE149:AE151"/>
    <mergeCell ref="AF149:AF151"/>
    <mergeCell ref="V152:V154"/>
    <mergeCell ref="AS143:AS145"/>
    <mergeCell ref="AT143:AT145"/>
    <mergeCell ref="AI143:AI145"/>
    <mergeCell ref="AG149:AG151"/>
    <mergeCell ref="AH149:AH151"/>
    <mergeCell ref="S149:S151"/>
    <mergeCell ref="T149:T151"/>
    <mergeCell ref="U149:U151"/>
    <mergeCell ref="V149:V151"/>
    <mergeCell ref="W149:W151"/>
    <mergeCell ref="X149:X151"/>
    <mergeCell ref="BA146:BA148"/>
    <mergeCell ref="BB146:BB148"/>
    <mergeCell ref="BC146:BC148"/>
    <mergeCell ref="BD146:BD148"/>
    <mergeCell ref="BE146:BE148"/>
    <mergeCell ref="BF146:BF148"/>
    <mergeCell ref="AO146:AO148"/>
    <mergeCell ref="AP146:AP148"/>
    <mergeCell ref="AQ146:AQ148"/>
    <mergeCell ref="AR146:AR148"/>
    <mergeCell ref="AS146:AS148"/>
    <mergeCell ref="AT146:AT148"/>
    <mergeCell ref="AC146:AC148"/>
    <mergeCell ref="AD146:AD148"/>
    <mergeCell ref="AE146:AE148"/>
    <mergeCell ref="AF146:AF148"/>
    <mergeCell ref="AG146:AG148"/>
    <mergeCell ref="AH146:AH148"/>
    <mergeCell ref="X146:X148"/>
    <mergeCell ref="Y146:Y148"/>
    <mergeCell ref="Y149:Y151"/>
    <mergeCell ref="BG143:BG151"/>
    <mergeCell ref="E145:E151"/>
    <mergeCell ref="F145:F151"/>
    <mergeCell ref="G145:G151"/>
    <mergeCell ref="L146:L148"/>
    <mergeCell ref="M146:M148"/>
    <mergeCell ref="N146:N148"/>
    <mergeCell ref="O146:O148"/>
    <mergeCell ref="R146:R148"/>
    <mergeCell ref="S146:S148"/>
    <mergeCell ref="BA143:BA145"/>
    <mergeCell ref="BB143:BB145"/>
    <mergeCell ref="BC143:BC145"/>
    <mergeCell ref="BD143:BD145"/>
    <mergeCell ref="BE143:BE145"/>
    <mergeCell ref="BF143:BF145"/>
    <mergeCell ref="AU143:AU145"/>
    <mergeCell ref="AV143:AV151"/>
    <mergeCell ref="AW143:AW151"/>
    <mergeCell ref="AX143:AX151"/>
    <mergeCell ref="AY143:AY145"/>
    <mergeCell ref="AZ143:AZ145"/>
    <mergeCell ref="AU146:AU148"/>
    <mergeCell ref="AY146:AY148"/>
    <mergeCell ref="AZ146:AZ148"/>
    <mergeCell ref="AO143:AO145"/>
    <mergeCell ref="AP143:AP145"/>
    <mergeCell ref="AQ143:AQ145"/>
    <mergeCell ref="AR143:AR145"/>
    <mergeCell ref="K143:K151"/>
    <mergeCell ref="L143:L145"/>
    <mergeCell ref="M143:M145"/>
    <mergeCell ref="N143:N145"/>
    <mergeCell ref="O143:O145"/>
    <mergeCell ref="P143:P151"/>
    <mergeCell ref="L149:L151"/>
    <mergeCell ref="M149:M151"/>
    <mergeCell ref="N149:N151"/>
    <mergeCell ref="O149:O151"/>
    <mergeCell ref="AJ143:AJ145"/>
    <mergeCell ref="AK143:AK151"/>
    <mergeCell ref="AL143:AL151"/>
    <mergeCell ref="AM143:AM151"/>
    <mergeCell ref="AN143:AN145"/>
    <mergeCell ref="AI146:AI148"/>
    <mergeCell ref="AJ146:AJ148"/>
    <mergeCell ref="AN146:AN148"/>
    <mergeCell ref="AI149:AI151"/>
    <mergeCell ref="AC143:AC145"/>
    <mergeCell ref="AD143:AD145"/>
    <mergeCell ref="AE143:AE145"/>
    <mergeCell ref="AF143:AF145"/>
    <mergeCell ref="AG143:AG145"/>
    <mergeCell ref="AH143:AH145"/>
    <mergeCell ref="W143:W145"/>
    <mergeCell ref="X143:X145"/>
    <mergeCell ref="Y143:Y145"/>
    <mergeCell ref="Z143:Z151"/>
    <mergeCell ref="AA143:AA151"/>
    <mergeCell ref="AB143:AB151"/>
    <mergeCell ref="W146:W148"/>
    <mergeCell ref="BC140:BC142"/>
    <mergeCell ref="BD140:BD142"/>
    <mergeCell ref="BE140:BE142"/>
    <mergeCell ref="BF140:BF142"/>
    <mergeCell ref="B143:B151"/>
    <mergeCell ref="C143:C151"/>
    <mergeCell ref="D143:D151"/>
    <mergeCell ref="H143:H151"/>
    <mergeCell ref="I143:I151"/>
    <mergeCell ref="J143:J151"/>
    <mergeCell ref="AJ140:AJ142"/>
    <mergeCell ref="AN140:AN142"/>
    <mergeCell ref="AO140:AO142"/>
    <mergeCell ref="AP140:AP142"/>
    <mergeCell ref="AQ140:AQ142"/>
    <mergeCell ref="AR140:AR142"/>
    <mergeCell ref="T140:T142"/>
    <mergeCell ref="U140:U142"/>
    <mergeCell ref="V140:V142"/>
    <mergeCell ref="W140:W142"/>
    <mergeCell ref="X140:X142"/>
    <mergeCell ref="Y140:Y142"/>
    <mergeCell ref="Q143:Q151"/>
    <mergeCell ref="R143:R145"/>
    <mergeCell ref="S143:S145"/>
    <mergeCell ref="T143:T145"/>
    <mergeCell ref="U143:U145"/>
    <mergeCell ref="V143:V145"/>
    <mergeCell ref="T146:T148"/>
    <mergeCell ref="U146:U148"/>
    <mergeCell ref="V146:V148"/>
    <mergeCell ref="R149:R151"/>
    <mergeCell ref="BD137:BD139"/>
    <mergeCell ref="BE137:BE139"/>
    <mergeCell ref="BF137:BF139"/>
    <mergeCell ref="BG137:BG142"/>
    <mergeCell ref="L140:L142"/>
    <mergeCell ref="M140:M142"/>
    <mergeCell ref="N140:N142"/>
    <mergeCell ref="O140:O142"/>
    <mergeCell ref="R140:R142"/>
    <mergeCell ref="S140:S142"/>
    <mergeCell ref="AX137:AX142"/>
    <mergeCell ref="AY137:AY139"/>
    <mergeCell ref="AZ137:AZ139"/>
    <mergeCell ref="BA137:BA139"/>
    <mergeCell ref="BB137:BB139"/>
    <mergeCell ref="BC137:BC139"/>
    <mergeCell ref="AY140:AY142"/>
    <mergeCell ref="AZ140:AZ142"/>
    <mergeCell ref="BA140:BA142"/>
    <mergeCell ref="BB140:BB142"/>
    <mergeCell ref="AR137:AR139"/>
    <mergeCell ref="AS137:AS139"/>
    <mergeCell ref="AT137:AT139"/>
    <mergeCell ref="AU137:AU139"/>
    <mergeCell ref="AV137:AV142"/>
    <mergeCell ref="AW137:AW142"/>
    <mergeCell ref="AS140:AS142"/>
    <mergeCell ref="AT140:AT142"/>
    <mergeCell ref="AU140:AU142"/>
    <mergeCell ref="AL137:AL142"/>
    <mergeCell ref="AM137:AM142"/>
    <mergeCell ref="AN137:AN139"/>
    <mergeCell ref="R137:R139"/>
    <mergeCell ref="S137:S139"/>
    <mergeCell ref="H137:H142"/>
    <mergeCell ref="I137:I142"/>
    <mergeCell ref="J137:J142"/>
    <mergeCell ref="K137:K142"/>
    <mergeCell ref="L137:L139"/>
    <mergeCell ref="M137:M139"/>
    <mergeCell ref="AO137:AO139"/>
    <mergeCell ref="AP137:AP139"/>
    <mergeCell ref="AQ137:AQ139"/>
    <mergeCell ref="AF137:AF139"/>
    <mergeCell ref="AG137:AG139"/>
    <mergeCell ref="AH137:AH139"/>
    <mergeCell ref="AI137:AI139"/>
    <mergeCell ref="AJ137:AJ139"/>
    <mergeCell ref="AK137:AK142"/>
    <mergeCell ref="AF140:AF142"/>
    <mergeCell ref="AG140:AG142"/>
    <mergeCell ref="AH140:AH142"/>
    <mergeCell ref="AI140:AI142"/>
    <mergeCell ref="Z137:Z142"/>
    <mergeCell ref="AA137:AA142"/>
    <mergeCell ref="AB137:AB142"/>
    <mergeCell ref="AC137:AC139"/>
    <mergeCell ref="AD137:AD139"/>
    <mergeCell ref="AE137:AE139"/>
    <mergeCell ref="AC140:AC142"/>
    <mergeCell ref="AD140:AD142"/>
    <mergeCell ref="AE140:AE142"/>
    <mergeCell ref="BC134:BC136"/>
    <mergeCell ref="BD134:BD136"/>
    <mergeCell ref="BE134:BE136"/>
    <mergeCell ref="BF134:BF136"/>
    <mergeCell ref="B137:B142"/>
    <mergeCell ref="C137:C142"/>
    <mergeCell ref="D137:D142"/>
    <mergeCell ref="E137:E142"/>
    <mergeCell ref="F137:F142"/>
    <mergeCell ref="G137:G142"/>
    <mergeCell ref="AJ134:AJ136"/>
    <mergeCell ref="AN134:AN136"/>
    <mergeCell ref="AO134:AO136"/>
    <mergeCell ref="AP134:AP136"/>
    <mergeCell ref="AQ134:AQ136"/>
    <mergeCell ref="AR134:AR136"/>
    <mergeCell ref="T134:T136"/>
    <mergeCell ref="U134:U136"/>
    <mergeCell ref="V134:V136"/>
    <mergeCell ref="W134:W136"/>
    <mergeCell ref="X134:X136"/>
    <mergeCell ref="Y134:Y136"/>
    <mergeCell ref="T137:T139"/>
    <mergeCell ref="U137:U139"/>
    <mergeCell ref="V137:V139"/>
    <mergeCell ref="W137:W139"/>
    <mergeCell ref="X137:X139"/>
    <mergeCell ref="Y137:Y139"/>
    <mergeCell ref="N137:N139"/>
    <mergeCell ref="O137:O139"/>
    <mergeCell ref="P137:P142"/>
    <mergeCell ref="Q137:Q142"/>
    <mergeCell ref="BD131:BD133"/>
    <mergeCell ref="BE131:BE133"/>
    <mergeCell ref="BF131:BF133"/>
    <mergeCell ref="BG131:BG136"/>
    <mergeCell ref="L134:L136"/>
    <mergeCell ref="M134:M136"/>
    <mergeCell ref="N134:N136"/>
    <mergeCell ref="O134:O136"/>
    <mergeCell ref="R134:R136"/>
    <mergeCell ref="S134:S136"/>
    <mergeCell ref="AX131:AX136"/>
    <mergeCell ref="AY131:AY133"/>
    <mergeCell ref="AZ131:AZ133"/>
    <mergeCell ref="BA131:BA133"/>
    <mergeCell ref="BB131:BB133"/>
    <mergeCell ref="BC131:BC133"/>
    <mergeCell ref="AY134:AY136"/>
    <mergeCell ref="AZ134:AZ136"/>
    <mergeCell ref="BA134:BA136"/>
    <mergeCell ref="BB134:BB136"/>
    <mergeCell ref="AR131:AR133"/>
    <mergeCell ref="AS131:AS133"/>
    <mergeCell ref="AT131:AT133"/>
    <mergeCell ref="AU131:AU133"/>
    <mergeCell ref="AV131:AV136"/>
    <mergeCell ref="AW131:AW136"/>
    <mergeCell ref="AS134:AS136"/>
    <mergeCell ref="AT134:AT136"/>
    <mergeCell ref="AU134:AU136"/>
    <mergeCell ref="AL131:AL136"/>
    <mergeCell ref="AM131:AM136"/>
    <mergeCell ref="AN131:AN133"/>
    <mergeCell ref="P131:P136"/>
    <mergeCell ref="Q131:Q136"/>
    <mergeCell ref="R131:R133"/>
    <mergeCell ref="S131:S133"/>
    <mergeCell ref="H131:H136"/>
    <mergeCell ref="I131:I136"/>
    <mergeCell ref="J131:J136"/>
    <mergeCell ref="K131:K136"/>
    <mergeCell ref="L131:L133"/>
    <mergeCell ref="M131:M133"/>
    <mergeCell ref="AO131:AO133"/>
    <mergeCell ref="AP131:AP133"/>
    <mergeCell ref="AQ131:AQ133"/>
    <mergeCell ref="AF131:AF133"/>
    <mergeCell ref="AG131:AG133"/>
    <mergeCell ref="AH131:AH133"/>
    <mergeCell ref="AI131:AI133"/>
    <mergeCell ref="AJ131:AJ133"/>
    <mergeCell ref="AK131:AK136"/>
    <mergeCell ref="AF134:AF136"/>
    <mergeCell ref="AG134:AG136"/>
    <mergeCell ref="AH134:AH136"/>
    <mergeCell ref="AI134:AI136"/>
    <mergeCell ref="Z131:Z136"/>
    <mergeCell ref="AA131:AA136"/>
    <mergeCell ref="AB131:AB136"/>
    <mergeCell ref="AC131:AC133"/>
    <mergeCell ref="AD131:AD133"/>
    <mergeCell ref="AE131:AE133"/>
    <mergeCell ref="AC134:AC136"/>
    <mergeCell ref="AD134:AD136"/>
    <mergeCell ref="AE134:AE136"/>
    <mergeCell ref="AM119:AM130"/>
    <mergeCell ref="AN119:AN124"/>
    <mergeCell ref="BC125:BC130"/>
    <mergeCell ref="BD125:BD130"/>
    <mergeCell ref="BE125:BE130"/>
    <mergeCell ref="BF125:BF130"/>
    <mergeCell ref="B131:B136"/>
    <mergeCell ref="C131:C136"/>
    <mergeCell ref="D131:D136"/>
    <mergeCell ref="E131:E136"/>
    <mergeCell ref="F131:F136"/>
    <mergeCell ref="G131:G136"/>
    <mergeCell ref="AJ125:AJ130"/>
    <mergeCell ref="AN125:AN130"/>
    <mergeCell ref="AO125:AO130"/>
    <mergeCell ref="AP125:AP130"/>
    <mergeCell ref="AQ125:AQ130"/>
    <mergeCell ref="AR125:AR130"/>
    <mergeCell ref="T125:T130"/>
    <mergeCell ref="U125:U130"/>
    <mergeCell ref="V125:V130"/>
    <mergeCell ref="W125:W130"/>
    <mergeCell ref="X125:X130"/>
    <mergeCell ref="Y125:Y130"/>
    <mergeCell ref="T131:T133"/>
    <mergeCell ref="U131:U133"/>
    <mergeCell ref="V131:V133"/>
    <mergeCell ref="W131:W133"/>
    <mergeCell ref="X131:X133"/>
    <mergeCell ref="Y131:Y133"/>
    <mergeCell ref="N131:N133"/>
    <mergeCell ref="O131:O133"/>
    <mergeCell ref="AD125:AD130"/>
    <mergeCell ref="AE125:AE130"/>
    <mergeCell ref="BD119:BD124"/>
    <mergeCell ref="BE119:BE124"/>
    <mergeCell ref="BF119:BF124"/>
    <mergeCell ref="BG119:BG130"/>
    <mergeCell ref="E122:E130"/>
    <mergeCell ref="F122:F130"/>
    <mergeCell ref="G122:G130"/>
    <mergeCell ref="L125:L130"/>
    <mergeCell ref="M125:M130"/>
    <mergeCell ref="N125:N130"/>
    <mergeCell ref="AX119:AX130"/>
    <mergeCell ref="AY119:AY124"/>
    <mergeCell ref="AZ119:AZ124"/>
    <mergeCell ref="BA119:BA124"/>
    <mergeCell ref="BB119:BB124"/>
    <mergeCell ref="BC119:BC124"/>
    <mergeCell ref="AY125:AY130"/>
    <mergeCell ref="AZ125:AZ130"/>
    <mergeCell ref="BA125:BA130"/>
    <mergeCell ref="BB125:BB130"/>
    <mergeCell ref="AR119:AR124"/>
    <mergeCell ref="AS119:AS124"/>
    <mergeCell ref="AT119:AT124"/>
    <mergeCell ref="AU119:AU124"/>
    <mergeCell ref="AV119:AV130"/>
    <mergeCell ref="AW119:AW130"/>
    <mergeCell ref="AS125:AS130"/>
    <mergeCell ref="AT125:AT130"/>
    <mergeCell ref="AU125:AU130"/>
    <mergeCell ref="AL119:AL130"/>
    <mergeCell ref="Q119:Q130"/>
    <mergeCell ref="R119:R124"/>
    <mergeCell ref="S119:S124"/>
    <mergeCell ref="O125:O130"/>
    <mergeCell ref="R125:R130"/>
    <mergeCell ref="S125:S130"/>
    <mergeCell ref="H119:H130"/>
    <mergeCell ref="I119:I130"/>
    <mergeCell ref="J119:J130"/>
    <mergeCell ref="K119:K130"/>
    <mergeCell ref="L119:L124"/>
    <mergeCell ref="M119:M124"/>
    <mergeCell ref="AO119:AO124"/>
    <mergeCell ref="AP119:AP124"/>
    <mergeCell ref="AQ119:AQ124"/>
    <mergeCell ref="AF119:AF124"/>
    <mergeCell ref="AG119:AG124"/>
    <mergeCell ref="AH119:AH124"/>
    <mergeCell ref="AI119:AI124"/>
    <mergeCell ref="AJ119:AJ124"/>
    <mergeCell ref="AK119:AK130"/>
    <mergeCell ref="AF125:AF130"/>
    <mergeCell ref="AG125:AG130"/>
    <mergeCell ref="AH125:AH130"/>
    <mergeCell ref="AI125:AI130"/>
    <mergeCell ref="Z119:Z130"/>
    <mergeCell ref="AA119:AA130"/>
    <mergeCell ref="AB119:AB130"/>
    <mergeCell ref="AC119:AC124"/>
    <mergeCell ref="AD119:AD124"/>
    <mergeCell ref="AE119:AE124"/>
    <mergeCell ref="AC125:AC130"/>
    <mergeCell ref="AN107:AN112"/>
    <mergeCell ref="BC113:BC118"/>
    <mergeCell ref="BD113:BD118"/>
    <mergeCell ref="BE113:BE118"/>
    <mergeCell ref="BF113:BF118"/>
    <mergeCell ref="B119:B130"/>
    <mergeCell ref="C119:C130"/>
    <mergeCell ref="D119:D130"/>
    <mergeCell ref="E119:E121"/>
    <mergeCell ref="F119:F121"/>
    <mergeCell ref="G119:G121"/>
    <mergeCell ref="AJ113:AJ118"/>
    <mergeCell ref="AN113:AN118"/>
    <mergeCell ref="AO113:AO118"/>
    <mergeCell ref="AP113:AP118"/>
    <mergeCell ref="AQ113:AQ118"/>
    <mergeCell ref="AR113:AR118"/>
    <mergeCell ref="T113:T118"/>
    <mergeCell ref="U113:U118"/>
    <mergeCell ref="V113:V118"/>
    <mergeCell ref="W113:W118"/>
    <mergeCell ref="X113:X118"/>
    <mergeCell ref="Y113:Y118"/>
    <mergeCell ref="T119:T124"/>
    <mergeCell ref="U119:U124"/>
    <mergeCell ref="V119:V124"/>
    <mergeCell ref="W119:W124"/>
    <mergeCell ref="X119:X124"/>
    <mergeCell ref="Y119:Y124"/>
    <mergeCell ref="N119:N124"/>
    <mergeCell ref="O119:O124"/>
    <mergeCell ref="P119:P130"/>
    <mergeCell ref="AE113:AE118"/>
    <mergeCell ref="BD107:BD112"/>
    <mergeCell ref="BE107:BE112"/>
    <mergeCell ref="BF107:BF112"/>
    <mergeCell ref="BG107:BG118"/>
    <mergeCell ref="E110:E118"/>
    <mergeCell ref="F110:F118"/>
    <mergeCell ref="G110:G118"/>
    <mergeCell ref="L113:L118"/>
    <mergeCell ref="M113:M118"/>
    <mergeCell ref="N113:N118"/>
    <mergeCell ref="AX107:AX118"/>
    <mergeCell ref="AY107:AY112"/>
    <mergeCell ref="AZ107:AZ112"/>
    <mergeCell ref="BA107:BA112"/>
    <mergeCell ref="BB107:BB112"/>
    <mergeCell ref="BC107:BC112"/>
    <mergeCell ref="AY113:AY118"/>
    <mergeCell ref="AZ113:AZ118"/>
    <mergeCell ref="BA113:BA118"/>
    <mergeCell ref="BB113:BB118"/>
    <mergeCell ref="AR107:AR112"/>
    <mergeCell ref="AS107:AS112"/>
    <mergeCell ref="AT107:AT112"/>
    <mergeCell ref="AU107:AU112"/>
    <mergeCell ref="AV107:AV118"/>
    <mergeCell ref="AW107:AW118"/>
    <mergeCell ref="AS113:AS118"/>
    <mergeCell ref="AT113:AT118"/>
    <mergeCell ref="AU113:AU118"/>
    <mergeCell ref="AL107:AL118"/>
    <mergeCell ref="AM107:AM118"/>
    <mergeCell ref="R107:R112"/>
    <mergeCell ref="S107:S112"/>
    <mergeCell ref="O113:O118"/>
    <mergeCell ref="R113:R118"/>
    <mergeCell ref="S113:S118"/>
    <mergeCell ref="H107:H118"/>
    <mergeCell ref="I107:I118"/>
    <mergeCell ref="J107:J118"/>
    <mergeCell ref="K107:K118"/>
    <mergeCell ref="L107:L112"/>
    <mergeCell ref="M107:M112"/>
    <mergeCell ref="AO107:AO112"/>
    <mergeCell ref="AP107:AP112"/>
    <mergeCell ref="AQ107:AQ112"/>
    <mergeCell ref="AF107:AF112"/>
    <mergeCell ref="AG107:AG112"/>
    <mergeCell ref="AH107:AH112"/>
    <mergeCell ref="AI107:AI112"/>
    <mergeCell ref="AJ107:AJ112"/>
    <mergeCell ref="AK107:AK118"/>
    <mergeCell ref="AF113:AF118"/>
    <mergeCell ref="AG113:AG118"/>
    <mergeCell ref="AH113:AH118"/>
    <mergeCell ref="AI113:AI118"/>
    <mergeCell ref="Z107:Z118"/>
    <mergeCell ref="AA107:AA118"/>
    <mergeCell ref="AB107:AB118"/>
    <mergeCell ref="AC107:AC112"/>
    <mergeCell ref="AD107:AD112"/>
    <mergeCell ref="AE107:AE112"/>
    <mergeCell ref="AC113:AC118"/>
    <mergeCell ref="AD113:AD118"/>
    <mergeCell ref="BC101:BC106"/>
    <mergeCell ref="BD101:BD106"/>
    <mergeCell ref="BE101:BE106"/>
    <mergeCell ref="BF101:BF106"/>
    <mergeCell ref="B107:B118"/>
    <mergeCell ref="C107:C118"/>
    <mergeCell ref="D107:D118"/>
    <mergeCell ref="E107:E109"/>
    <mergeCell ref="F107:F109"/>
    <mergeCell ref="G107:G109"/>
    <mergeCell ref="AJ101:AJ106"/>
    <mergeCell ref="AN101:AN106"/>
    <mergeCell ref="AO101:AO106"/>
    <mergeCell ref="AP101:AP106"/>
    <mergeCell ref="AQ101:AQ106"/>
    <mergeCell ref="AR101:AR106"/>
    <mergeCell ref="T101:T106"/>
    <mergeCell ref="U101:U106"/>
    <mergeCell ref="V101:V106"/>
    <mergeCell ref="W101:W106"/>
    <mergeCell ref="X101:X106"/>
    <mergeCell ref="Y101:Y106"/>
    <mergeCell ref="T107:T112"/>
    <mergeCell ref="U107:U112"/>
    <mergeCell ref="V107:V112"/>
    <mergeCell ref="W107:W112"/>
    <mergeCell ref="X107:X112"/>
    <mergeCell ref="Y107:Y112"/>
    <mergeCell ref="N107:N112"/>
    <mergeCell ref="O107:O112"/>
    <mergeCell ref="P107:P118"/>
    <mergeCell ref="Q107:Q118"/>
    <mergeCell ref="BD95:BD100"/>
    <mergeCell ref="BE95:BE100"/>
    <mergeCell ref="BF95:BF100"/>
    <mergeCell ref="BG95:BG106"/>
    <mergeCell ref="E98:E106"/>
    <mergeCell ref="F98:F106"/>
    <mergeCell ref="G98:G106"/>
    <mergeCell ref="L101:L106"/>
    <mergeCell ref="M101:M106"/>
    <mergeCell ref="N101:N106"/>
    <mergeCell ref="AX95:AX106"/>
    <mergeCell ref="AY95:AY100"/>
    <mergeCell ref="AZ95:AZ100"/>
    <mergeCell ref="BA95:BA100"/>
    <mergeCell ref="BB95:BB100"/>
    <mergeCell ref="BC95:BC100"/>
    <mergeCell ref="AY101:AY106"/>
    <mergeCell ref="AZ101:AZ106"/>
    <mergeCell ref="BA101:BA106"/>
    <mergeCell ref="BB101:BB106"/>
    <mergeCell ref="AR95:AR100"/>
    <mergeCell ref="AS95:AS100"/>
    <mergeCell ref="AT95:AT100"/>
    <mergeCell ref="AU95:AU100"/>
    <mergeCell ref="AV95:AV106"/>
    <mergeCell ref="AW95:AW106"/>
    <mergeCell ref="AS101:AS106"/>
    <mergeCell ref="AT101:AT106"/>
    <mergeCell ref="AU101:AU106"/>
    <mergeCell ref="AL95:AL106"/>
    <mergeCell ref="AM95:AM106"/>
    <mergeCell ref="AN95:AN100"/>
    <mergeCell ref="AO95:AO100"/>
    <mergeCell ref="AP95:AP100"/>
    <mergeCell ref="AQ95:AQ100"/>
    <mergeCell ref="AF95:AF100"/>
    <mergeCell ref="AG95:AG100"/>
    <mergeCell ref="AH95:AH100"/>
    <mergeCell ref="AI95:AI100"/>
    <mergeCell ref="AJ95:AJ100"/>
    <mergeCell ref="AK95:AK106"/>
    <mergeCell ref="AF101:AF106"/>
    <mergeCell ref="AG101:AG106"/>
    <mergeCell ref="AH101:AH106"/>
    <mergeCell ref="AI101:AI106"/>
    <mergeCell ref="Z95:Z106"/>
    <mergeCell ref="AA95:AA106"/>
    <mergeCell ref="AB95:AB106"/>
    <mergeCell ref="AC95:AC100"/>
    <mergeCell ref="AD95:AD100"/>
    <mergeCell ref="AE95:AE100"/>
    <mergeCell ref="AC101:AC106"/>
    <mergeCell ref="AD101:AD106"/>
    <mergeCell ref="AE101:AE106"/>
    <mergeCell ref="X95:X100"/>
    <mergeCell ref="Y95:Y100"/>
    <mergeCell ref="N95:N100"/>
    <mergeCell ref="O95:O100"/>
    <mergeCell ref="P95:P106"/>
    <mergeCell ref="Q95:Q106"/>
    <mergeCell ref="R95:R100"/>
    <mergeCell ref="S95:S100"/>
    <mergeCell ref="O101:O106"/>
    <mergeCell ref="R101:R106"/>
    <mergeCell ref="S101:S106"/>
    <mergeCell ref="H95:H106"/>
    <mergeCell ref="I95:I106"/>
    <mergeCell ref="J95:J106"/>
    <mergeCell ref="K95:K106"/>
    <mergeCell ref="L95:L100"/>
    <mergeCell ref="M95:M100"/>
    <mergeCell ref="B95:B106"/>
    <mergeCell ref="C95:C106"/>
    <mergeCell ref="D95:D106"/>
    <mergeCell ref="E95:E97"/>
    <mergeCell ref="F95:F97"/>
    <mergeCell ref="G95:G97"/>
    <mergeCell ref="AT89:AT94"/>
    <mergeCell ref="AU89:AU94"/>
    <mergeCell ref="AY89:AY94"/>
    <mergeCell ref="AZ89:AZ94"/>
    <mergeCell ref="BA89:BA94"/>
    <mergeCell ref="BB89:BB94"/>
    <mergeCell ref="AJ89:AJ94"/>
    <mergeCell ref="AN89:AN94"/>
    <mergeCell ref="AO89:AO94"/>
    <mergeCell ref="AP89:AP94"/>
    <mergeCell ref="AQ89:AQ94"/>
    <mergeCell ref="AR89:AR94"/>
    <mergeCell ref="AD89:AD94"/>
    <mergeCell ref="AE89:AE94"/>
    <mergeCell ref="AF89:AF94"/>
    <mergeCell ref="AG89:AG94"/>
    <mergeCell ref="AH89:AH94"/>
    <mergeCell ref="AI89:AI94"/>
    <mergeCell ref="T89:T94"/>
    <mergeCell ref="U89:U94"/>
    <mergeCell ref="V89:V94"/>
    <mergeCell ref="W89:W94"/>
    <mergeCell ref="T95:T100"/>
    <mergeCell ref="U95:U100"/>
    <mergeCell ref="V95:V100"/>
    <mergeCell ref="W95:W100"/>
    <mergeCell ref="BC83:BC88"/>
    <mergeCell ref="BD83:BD88"/>
    <mergeCell ref="BE83:BE88"/>
    <mergeCell ref="BF83:BF88"/>
    <mergeCell ref="L89:L94"/>
    <mergeCell ref="M89:M94"/>
    <mergeCell ref="N89:N94"/>
    <mergeCell ref="O89:O94"/>
    <mergeCell ref="R89:R94"/>
    <mergeCell ref="S89:S94"/>
    <mergeCell ref="AJ83:AJ88"/>
    <mergeCell ref="AN83:AN88"/>
    <mergeCell ref="AO83:AO88"/>
    <mergeCell ref="AP83:AP88"/>
    <mergeCell ref="AQ83:AQ88"/>
    <mergeCell ref="AR83:AR88"/>
    <mergeCell ref="T83:T88"/>
    <mergeCell ref="U83:U88"/>
    <mergeCell ref="V83:V88"/>
    <mergeCell ref="W83:W88"/>
    <mergeCell ref="X83:X88"/>
    <mergeCell ref="Y83:Y88"/>
    <mergeCell ref="BC89:BC94"/>
    <mergeCell ref="BD89:BD94"/>
    <mergeCell ref="BE89:BE94"/>
    <mergeCell ref="BF89:BF94"/>
    <mergeCell ref="BD77:BD82"/>
    <mergeCell ref="BE77:BE82"/>
    <mergeCell ref="BF77:BF82"/>
    <mergeCell ref="BG77:BG94"/>
    <mergeCell ref="E80:E94"/>
    <mergeCell ref="F80:F94"/>
    <mergeCell ref="G80:G94"/>
    <mergeCell ref="L83:L88"/>
    <mergeCell ref="M83:M88"/>
    <mergeCell ref="N83:N88"/>
    <mergeCell ref="AX77:AX94"/>
    <mergeCell ref="AY77:AY82"/>
    <mergeCell ref="AZ77:AZ82"/>
    <mergeCell ref="BA77:BA82"/>
    <mergeCell ref="BB77:BB82"/>
    <mergeCell ref="BC77:BC82"/>
    <mergeCell ref="AY83:AY88"/>
    <mergeCell ref="AZ83:AZ88"/>
    <mergeCell ref="BA83:BA88"/>
    <mergeCell ref="BB83:BB88"/>
    <mergeCell ref="AR77:AR82"/>
    <mergeCell ref="AS77:AS82"/>
    <mergeCell ref="AT77:AT82"/>
    <mergeCell ref="AU77:AU82"/>
    <mergeCell ref="AV77:AV94"/>
    <mergeCell ref="AW77:AW94"/>
    <mergeCell ref="AS83:AS88"/>
    <mergeCell ref="AT83:AT88"/>
    <mergeCell ref="AU83:AU88"/>
    <mergeCell ref="AS89:AS94"/>
    <mergeCell ref="AL77:AL94"/>
    <mergeCell ref="AM77:AM94"/>
    <mergeCell ref="AN77:AN82"/>
    <mergeCell ref="AO77:AO82"/>
    <mergeCell ref="AP77:AP82"/>
    <mergeCell ref="AQ77:AQ82"/>
    <mergeCell ref="AF77:AF82"/>
    <mergeCell ref="AG77:AG82"/>
    <mergeCell ref="AH77:AH82"/>
    <mergeCell ref="AI77:AI82"/>
    <mergeCell ref="AJ77:AJ82"/>
    <mergeCell ref="AK77:AK94"/>
    <mergeCell ref="AF83:AF88"/>
    <mergeCell ref="AG83:AG88"/>
    <mergeCell ref="AH83:AH88"/>
    <mergeCell ref="AI83:AI88"/>
    <mergeCell ref="Z77:Z94"/>
    <mergeCell ref="AA77:AA94"/>
    <mergeCell ref="AB77:AB94"/>
    <mergeCell ref="AC77:AC82"/>
    <mergeCell ref="AD77:AD82"/>
    <mergeCell ref="AE77:AE82"/>
    <mergeCell ref="AC83:AC88"/>
    <mergeCell ref="AD83:AD88"/>
    <mergeCell ref="AE83:AE88"/>
    <mergeCell ref="AC89:AC94"/>
    <mergeCell ref="X77:X82"/>
    <mergeCell ref="Y77:Y82"/>
    <mergeCell ref="N77:N82"/>
    <mergeCell ref="O77:O82"/>
    <mergeCell ref="P77:P94"/>
    <mergeCell ref="Q77:Q94"/>
    <mergeCell ref="R77:R82"/>
    <mergeCell ref="S77:S82"/>
    <mergeCell ref="O83:O88"/>
    <mergeCell ref="R83:R88"/>
    <mergeCell ref="S83:S88"/>
    <mergeCell ref="H77:H94"/>
    <mergeCell ref="I77:I94"/>
    <mergeCell ref="J77:J94"/>
    <mergeCell ref="K77:K94"/>
    <mergeCell ref="L77:L82"/>
    <mergeCell ref="M77:M82"/>
    <mergeCell ref="X89:X94"/>
    <mergeCell ref="Y89:Y94"/>
    <mergeCell ref="B77:B94"/>
    <mergeCell ref="C77:C94"/>
    <mergeCell ref="D77:D94"/>
    <mergeCell ref="E77:E79"/>
    <mergeCell ref="F77:F79"/>
    <mergeCell ref="G77:G79"/>
    <mergeCell ref="AT71:AT76"/>
    <mergeCell ref="AU71:AU76"/>
    <mergeCell ref="AY71:AY76"/>
    <mergeCell ref="AZ71:AZ76"/>
    <mergeCell ref="BA71:BA76"/>
    <mergeCell ref="BB71:BB76"/>
    <mergeCell ref="AJ71:AJ76"/>
    <mergeCell ref="AN71:AN76"/>
    <mergeCell ref="AO71:AO76"/>
    <mergeCell ref="AP71:AP76"/>
    <mergeCell ref="AQ71:AQ76"/>
    <mergeCell ref="AR71:AR76"/>
    <mergeCell ref="AD71:AD76"/>
    <mergeCell ref="AE71:AE76"/>
    <mergeCell ref="AF71:AF76"/>
    <mergeCell ref="AG71:AG76"/>
    <mergeCell ref="AH71:AH76"/>
    <mergeCell ref="AI71:AI76"/>
    <mergeCell ref="T71:T76"/>
    <mergeCell ref="U71:U76"/>
    <mergeCell ref="V71:V76"/>
    <mergeCell ref="W71:W76"/>
    <mergeCell ref="T77:T82"/>
    <mergeCell ref="U77:U82"/>
    <mergeCell ref="V77:V82"/>
    <mergeCell ref="W77:W82"/>
    <mergeCell ref="BC65:BC70"/>
    <mergeCell ref="BD65:BD70"/>
    <mergeCell ref="BE65:BE70"/>
    <mergeCell ref="BF65:BF70"/>
    <mergeCell ref="L71:L76"/>
    <mergeCell ref="M71:M76"/>
    <mergeCell ref="N71:N76"/>
    <mergeCell ref="O71:O76"/>
    <mergeCell ref="R71:R76"/>
    <mergeCell ref="S71:S76"/>
    <mergeCell ref="AJ65:AJ70"/>
    <mergeCell ref="AN65:AN70"/>
    <mergeCell ref="AO65:AO70"/>
    <mergeCell ref="AP65:AP70"/>
    <mergeCell ref="AQ65:AQ70"/>
    <mergeCell ref="AR65:AR70"/>
    <mergeCell ref="T65:T70"/>
    <mergeCell ref="U65:U70"/>
    <mergeCell ref="V65:V70"/>
    <mergeCell ref="W65:W70"/>
    <mergeCell ref="X65:X70"/>
    <mergeCell ref="Y65:Y70"/>
    <mergeCell ref="BC71:BC76"/>
    <mergeCell ref="BD71:BD76"/>
    <mergeCell ref="BE71:BE76"/>
    <mergeCell ref="BF71:BF76"/>
    <mergeCell ref="BD59:BD64"/>
    <mergeCell ref="BE59:BE64"/>
    <mergeCell ref="BF59:BF64"/>
    <mergeCell ref="BG59:BG76"/>
    <mergeCell ref="E62:E76"/>
    <mergeCell ref="F62:F76"/>
    <mergeCell ref="G62:G76"/>
    <mergeCell ref="L65:L70"/>
    <mergeCell ref="M65:M70"/>
    <mergeCell ref="N65:N70"/>
    <mergeCell ref="AX59:AX76"/>
    <mergeCell ref="AY59:AY64"/>
    <mergeCell ref="AZ59:AZ64"/>
    <mergeCell ref="BA59:BA64"/>
    <mergeCell ref="BB59:BB64"/>
    <mergeCell ref="BC59:BC64"/>
    <mergeCell ref="AY65:AY70"/>
    <mergeCell ref="AZ65:AZ70"/>
    <mergeCell ref="BA65:BA70"/>
    <mergeCell ref="BB65:BB70"/>
    <mergeCell ref="AR59:AR64"/>
    <mergeCell ref="AS59:AS64"/>
    <mergeCell ref="AT59:AT64"/>
    <mergeCell ref="AU59:AU64"/>
    <mergeCell ref="AV59:AV76"/>
    <mergeCell ref="AW59:AW76"/>
    <mergeCell ref="AS65:AS70"/>
    <mergeCell ref="AT65:AT70"/>
    <mergeCell ref="AU65:AU70"/>
    <mergeCell ref="AS71:AS76"/>
    <mergeCell ref="AL59:AL76"/>
    <mergeCell ref="AM59:AM76"/>
    <mergeCell ref="AN59:AN64"/>
    <mergeCell ref="AO59:AO64"/>
    <mergeCell ref="AP59:AP64"/>
    <mergeCell ref="AQ59:AQ64"/>
    <mergeCell ref="AF59:AF64"/>
    <mergeCell ref="AG59:AG64"/>
    <mergeCell ref="AH59:AH64"/>
    <mergeCell ref="AI59:AI64"/>
    <mergeCell ref="AJ59:AJ64"/>
    <mergeCell ref="AK59:AK76"/>
    <mergeCell ref="AF65:AF70"/>
    <mergeCell ref="AG65:AG70"/>
    <mergeCell ref="AH65:AH70"/>
    <mergeCell ref="AI65:AI70"/>
    <mergeCell ref="Z59:Z76"/>
    <mergeCell ref="AA59:AA76"/>
    <mergeCell ref="AB59:AB76"/>
    <mergeCell ref="AC59:AC64"/>
    <mergeCell ref="AD59:AD64"/>
    <mergeCell ref="AE59:AE64"/>
    <mergeCell ref="AC65:AC70"/>
    <mergeCell ref="AD65:AD70"/>
    <mergeCell ref="AE65:AE70"/>
    <mergeCell ref="AC71:AC76"/>
    <mergeCell ref="T59:T64"/>
    <mergeCell ref="U59:U64"/>
    <mergeCell ref="V59:V64"/>
    <mergeCell ref="W59:W64"/>
    <mergeCell ref="X59:X64"/>
    <mergeCell ref="Y59:Y64"/>
    <mergeCell ref="N59:N64"/>
    <mergeCell ref="O59:O64"/>
    <mergeCell ref="P59:P76"/>
    <mergeCell ref="Q59:Q76"/>
    <mergeCell ref="R59:R64"/>
    <mergeCell ref="S59:S64"/>
    <mergeCell ref="O65:O70"/>
    <mergeCell ref="R65:R70"/>
    <mergeCell ref="S65:S70"/>
    <mergeCell ref="H59:H76"/>
    <mergeCell ref="I59:I76"/>
    <mergeCell ref="J59:J76"/>
    <mergeCell ref="K59:K76"/>
    <mergeCell ref="L59:L64"/>
    <mergeCell ref="M59:M64"/>
    <mergeCell ref="X71:X76"/>
    <mergeCell ref="Y71:Y76"/>
    <mergeCell ref="BD56:BD58"/>
    <mergeCell ref="BE56:BE58"/>
    <mergeCell ref="BF56:BF58"/>
    <mergeCell ref="BG56:BG58"/>
    <mergeCell ref="B59:B76"/>
    <mergeCell ref="C59:C76"/>
    <mergeCell ref="D59:D76"/>
    <mergeCell ref="E59:E61"/>
    <mergeCell ref="F59:F61"/>
    <mergeCell ref="G59:G61"/>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AQ56:AQ58"/>
    <mergeCell ref="AF56:AF58"/>
    <mergeCell ref="AG56:AG58"/>
    <mergeCell ref="AH56:AH58"/>
    <mergeCell ref="AI56:AI58"/>
    <mergeCell ref="AJ56:AJ58"/>
    <mergeCell ref="AK56:AK58"/>
    <mergeCell ref="Z56:Z58"/>
    <mergeCell ref="AA56:AA58"/>
    <mergeCell ref="AB56:AB58"/>
    <mergeCell ref="AC56:AC58"/>
    <mergeCell ref="AD56:AD58"/>
    <mergeCell ref="AE56:AE58"/>
    <mergeCell ref="T56:T58"/>
    <mergeCell ref="U56:U58"/>
    <mergeCell ref="V56:V58"/>
    <mergeCell ref="W56:W58"/>
    <mergeCell ref="X56:X58"/>
    <mergeCell ref="Y56:Y58"/>
    <mergeCell ref="N56:N58"/>
    <mergeCell ref="O56:O58"/>
    <mergeCell ref="P56:P58"/>
    <mergeCell ref="Q56:Q58"/>
    <mergeCell ref="R56:R58"/>
    <mergeCell ref="S56:S58"/>
    <mergeCell ref="AU53:AU55"/>
    <mergeCell ref="AL50:AL55"/>
    <mergeCell ref="AM50:AM55"/>
    <mergeCell ref="AN50:AN52"/>
    <mergeCell ref="H56:H58"/>
    <mergeCell ref="I56:I58"/>
    <mergeCell ref="J56:J58"/>
    <mergeCell ref="K56:K58"/>
    <mergeCell ref="L56:L58"/>
    <mergeCell ref="M56:M58"/>
    <mergeCell ref="BC53:BC55"/>
    <mergeCell ref="BD53:BD55"/>
    <mergeCell ref="BE53:BE55"/>
    <mergeCell ref="BF53:BF55"/>
    <mergeCell ref="B56:B58"/>
    <mergeCell ref="C56:C58"/>
    <mergeCell ref="D56:D58"/>
    <mergeCell ref="E56:E58"/>
    <mergeCell ref="F56:F58"/>
    <mergeCell ref="G56:G58"/>
    <mergeCell ref="AJ53:AJ55"/>
    <mergeCell ref="AN53:AN55"/>
    <mergeCell ref="AO53:AO55"/>
    <mergeCell ref="AP53:AP55"/>
    <mergeCell ref="AQ53:AQ55"/>
    <mergeCell ref="AR53:AR55"/>
    <mergeCell ref="T53:T55"/>
    <mergeCell ref="U53:U55"/>
    <mergeCell ref="V53:V55"/>
    <mergeCell ref="W53:W55"/>
    <mergeCell ref="X53:X55"/>
    <mergeCell ref="Y53:Y55"/>
    <mergeCell ref="AE50:AE52"/>
    <mergeCell ref="AC53:AC55"/>
    <mergeCell ref="AD53:AD55"/>
    <mergeCell ref="AE53:AE55"/>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V50:AV55"/>
    <mergeCell ref="AW50:AW55"/>
    <mergeCell ref="AS53:AS55"/>
    <mergeCell ref="AT53:AT55"/>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AI53:AI55"/>
    <mergeCell ref="Z50:Z55"/>
    <mergeCell ref="AA50:AA55"/>
    <mergeCell ref="AB50:AB55"/>
    <mergeCell ref="AC50:AC52"/>
    <mergeCell ref="AD50:AD52"/>
    <mergeCell ref="B50:B55"/>
    <mergeCell ref="C50:C55"/>
    <mergeCell ref="D50:D55"/>
    <mergeCell ref="E50:E55"/>
    <mergeCell ref="F50:F55"/>
    <mergeCell ref="G50:G55"/>
    <mergeCell ref="AT47:AT49"/>
    <mergeCell ref="AU47:AU49"/>
    <mergeCell ref="AY47:AY49"/>
    <mergeCell ref="AZ47:AZ49"/>
    <mergeCell ref="BA47:BA49"/>
    <mergeCell ref="BB47:BB49"/>
    <mergeCell ref="AJ47:AJ49"/>
    <mergeCell ref="AN47:AN49"/>
    <mergeCell ref="AO47:AO49"/>
    <mergeCell ref="AP47:AP49"/>
    <mergeCell ref="AQ47:AQ49"/>
    <mergeCell ref="AR47:AR49"/>
    <mergeCell ref="AD47:AD49"/>
    <mergeCell ref="AE47:AE49"/>
    <mergeCell ref="AF47:AF49"/>
    <mergeCell ref="AG47:AG49"/>
    <mergeCell ref="AH47:AH49"/>
    <mergeCell ref="AI47:AI49"/>
    <mergeCell ref="T47:T49"/>
    <mergeCell ref="U47:U49"/>
    <mergeCell ref="V47:V49"/>
    <mergeCell ref="W47:W49"/>
    <mergeCell ref="T50:T52"/>
    <mergeCell ref="U50:U52"/>
    <mergeCell ref="V50:V52"/>
    <mergeCell ref="W50:W52"/>
    <mergeCell ref="BC44:BC46"/>
    <mergeCell ref="BD44:BD46"/>
    <mergeCell ref="BE44:BE46"/>
    <mergeCell ref="BF44:BF46"/>
    <mergeCell ref="L47:L49"/>
    <mergeCell ref="M47:M49"/>
    <mergeCell ref="N47:N49"/>
    <mergeCell ref="O47:O49"/>
    <mergeCell ref="R47:R49"/>
    <mergeCell ref="S47:S49"/>
    <mergeCell ref="AJ44:AJ46"/>
    <mergeCell ref="AN44:AN46"/>
    <mergeCell ref="AO44:AO46"/>
    <mergeCell ref="AP44:AP46"/>
    <mergeCell ref="AQ44:AQ46"/>
    <mergeCell ref="AR44:AR46"/>
    <mergeCell ref="T44:T46"/>
    <mergeCell ref="U44:U46"/>
    <mergeCell ref="V44:V46"/>
    <mergeCell ref="W44:W46"/>
    <mergeCell ref="X44:X46"/>
    <mergeCell ref="Y44:Y46"/>
    <mergeCell ref="BC47:BC49"/>
    <mergeCell ref="BD47:BD49"/>
    <mergeCell ref="BE47:BE49"/>
    <mergeCell ref="BF47:BF49"/>
    <mergeCell ref="BD41:BD43"/>
    <mergeCell ref="BE41:BE43"/>
    <mergeCell ref="BF41:BF43"/>
    <mergeCell ref="BG41:BG49"/>
    <mergeCell ref="L44:L46"/>
    <mergeCell ref="M44:M46"/>
    <mergeCell ref="N44:N46"/>
    <mergeCell ref="O44:O46"/>
    <mergeCell ref="R44:R46"/>
    <mergeCell ref="S44:S46"/>
    <mergeCell ref="AX41:AX49"/>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V41:AV49"/>
    <mergeCell ref="AW41:AW49"/>
    <mergeCell ref="AS44:AS46"/>
    <mergeCell ref="AT44:AT46"/>
    <mergeCell ref="AU44:AU46"/>
    <mergeCell ref="AS47:AS49"/>
    <mergeCell ref="AL41:AL49"/>
    <mergeCell ref="AM41:AM49"/>
    <mergeCell ref="AN41:AN43"/>
    <mergeCell ref="AO41:AO43"/>
    <mergeCell ref="AP41:AP43"/>
    <mergeCell ref="AQ41:AQ43"/>
    <mergeCell ref="AF41:AF43"/>
    <mergeCell ref="AG41:AG43"/>
    <mergeCell ref="AH41:AH43"/>
    <mergeCell ref="AI41:AI43"/>
    <mergeCell ref="AJ41:AJ43"/>
    <mergeCell ref="AK41:AK49"/>
    <mergeCell ref="AF44:AF46"/>
    <mergeCell ref="AG44:AG46"/>
    <mergeCell ref="AH44:AH46"/>
    <mergeCell ref="AI44:AI46"/>
    <mergeCell ref="Z41:Z49"/>
    <mergeCell ref="AA41:AA49"/>
    <mergeCell ref="AB41:AB49"/>
    <mergeCell ref="AC41:AC43"/>
    <mergeCell ref="AD41:AD43"/>
    <mergeCell ref="AE41:AE43"/>
    <mergeCell ref="AC44:AC46"/>
    <mergeCell ref="AD44:AD46"/>
    <mergeCell ref="AE44:AE46"/>
    <mergeCell ref="AC47:AC49"/>
    <mergeCell ref="T41:T43"/>
    <mergeCell ref="U41:U43"/>
    <mergeCell ref="V41:V43"/>
    <mergeCell ref="W41:W43"/>
    <mergeCell ref="X41:X43"/>
    <mergeCell ref="Y41:Y43"/>
    <mergeCell ref="N41:N43"/>
    <mergeCell ref="O41:O43"/>
    <mergeCell ref="P41:P49"/>
    <mergeCell ref="Q41:Q49"/>
    <mergeCell ref="R41:R43"/>
    <mergeCell ref="S41:S43"/>
    <mergeCell ref="H41:H49"/>
    <mergeCell ref="I41:I49"/>
    <mergeCell ref="J41:J49"/>
    <mergeCell ref="K41:K49"/>
    <mergeCell ref="L41:L43"/>
    <mergeCell ref="M41:M43"/>
    <mergeCell ref="X47:X49"/>
    <mergeCell ref="Y47:Y49"/>
    <mergeCell ref="BD38:BD40"/>
    <mergeCell ref="BE38:BE40"/>
    <mergeCell ref="BF38:BF40"/>
    <mergeCell ref="BG38:BG40"/>
    <mergeCell ref="B41:B49"/>
    <mergeCell ref="C41:C49"/>
    <mergeCell ref="D41:D49"/>
    <mergeCell ref="E41:E49"/>
    <mergeCell ref="F41:F49"/>
    <mergeCell ref="G41:G49"/>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P38:AP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U38:U40"/>
    <mergeCell ref="V38:V40"/>
    <mergeCell ref="W38:W40"/>
    <mergeCell ref="X38:X40"/>
    <mergeCell ref="Y38:Y40"/>
    <mergeCell ref="N38:N40"/>
    <mergeCell ref="O38:O40"/>
    <mergeCell ref="P38:P40"/>
    <mergeCell ref="Q38:Q40"/>
    <mergeCell ref="R38:R40"/>
    <mergeCell ref="S38:S40"/>
    <mergeCell ref="H38:H40"/>
    <mergeCell ref="I38:I40"/>
    <mergeCell ref="J38:J40"/>
    <mergeCell ref="K38:K40"/>
    <mergeCell ref="L38:L40"/>
    <mergeCell ref="M38:M40"/>
    <mergeCell ref="B38:B40"/>
    <mergeCell ref="C38:C40"/>
    <mergeCell ref="D38:D40"/>
    <mergeCell ref="E38:E40"/>
    <mergeCell ref="F38:F40"/>
    <mergeCell ref="G38:G40"/>
    <mergeCell ref="BA35:BA37"/>
    <mergeCell ref="BB35:BB37"/>
    <mergeCell ref="BC35:BC37"/>
    <mergeCell ref="BD35:BD37"/>
    <mergeCell ref="BE35:BE37"/>
    <mergeCell ref="AX32:AX37"/>
    <mergeCell ref="AY32:AY34"/>
    <mergeCell ref="AZ32:AZ34"/>
    <mergeCell ref="AU35:AU37"/>
    <mergeCell ref="AY35:AY37"/>
    <mergeCell ref="AZ35:AZ37"/>
    <mergeCell ref="AO32:AO34"/>
    <mergeCell ref="AP32:AP34"/>
    <mergeCell ref="AQ32:AQ34"/>
    <mergeCell ref="AR32:AR34"/>
    <mergeCell ref="AS32:AS34"/>
    <mergeCell ref="AT32:AT34"/>
    <mergeCell ref="AI32:AI34"/>
    <mergeCell ref="AJ32:AJ34"/>
    <mergeCell ref="AK32:AK37"/>
    <mergeCell ref="BF35:BF37"/>
    <mergeCell ref="AO35:AO37"/>
    <mergeCell ref="AP35:AP37"/>
    <mergeCell ref="AQ35:AQ37"/>
    <mergeCell ref="AR35:AR37"/>
    <mergeCell ref="AS35:AS37"/>
    <mergeCell ref="AT35:AT37"/>
    <mergeCell ref="AC35:AC37"/>
    <mergeCell ref="AD35:AD37"/>
    <mergeCell ref="AE35:AE37"/>
    <mergeCell ref="AF35:AF37"/>
    <mergeCell ref="AG35:AG37"/>
    <mergeCell ref="AH35:AH37"/>
    <mergeCell ref="BG32:BG37"/>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37"/>
    <mergeCell ref="AW32:AW37"/>
    <mergeCell ref="AL32:AL37"/>
    <mergeCell ref="AM32:AM37"/>
    <mergeCell ref="AN32:AN34"/>
    <mergeCell ref="AI35:AI37"/>
    <mergeCell ref="AJ35:AJ37"/>
    <mergeCell ref="AN35:AN37"/>
    <mergeCell ref="AC32:AC34"/>
    <mergeCell ref="AD32:AD34"/>
    <mergeCell ref="AE32:AE34"/>
    <mergeCell ref="AF32:AF34"/>
    <mergeCell ref="AG32:AG34"/>
    <mergeCell ref="AH32:AH34"/>
    <mergeCell ref="W32:W34"/>
    <mergeCell ref="X32:X34"/>
    <mergeCell ref="Y32:Y34"/>
    <mergeCell ref="Z32:Z37"/>
    <mergeCell ref="AA32:AA37"/>
    <mergeCell ref="AB32:AB37"/>
    <mergeCell ref="W35:W37"/>
    <mergeCell ref="X35:X37"/>
    <mergeCell ref="Y35:Y37"/>
    <mergeCell ref="Q32:Q37"/>
    <mergeCell ref="R32:R34"/>
    <mergeCell ref="S32:S34"/>
    <mergeCell ref="T32:T34"/>
    <mergeCell ref="U32:U34"/>
    <mergeCell ref="V32:V34"/>
    <mergeCell ref="K32:K37"/>
    <mergeCell ref="L32:L34"/>
    <mergeCell ref="M32:M34"/>
    <mergeCell ref="N32:N34"/>
    <mergeCell ref="O32:O34"/>
    <mergeCell ref="P32:P37"/>
    <mergeCell ref="BF29:BF31"/>
    <mergeCell ref="B32:B37"/>
    <mergeCell ref="C32:C37"/>
    <mergeCell ref="D32:D37"/>
    <mergeCell ref="E32:E37"/>
    <mergeCell ref="F32:F37"/>
    <mergeCell ref="G32:G37"/>
    <mergeCell ref="H32:H37"/>
    <mergeCell ref="I32:I37"/>
    <mergeCell ref="J32:J37"/>
    <mergeCell ref="AZ29:AZ31"/>
    <mergeCell ref="BA29:BA31"/>
    <mergeCell ref="BB29:BB31"/>
    <mergeCell ref="BC29:BC31"/>
    <mergeCell ref="BD29:BD31"/>
    <mergeCell ref="BE29:BE31"/>
    <mergeCell ref="AQ29:AQ31"/>
    <mergeCell ref="AR29:AR31"/>
    <mergeCell ref="AS29:AS31"/>
    <mergeCell ref="AT29:AT31"/>
    <mergeCell ref="AY29:AY31"/>
    <mergeCell ref="AH29:AH31"/>
    <mergeCell ref="AI29:AI31"/>
    <mergeCell ref="AJ29:AJ31"/>
    <mergeCell ref="AN29:AN31"/>
    <mergeCell ref="AO29:AO31"/>
    <mergeCell ref="AP29:AP31"/>
    <mergeCell ref="U29:U31"/>
    <mergeCell ref="V29:V31"/>
    <mergeCell ref="W29:W31"/>
    <mergeCell ref="X29:X31"/>
    <mergeCell ref="Y29:Y31"/>
    <mergeCell ref="AC29:AC31"/>
    <mergeCell ref="BA26:BA28"/>
    <mergeCell ref="BB26:BB28"/>
    <mergeCell ref="BC26:BC28"/>
    <mergeCell ref="AE29:AE31"/>
    <mergeCell ref="AF29:AF31"/>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BE23:BE25"/>
    <mergeCell ref="BF23:BF25"/>
    <mergeCell ref="AI23:AI25"/>
    <mergeCell ref="AJ23:AJ25"/>
    <mergeCell ref="AK23:AK31"/>
    <mergeCell ref="AL23:AL31"/>
    <mergeCell ref="AH26:AH28"/>
    <mergeCell ref="AI26:AI28"/>
    <mergeCell ref="AJ26:AJ28"/>
    <mergeCell ref="AG29:AG31"/>
    <mergeCell ref="AA23:AA31"/>
    <mergeCell ref="AB23:AB31"/>
    <mergeCell ref="AC23:AC25"/>
    <mergeCell ref="AD23:AD25"/>
    <mergeCell ref="AE23:AE25"/>
    <mergeCell ref="AF23:AF25"/>
    <mergeCell ref="AD29:AD31"/>
    <mergeCell ref="BG23:BG31"/>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AQ26:AQ28"/>
    <mergeCell ref="AG23:AG25"/>
    <mergeCell ref="AH23:AH25"/>
    <mergeCell ref="O21:O22"/>
    <mergeCell ref="P21:Z21"/>
    <mergeCell ref="AA21:AK21"/>
    <mergeCell ref="AL21:AV21"/>
    <mergeCell ref="U23:U25"/>
    <mergeCell ref="V23:V25"/>
    <mergeCell ref="W23:W25"/>
    <mergeCell ref="X23:X25"/>
    <mergeCell ref="Y23:Y25"/>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AU29:AU31"/>
    <mergeCell ref="B2:M2"/>
    <mergeCell ref="B4:D4"/>
    <mergeCell ref="B19:E19"/>
    <mergeCell ref="BL19:BM19"/>
    <mergeCell ref="B21:D21"/>
    <mergeCell ref="E21:G21"/>
    <mergeCell ref="H21:H22"/>
    <mergeCell ref="I21:I22"/>
    <mergeCell ref="J21:J22"/>
    <mergeCell ref="K21:K22"/>
    <mergeCell ref="L21:L22"/>
    <mergeCell ref="I23:I31"/>
    <mergeCell ref="J23:J31"/>
    <mergeCell ref="K23:K31"/>
    <mergeCell ref="L23:L25"/>
    <mergeCell ref="M23:M25"/>
    <mergeCell ref="N23:N25"/>
    <mergeCell ref="L29:L31"/>
    <mergeCell ref="M29:M31"/>
    <mergeCell ref="N29:N31"/>
    <mergeCell ref="AW21:BG21"/>
    <mergeCell ref="BL21:BL22"/>
    <mergeCell ref="BM21:BM22"/>
    <mergeCell ref="B23:B31"/>
    <mergeCell ref="C23:C31"/>
    <mergeCell ref="D23:D31"/>
    <mergeCell ref="E23:E31"/>
    <mergeCell ref="F23:F31"/>
    <mergeCell ref="G23:G31"/>
    <mergeCell ref="H23:H31"/>
    <mergeCell ref="M21:M22"/>
    <mergeCell ref="N21:N22"/>
  </mergeCells>
  <dataValidations count="1">
    <dataValidation type="list" allowBlank="1" sqref="E4" xr:uid="{D2D16C2F-E1CD-45AA-AFA0-4904BA73F166}">
      <formula1>"Trimestre I,Trimestre II,Trimestre III,Trimestre IV"</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36B4-7F93-4ECB-8078-CC77D832ADD4}">
  <dimension ref="A1:BN252"/>
  <sheetViews>
    <sheetView showGridLines="0" zoomScale="70" zoomScaleNormal="70" workbookViewId="0">
      <selection activeCell="A6" sqref="A6:A22"/>
    </sheetView>
  </sheetViews>
  <sheetFormatPr baseColWidth="10" defaultColWidth="0" defaultRowHeight="15" custom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44" width="14" hidden="1" customWidth="1"/>
    <col min="45" max="46" width="14" customWidth="1"/>
    <col min="47" max="47" width="14" hidden="1" customWidth="1"/>
    <col min="48" max="48" width="14" customWidth="1"/>
    <col min="49" max="59" width="14" hidden="1"/>
    <col min="60" max="61" width="11.42578125" hidden="1"/>
    <col min="62" max="66" width="3" hidden="1"/>
    <col min="67" max="16384" width="11.42578125" hidden="1"/>
  </cols>
  <sheetData>
    <row r="1" spans="1:20" ht="12" customHeight="1"/>
    <row r="2" spans="1:20" ht="27" customHeight="1" thickBot="1">
      <c r="B2" s="68" t="s">
        <v>555</v>
      </c>
      <c r="C2" s="68"/>
      <c r="D2" s="68"/>
      <c r="E2" s="68"/>
      <c r="F2" s="68"/>
      <c r="G2" s="68"/>
      <c r="H2" s="68"/>
      <c r="I2" s="68"/>
      <c r="J2" s="68"/>
      <c r="K2" s="68"/>
      <c r="L2" s="68"/>
      <c r="M2" s="68"/>
      <c r="N2" s="20">
        <f>+AV251</f>
        <v>0.50282000000000004</v>
      </c>
      <c r="O2" s="13"/>
      <c r="P2" s="13"/>
      <c r="Q2" s="13"/>
      <c r="R2" s="13"/>
      <c r="S2" s="13"/>
      <c r="T2" s="13"/>
    </row>
    <row r="4" spans="1:20">
      <c r="B4" s="50" t="s">
        <v>46</v>
      </c>
      <c r="C4" s="50"/>
      <c r="D4" s="50"/>
      <c r="E4" s="1" t="s">
        <v>47</v>
      </c>
    </row>
    <row r="6" spans="1:20" ht="30" customHeight="1">
      <c r="A6" s="66" t="s">
        <v>3876</v>
      </c>
    </row>
    <row r="7" spans="1:20" ht="14.45" customHeight="1">
      <c r="A7" s="66"/>
    </row>
    <row r="8" spans="1:20" ht="14.45" customHeight="1">
      <c r="A8" s="66"/>
    </row>
    <row r="9" spans="1:20" ht="14.45" customHeight="1">
      <c r="A9" s="66"/>
    </row>
    <row r="10" spans="1:20" ht="14.45" customHeight="1">
      <c r="A10" s="66"/>
    </row>
    <row r="11" spans="1:20" ht="14.45" customHeight="1">
      <c r="A11" s="66"/>
    </row>
    <row r="12" spans="1:20" ht="14.45" customHeight="1">
      <c r="A12" s="66"/>
    </row>
    <row r="13" spans="1:20" ht="14.45" customHeight="1">
      <c r="A13" s="66"/>
    </row>
    <row r="14" spans="1:20" ht="14.45" customHeight="1">
      <c r="A14" s="66"/>
    </row>
    <row r="15" spans="1:20" ht="14.45" customHeight="1">
      <c r="A15" s="66"/>
    </row>
    <row r="16" spans="1:20" ht="14.45" customHeight="1">
      <c r="A16" s="66"/>
    </row>
    <row r="17" spans="1:66" ht="14.45" customHeight="1">
      <c r="A17" s="66"/>
    </row>
    <row r="18" spans="1:66" ht="14.45" customHeight="1">
      <c r="A18" s="66"/>
    </row>
    <row r="19" spans="1:66" ht="30.95" customHeight="1">
      <c r="A19" s="66"/>
      <c r="B19" s="51" t="s">
        <v>556</v>
      </c>
      <c r="C19" s="52"/>
      <c r="D19" s="52"/>
      <c r="E19" s="52"/>
      <c r="BL19" s="57" t="s">
        <v>50</v>
      </c>
      <c r="BM19" s="58"/>
      <c r="BN19" s="5"/>
    </row>
    <row r="20" spans="1:66" ht="13.5" customHeight="1">
      <c r="A20" s="66"/>
      <c r="BL20" s="4"/>
      <c r="BM20" s="5"/>
      <c r="BN20" s="5"/>
    </row>
    <row r="21" spans="1:66" ht="33.75" customHeight="1">
      <c r="A21" s="66"/>
      <c r="B21" s="53" t="s">
        <v>51</v>
      </c>
      <c r="C21" s="53"/>
      <c r="D21" s="53"/>
      <c r="E21" s="53" t="s">
        <v>52</v>
      </c>
      <c r="F21" s="53"/>
      <c r="G21" s="53"/>
      <c r="H21" s="53" t="s">
        <v>53</v>
      </c>
      <c r="I21" s="53" t="s">
        <v>227</v>
      </c>
      <c r="J21" s="53" t="s">
        <v>55</v>
      </c>
      <c r="K21" s="53" t="s">
        <v>56</v>
      </c>
      <c r="L21" s="53" t="s">
        <v>57</v>
      </c>
      <c r="M21" s="53" t="s">
        <v>58</v>
      </c>
      <c r="N21" s="53" t="s">
        <v>59</v>
      </c>
      <c r="O21" s="53" t="s">
        <v>60</v>
      </c>
      <c r="P21" s="53" t="s">
        <v>61</v>
      </c>
      <c r="Q21" s="53"/>
      <c r="R21" s="53"/>
      <c r="S21" s="53"/>
      <c r="T21" s="53"/>
      <c r="U21" s="53"/>
      <c r="V21" s="53"/>
      <c r="W21" s="53"/>
      <c r="X21" s="53"/>
      <c r="Y21" s="53"/>
      <c r="Z21" s="53"/>
      <c r="AA21" s="53" t="s">
        <v>62</v>
      </c>
      <c r="AB21" s="53"/>
      <c r="AC21" s="53"/>
      <c r="AD21" s="53"/>
      <c r="AE21" s="53"/>
      <c r="AF21" s="53"/>
      <c r="AG21" s="53"/>
      <c r="AH21" s="53"/>
      <c r="AI21" s="53"/>
      <c r="AJ21" s="53"/>
      <c r="AK21" s="53"/>
      <c r="AL21" s="53" t="s">
        <v>47</v>
      </c>
      <c r="AM21" s="53"/>
      <c r="AN21" s="53"/>
      <c r="AO21" s="53"/>
      <c r="AP21" s="53"/>
      <c r="AQ21" s="53"/>
      <c r="AR21" s="53"/>
      <c r="AS21" s="53"/>
      <c r="AT21" s="53"/>
      <c r="AU21" s="53"/>
      <c r="AV21" s="53"/>
      <c r="AW21" s="53" t="s">
        <v>63</v>
      </c>
      <c r="AX21" s="53"/>
      <c r="AY21" s="53"/>
      <c r="AZ21" s="53"/>
      <c r="BA21" s="53"/>
      <c r="BB21" s="53"/>
      <c r="BC21" s="53"/>
      <c r="BD21" s="53"/>
      <c r="BE21" s="53"/>
      <c r="BF21" s="53"/>
      <c r="BG21" s="53"/>
      <c r="BL21" s="57" t="s">
        <v>53</v>
      </c>
      <c r="BM21" s="57" t="s">
        <v>64</v>
      </c>
      <c r="BN21" s="5"/>
    </row>
    <row r="22" spans="1:66" ht="27" customHeight="1">
      <c r="A22" s="66"/>
      <c r="B22" s="14" t="s">
        <v>65</v>
      </c>
      <c r="C22" s="14" t="s">
        <v>59</v>
      </c>
      <c r="D22" s="14" t="s">
        <v>66</v>
      </c>
      <c r="E22" s="14" t="s">
        <v>67</v>
      </c>
      <c r="F22" s="14" t="s">
        <v>68</v>
      </c>
      <c r="G22" s="14" t="s">
        <v>66</v>
      </c>
      <c r="H22" s="53"/>
      <c r="I22" s="53"/>
      <c r="J22" s="53"/>
      <c r="K22" s="53"/>
      <c r="L22" s="53"/>
      <c r="M22" s="53"/>
      <c r="N22" s="53"/>
      <c r="O22" s="53"/>
      <c r="P22" s="14" t="s">
        <v>69</v>
      </c>
      <c r="Q22" s="14" t="s">
        <v>70</v>
      </c>
      <c r="R22" s="14" t="s">
        <v>71</v>
      </c>
      <c r="S22" s="14" t="s">
        <v>72</v>
      </c>
      <c r="T22" s="14" t="s">
        <v>73</v>
      </c>
      <c r="U22" s="14" t="s">
        <v>74</v>
      </c>
      <c r="V22" s="14" t="s">
        <v>75</v>
      </c>
      <c r="W22" s="14" t="s">
        <v>76</v>
      </c>
      <c r="X22" s="14" t="s">
        <v>77</v>
      </c>
      <c r="Y22" s="14" t="s">
        <v>78</v>
      </c>
      <c r="Z22" s="15" t="s">
        <v>79</v>
      </c>
      <c r="AA22" s="14" t="s">
        <v>69</v>
      </c>
      <c r="AB22" s="14" t="s">
        <v>70</v>
      </c>
      <c r="AC22" s="14" t="s">
        <v>71</v>
      </c>
      <c r="AD22" s="14" t="s">
        <v>72</v>
      </c>
      <c r="AE22" s="14" t="s">
        <v>73</v>
      </c>
      <c r="AF22" s="14" t="s">
        <v>74</v>
      </c>
      <c r="AG22" s="14" t="s">
        <v>75</v>
      </c>
      <c r="AH22" s="14" t="s">
        <v>76</v>
      </c>
      <c r="AI22" s="14" t="s">
        <v>77</v>
      </c>
      <c r="AJ22" s="14" t="s">
        <v>78</v>
      </c>
      <c r="AK22" s="15" t="s">
        <v>79</v>
      </c>
      <c r="AL22" s="14" t="s">
        <v>69</v>
      </c>
      <c r="AM22" s="14" t="s">
        <v>70</v>
      </c>
      <c r="AN22" s="14" t="s">
        <v>71</v>
      </c>
      <c r="AO22" s="14" t="s">
        <v>72</v>
      </c>
      <c r="AP22" s="14" t="s">
        <v>73</v>
      </c>
      <c r="AQ22" s="14" t="s">
        <v>74</v>
      </c>
      <c r="AR22" s="14" t="s">
        <v>75</v>
      </c>
      <c r="AS22" s="14" t="s">
        <v>76</v>
      </c>
      <c r="AT22" s="14" t="s">
        <v>77</v>
      </c>
      <c r="AU22" s="14" t="s">
        <v>78</v>
      </c>
      <c r="AV22" s="15" t="s">
        <v>79</v>
      </c>
      <c r="AW22" s="14" t="s">
        <v>69</v>
      </c>
      <c r="AX22" s="14" t="s">
        <v>70</v>
      </c>
      <c r="AY22" s="14" t="s">
        <v>71</v>
      </c>
      <c r="AZ22" s="14" t="s">
        <v>72</v>
      </c>
      <c r="BA22" s="14" t="s">
        <v>73</v>
      </c>
      <c r="BB22" s="14" t="s">
        <v>74</v>
      </c>
      <c r="BC22" s="14" t="s">
        <v>75</v>
      </c>
      <c r="BD22" s="14" t="s">
        <v>76</v>
      </c>
      <c r="BE22" s="14" t="s">
        <v>77</v>
      </c>
      <c r="BF22" s="14" t="s">
        <v>78</v>
      </c>
      <c r="BG22" s="15" t="s">
        <v>79</v>
      </c>
      <c r="BL22" s="57"/>
      <c r="BM22" s="57"/>
      <c r="BN22" s="5"/>
    </row>
    <row r="23" spans="1:66" ht="135" customHeight="1">
      <c r="B23" s="62" t="s">
        <v>80</v>
      </c>
      <c r="C23" s="59" t="s">
        <v>81</v>
      </c>
      <c r="D23" s="59" t="s">
        <v>81</v>
      </c>
      <c r="E23" s="59" t="s">
        <v>179</v>
      </c>
      <c r="F23" s="59" t="s">
        <v>81</v>
      </c>
      <c r="G23" s="59" t="s">
        <v>81</v>
      </c>
      <c r="H23" s="59">
        <v>1</v>
      </c>
      <c r="I23" s="56">
        <v>0.1</v>
      </c>
      <c r="J23" s="59" t="s">
        <v>83</v>
      </c>
      <c r="K23" s="63" t="s">
        <v>557</v>
      </c>
      <c r="L23" s="59" t="s">
        <v>558</v>
      </c>
      <c r="M23" s="59" t="s">
        <v>559</v>
      </c>
      <c r="N23" s="61">
        <v>6</v>
      </c>
      <c r="O23" s="59" t="s">
        <v>111</v>
      </c>
      <c r="P23" s="56" t="s">
        <v>560</v>
      </c>
      <c r="Q23" s="56" t="s">
        <v>561</v>
      </c>
      <c r="R23" s="55">
        <v>2</v>
      </c>
      <c r="S23" s="55">
        <v>2</v>
      </c>
      <c r="T23" s="61">
        <v>1</v>
      </c>
      <c r="U23" s="55">
        <v>2</v>
      </c>
      <c r="V23" s="55">
        <v>2</v>
      </c>
      <c r="W23" s="61">
        <v>1</v>
      </c>
      <c r="X23" s="56">
        <v>0.16700000000000001</v>
      </c>
      <c r="Y23" s="61">
        <v>5</v>
      </c>
      <c r="Z23" s="60">
        <v>0.14799999999999999</v>
      </c>
      <c r="AA23" s="56" t="s">
        <v>562</v>
      </c>
      <c r="AB23" s="56" t="s">
        <v>562</v>
      </c>
      <c r="AC23" s="55">
        <v>1</v>
      </c>
      <c r="AD23" s="55">
        <v>5</v>
      </c>
      <c r="AE23" s="61">
        <v>0</v>
      </c>
      <c r="AF23" s="55">
        <v>3</v>
      </c>
      <c r="AG23" s="55">
        <v>5</v>
      </c>
      <c r="AH23" s="61">
        <v>0.6</v>
      </c>
      <c r="AI23" s="56">
        <v>0.1</v>
      </c>
      <c r="AJ23" s="61">
        <v>5.4</v>
      </c>
      <c r="AK23" s="60">
        <v>0.19400000000000001</v>
      </c>
      <c r="AL23" s="56" t="s">
        <v>3824</v>
      </c>
      <c r="AM23" s="56" t="s">
        <v>3825</v>
      </c>
      <c r="AN23" s="55">
        <v>1</v>
      </c>
      <c r="AO23" s="55">
        <v>1</v>
      </c>
      <c r="AP23" s="61">
        <v>1</v>
      </c>
      <c r="AQ23" s="55">
        <v>4</v>
      </c>
      <c r="AR23" s="55">
        <v>1</v>
      </c>
      <c r="AS23" s="61">
        <v>4</v>
      </c>
      <c r="AT23" s="56">
        <v>0.66700000000000004</v>
      </c>
      <c r="AU23" s="61">
        <v>2</v>
      </c>
      <c r="AV23" s="60">
        <v>0.52600000000000002</v>
      </c>
      <c r="AW23" s="56" t="s">
        <v>94</v>
      </c>
      <c r="AX23" s="56" t="s">
        <v>94</v>
      </c>
      <c r="AY23" s="55">
        <v>0</v>
      </c>
      <c r="AZ23" s="55">
        <v>0</v>
      </c>
      <c r="BA23" s="61">
        <v>0</v>
      </c>
      <c r="BB23" s="55">
        <v>0</v>
      </c>
      <c r="BC23" s="55">
        <v>0</v>
      </c>
      <c r="BD23" s="61">
        <v>0</v>
      </c>
      <c r="BE23" s="56">
        <v>0</v>
      </c>
      <c r="BF23" s="61">
        <v>0</v>
      </c>
      <c r="BG23" s="60">
        <v>0</v>
      </c>
      <c r="BL23" s="4">
        <f>H23</f>
        <v>1</v>
      </c>
      <c r="BM23" s="5">
        <f>IF(E4="Trimestre I",Z23,IF(E4="Trimestre II",AK23,IF(E4="Trimestre III",AV23,IF(E4="Trimestre IV",BG23))))</f>
        <v>0.52600000000000002</v>
      </c>
      <c r="BN23" s="5"/>
    </row>
    <row r="24" spans="1:66">
      <c r="B24" s="62"/>
      <c r="C24" s="59"/>
      <c r="D24" s="59"/>
      <c r="E24" s="59"/>
      <c r="F24" s="59"/>
      <c r="G24" s="59"/>
      <c r="H24" s="59"/>
      <c r="I24" s="56"/>
      <c r="J24" s="59"/>
      <c r="K24" s="63"/>
      <c r="L24" s="59"/>
      <c r="M24" s="59"/>
      <c r="N24" s="61"/>
      <c r="O24" s="59"/>
      <c r="P24" s="56"/>
      <c r="Q24" s="56"/>
      <c r="R24" s="55"/>
      <c r="S24" s="55"/>
      <c r="T24" s="61"/>
      <c r="U24" s="55"/>
      <c r="V24" s="55"/>
      <c r="W24" s="61"/>
      <c r="X24" s="56"/>
      <c r="Y24" s="61"/>
      <c r="Z24" s="60"/>
      <c r="AA24" s="56"/>
      <c r="AB24" s="56"/>
      <c r="AC24" s="55"/>
      <c r="AD24" s="55"/>
      <c r="AE24" s="61"/>
      <c r="AF24" s="55"/>
      <c r="AG24" s="55"/>
      <c r="AH24" s="61"/>
      <c r="AI24" s="56"/>
      <c r="AJ24" s="61"/>
      <c r="AK24" s="60"/>
      <c r="AL24" s="56"/>
      <c r="AM24" s="56"/>
      <c r="AN24" s="55"/>
      <c r="AO24" s="55"/>
      <c r="AP24" s="61"/>
      <c r="AQ24" s="55"/>
      <c r="AR24" s="55"/>
      <c r="AS24" s="61"/>
      <c r="AT24" s="56"/>
      <c r="AU24" s="61"/>
      <c r="AV24" s="60"/>
      <c r="AW24" s="56"/>
      <c r="AX24" s="56"/>
      <c r="AY24" s="55"/>
      <c r="AZ24" s="55"/>
      <c r="BA24" s="61"/>
      <c r="BB24" s="55"/>
      <c r="BC24" s="55"/>
      <c r="BD24" s="61"/>
      <c r="BE24" s="56"/>
      <c r="BF24" s="61"/>
      <c r="BG24" s="60"/>
      <c r="BL24" s="4">
        <f>H32</f>
        <v>2</v>
      </c>
      <c r="BM24" s="5">
        <f>IF(E4="Trimestre I",Z32,IF(E4="Trimestre II",AK32,IF(E4="Trimestre III",AV32,IF(E4="Trimestre IV",BG32))))</f>
        <v>0.33300000000000002</v>
      </c>
      <c r="BN24" s="5"/>
    </row>
    <row r="25" spans="1:66">
      <c r="B25" s="62"/>
      <c r="C25" s="62"/>
      <c r="D25" s="62"/>
      <c r="E25" s="62"/>
      <c r="F25" s="62"/>
      <c r="G25" s="62"/>
      <c r="H25" s="59"/>
      <c r="I25" s="56"/>
      <c r="J25" s="59"/>
      <c r="K25" s="63"/>
      <c r="L25" s="59"/>
      <c r="M25" s="59"/>
      <c r="N25" s="61"/>
      <c r="O25" s="59"/>
      <c r="P25" s="56"/>
      <c r="Q25" s="56"/>
      <c r="R25" s="55"/>
      <c r="S25" s="55"/>
      <c r="T25" s="61"/>
      <c r="U25" s="55"/>
      <c r="V25" s="55"/>
      <c r="W25" s="61"/>
      <c r="X25" s="56"/>
      <c r="Y25" s="61"/>
      <c r="Z25" s="60"/>
      <c r="AA25" s="56"/>
      <c r="AB25" s="56"/>
      <c r="AC25" s="55"/>
      <c r="AD25" s="55"/>
      <c r="AE25" s="61"/>
      <c r="AF25" s="55"/>
      <c r="AG25" s="55"/>
      <c r="AH25" s="61"/>
      <c r="AI25" s="56"/>
      <c r="AJ25" s="61"/>
      <c r="AK25" s="60"/>
      <c r="AL25" s="56"/>
      <c r="AM25" s="56"/>
      <c r="AN25" s="55"/>
      <c r="AO25" s="55"/>
      <c r="AP25" s="61"/>
      <c r="AQ25" s="55"/>
      <c r="AR25" s="55"/>
      <c r="AS25" s="61"/>
      <c r="AT25" s="56"/>
      <c r="AU25" s="61"/>
      <c r="AV25" s="60"/>
      <c r="AW25" s="56"/>
      <c r="AX25" s="56"/>
      <c r="AY25" s="55"/>
      <c r="AZ25" s="55"/>
      <c r="BA25" s="61"/>
      <c r="BB25" s="55"/>
      <c r="BC25" s="55"/>
      <c r="BD25" s="61"/>
      <c r="BE25" s="56"/>
      <c r="BF25" s="61"/>
      <c r="BG25" s="60"/>
      <c r="BL25" s="4">
        <f>H38</f>
        <v>3</v>
      </c>
      <c r="BM25" s="5">
        <f>IF(E4="Trimestre I",Z38,IF(E4="Trimestre II",AK38,IF(E4="Trimestre III",AV38,IF(E4="Trimestre IV",BG38))))</f>
        <v>0.75</v>
      </c>
      <c r="BN25" s="5"/>
    </row>
    <row r="26" spans="1:66">
      <c r="B26" s="62"/>
      <c r="C26" s="62"/>
      <c r="D26" s="62"/>
      <c r="E26" s="62"/>
      <c r="F26" s="62"/>
      <c r="G26" s="62"/>
      <c r="H26" s="59"/>
      <c r="I26" s="56"/>
      <c r="J26" s="59"/>
      <c r="K26" s="63"/>
      <c r="L26" s="59" t="s">
        <v>563</v>
      </c>
      <c r="M26" s="59" t="s">
        <v>564</v>
      </c>
      <c r="N26" s="56">
        <v>1</v>
      </c>
      <c r="O26" s="59" t="s">
        <v>87</v>
      </c>
      <c r="P26" s="56" t="s">
        <v>560</v>
      </c>
      <c r="Q26" s="56" t="s">
        <v>561</v>
      </c>
      <c r="R26" s="55">
        <v>14</v>
      </c>
      <c r="S26" s="55">
        <v>32</v>
      </c>
      <c r="T26" s="56">
        <v>0.4375</v>
      </c>
      <c r="U26" s="55">
        <v>14</v>
      </c>
      <c r="V26" s="55">
        <v>32</v>
      </c>
      <c r="W26" s="56">
        <v>0.109375</v>
      </c>
      <c r="X26" s="56">
        <v>0.10937500000000001</v>
      </c>
      <c r="Y26" s="56">
        <v>0.5625</v>
      </c>
      <c r="Z26" s="60"/>
      <c r="AA26" s="56" t="s">
        <v>562</v>
      </c>
      <c r="AB26" s="56" t="s">
        <v>562</v>
      </c>
      <c r="AC26" s="55">
        <v>5</v>
      </c>
      <c r="AD26" s="55">
        <v>10</v>
      </c>
      <c r="AE26" s="56">
        <v>0.5</v>
      </c>
      <c r="AF26" s="55">
        <v>19</v>
      </c>
      <c r="AG26" s="55">
        <v>42</v>
      </c>
      <c r="AH26" s="56">
        <v>0.22619047619047619</v>
      </c>
      <c r="AI26" s="56">
        <v>0.22619047619047619</v>
      </c>
      <c r="AJ26" s="56">
        <v>0.54759999999999998</v>
      </c>
      <c r="AK26" s="60"/>
      <c r="AL26" s="56"/>
      <c r="AM26" s="56"/>
      <c r="AN26" s="55">
        <v>32</v>
      </c>
      <c r="AO26" s="55">
        <v>32</v>
      </c>
      <c r="AP26" s="56">
        <v>1</v>
      </c>
      <c r="AQ26" s="55">
        <v>51</v>
      </c>
      <c r="AR26" s="55">
        <v>74</v>
      </c>
      <c r="AS26" s="56">
        <v>0.51689189189189189</v>
      </c>
      <c r="AT26" s="56">
        <v>0.51689189189189189</v>
      </c>
      <c r="AU26" s="56">
        <v>0.31080000000000002</v>
      </c>
      <c r="AV26" s="60"/>
      <c r="AW26" s="56" t="s">
        <v>94</v>
      </c>
      <c r="AX26" s="56" t="s">
        <v>94</v>
      </c>
      <c r="AY26" s="55">
        <v>0</v>
      </c>
      <c r="AZ26" s="55">
        <v>0</v>
      </c>
      <c r="BA26" s="56">
        <v>0</v>
      </c>
      <c r="BB26" s="55">
        <v>0</v>
      </c>
      <c r="BC26" s="55">
        <v>0</v>
      </c>
      <c r="BD26" s="56">
        <v>0</v>
      </c>
      <c r="BE26" s="56">
        <v>0</v>
      </c>
      <c r="BF26" s="56">
        <v>0</v>
      </c>
      <c r="BG26" s="60"/>
      <c r="BL26" s="4">
        <f>H44</f>
        <v>4</v>
      </c>
      <c r="BM26" s="5">
        <f>IF(E4="Trimestre I",Z44,IF(E4="Trimestre II",AK44,IF(E4="Trimestre III",AV44,IF(E4="Trimestre IV",BG44))))</f>
        <v>8.3000000000000004E-2</v>
      </c>
      <c r="BN26" s="5"/>
    </row>
    <row r="27" spans="1:66">
      <c r="B27" s="62"/>
      <c r="C27" s="62"/>
      <c r="D27" s="62"/>
      <c r="E27" s="62"/>
      <c r="F27" s="62"/>
      <c r="G27" s="62"/>
      <c r="H27" s="59"/>
      <c r="I27" s="56"/>
      <c r="J27" s="59"/>
      <c r="K27" s="63"/>
      <c r="L27" s="59"/>
      <c r="M27" s="59"/>
      <c r="N27" s="56"/>
      <c r="O27" s="59"/>
      <c r="P27" s="56"/>
      <c r="Q27" s="56"/>
      <c r="R27" s="55"/>
      <c r="S27" s="55"/>
      <c r="T27" s="56"/>
      <c r="U27" s="55"/>
      <c r="V27" s="55"/>
      <c r="W27" s="56"/>
      <c r="X27" s="56"/>
      <c r="Y27" s="56"/>
      <c r="Z27" s="60"/>
      <c r="AA27" s="56"/>
      <c r="AB27" s="56"/>
      <c r="AC27" s="55"/>
      <c r="AD27" s="55"/>
      <c r="AE27" s="56"/>
      <c r="AF27" s="55"/>
      <c r="AG27" s="55"/>
      <c r="AH27" s="56"/>
      <c r="AI27" s="56"/>
      <c r="AJ27" s="56"/>
      <c r="AK27" s="60"/>
      <c r="AL27" s="56"/>
      <c r="AM27" s="56"/>
      <c r="AN27" s="55"/>
      <c r="AO27" s="55"/>
      <c r="AP27" s="56"/>
      <c r="AQ27" s="55"/>
      <c r="AR27" s="55"/>
      <c r="AS27" s="56"/>
      <c r="AT27" s="56"/>
      <c r="AU27" s="56"/>
      <c r="AV27" s="60"/>
      <c r="AW27" s="56"/>
      <c r="AX27" s="56"/>
      <c r="AY27" s="55"/>
      <c r="AZ27" s="55"/>
      <c r="BA27" s="56"/>
      <c r="BB27" s="55"/>
      <c r="BC27" s="55"/>
      <c r="BD27" s="56"/>
      <c r="BE27" s="56"/>
      <c r="BF27" s="56"/>
      <c r="BG27" s="60"/>
      <c r="BL27" s="4">
        <f>H47</f>
        <v>5</v>
      </c>
      <c r="BM27" s="5">
        <f>IF(E4="Trimestre I",Z47,IF(E4="Trimestre II",AK47,IF(E4="Trimestre III",AV47,IF(E4="Trimestre IV",BG47))))</f>
        <v>0.308</v>
      </c>
      <c r="BN27" s="5"/>
    </row>
    <row r="28" spans="1:66">
      <c r="B28" s="62"/>
      <c r="C28" s="62"/>
      <c r="D28" s="62"/>
      <c r="E28" s="62"/>
      <c r="F28" s="62"/>
      <c r="G28" s="62"/>
      <c r="H28" s="59"/>
      <c r="I28" s="56"/>
      <c r="J28" s="59"/>
      <c r="K28" s="63"/>
      <c r="L28" s="59"/>
      <c r="M28" s="59"/>
      <c r="N28" s="56"/>
      <c r="O28" s="59"/>
      <c r="P28" s="56"/>
      <c r="Q28" s="56"/>
      <c r="R28" s="55"/>
      <c r="S28" s="55"/>
      <c r="T28" s="56"/>
      <c r="U28" s="55"/>
      <c r="V28" s="55"/>
      <c r="W28" s="56"/>
      <c r="X28" s="56"/>
      <c r="Y28" s="56"/>
      <c r="Z28" s="60"/>
      <c r="AA28" s="56"/>
      <c r="AB28" s="56"/>
      <c r="AC28" s="55"/>
      <c r="AD28" s="55"/>
      <c r="AE28" s="56"/>
      <c r="AF28" s="55"/>
      <c r="AG28" s="55"/>
      <c r="AH28" s="56"/>
      <c r="AI28" s="56"/>
      <c r="AJ28" s="56"/>
      <c r="AK28" s="60"/>
      <c r="AL28" s="56"/>
      <c r="AM28" s="56"/>
      <c r="AN28" s="55"/>
      <c r="AO28" s="55"/>
      <c r="AP28" s="56"/>
      <c r="AQ28" s="55"/>
      <c r="AR28" s="55"/>
      <c r="AS28" s="56"/>
      <c r="AT28" s="56"/>
      <c r="AU28" s="56"/>
      <c r="AV28" s="60"/>
      <c r="AW28" s="56"/>
      <c r="AX28" s="56"/>
      <c r="AY28" s="55"/>
      <c r="AZ28" s="55"/>
      <c r="BA28" s="56"/>
      <c r="BB28" s="55"/>
      <c r="BC28" s="55"/>
      <c r="BD28" s="56"/>
      <c r="BE28" s="56"/>
      <c r="BF28" s="56"/>
      <c r="BG28" s="60"/>
      <c r="BL28" s="4">
        <f>H50</f>
        <v>6</v>
      </c>
      <c r="BM28" s="5">
        <f>IF(E4="Trimestre I",Z50,IF(E4="Trimestre II",AK50,IF(E4="Trimestre III",AV50,IF(E4="Trimestre IV",BG50))))</f>
        <v>0.75</v>
      </c>
      <c r="BN28" s="5"/>
    </row>
    <row r="29" spans="1:66">
      <c r="B29" s="62"/>
      <c r="C29" s="62"/>
      <c r="D29" s="62"/>
      <c r="E29" s="62"/>
      <c r="F29" s="62"/>
      <c r="G29" s="62"/>
      <c r="H29" s="59"/>
      <c r="I29" s="56"/>
      <c r="J29" s="59"/>
      <c r="K29" s="63"/>
      <c r="L29" s="59" t="s">
        <v>565</v>
      </c>
      <c r="M29" s="59" t="s">
        <v>566</v>
      </c>
      <c r="N29" s="56">
        <v>0.95</v>
      </c>
      <c r="O29" s="59" t="s">
        <v>87</v>
      </c>
      <c r="P29" s="56" t="s">
        <v>560</v>
      </c>
      <c r="Q29" s="56" t="s">
        <v>561</v>
      </c>
      <c r="R29" s="55">
        <v>9</v>
      </c>
      <c r="S29" s="55">
        <v>14</v>
      </c>
      <c r="T29" s="56">
        <v>0.64290000000000003</v>
      </c>
      <c r="U29" s="55">
        <v>9</v>
      </c>
      <c r="V29" s="55">
        <v>14</v>
      </c>
      <c r="W29" s="56">
        <v>0.16071428571428573</v>
      </c>
      <c r="X29" s="56">
        <v>0.16917293233082709</v>
      </c>
      <c r="Y29" s="56">
        <v>0.30709999999999998</v>
      </c>
      <c r="Z29" s="60"/>
      <c r="AA29" s="56" t="s">
        <v>562</v>
      </c>
      <c r="AB29" s="56" t="s">
        <v>562</v>
      </c>
      <c r="AC29" s="55">
        <v>10</v>
      </c>
      <c r="AD29" s="55">
        <v>25</v>
      </c>
      <c r="AE29" s="56">
        <v>0.4</v>
      </c>
      <c r="AF29" s="55">
        <v>19</v>
      </c>
      <c r="AG29" s="55">
        <v>39</v>
      </c>
      <c r="AH29" s="56">
        <v>0.24358974358974358</v>
      </c>
      <c r="AI29" s="56">
        <v>0.25641025641025639</v>
      </c>
      <c r="AJ29" s="56">
        <v>0.46279999999999999</v>
      </c>
      <c r="AK29" s="60"/>
      <c r="AL29" s="56"/>
      <c r="AM29" s="56"/>
      <c r="AN29" s="55">
        <v>1</v>
      </c>
      <c r="AO29" s="55">
        <v>1</v>
      </c>
      <c r="AP29" s="56">
        <v>1</v>
      </c>
      <c r="AQ29" s="55">
        <v>20</v>
      </c>
      <c r="AR29" s="55">
        <v>40</v>
      </c>
      <c r="AS29" s="56">
        <v>0.375</v>
      </c>
      <c r="AT29" s="56">
        <v>0.39473684210526316</v>
      </c>
      <c r="AU29" s="56">
        <v>0.45</v>
      </c>
      <c r="AV29" s="60"/>
      <c r="AW29" s="56" t="s">
        <v>94</v>
      </c>
      <c r="AX29" s="56" t="s">
        <v>94</v>
      </c>
      <c r="AY29" s="55">
        <v>0</v>
      </c>
      <c r="AZ29" s="55">
        <v>0</v>
      </c>
      <c r="BA29" s="56">
        <v>0</v>
      </c>
      <c r="BB29" s="55">
        <v>0</v>
      </c>
      <c r="BC29" s="55">
        <v>0</v>
      </c>
      <c r="BD29" s="56">
        <v>0</v>
      </c>
      <c r="BE29" s="56">
        <v>0</v>
      </c>
      <c r="BF29" s="56">
        <v>0</v>
      </c>
      <c r="BG29" s="60"/>
      <c r="BL29" s="4">
        <f>H56</f>
        <v>7</v>
      </c>
      <c r="BM29" s="5">
        <f>IF(E4="Trimestre I",Z56,IF(E4="Trimestre II",AK56,IF(E4="Trimestre III",AV56,IF(E4="Trimestre IV",BG56))))</f>
        <v>2.8000000000000001E-2</v>
      </c>
      <c r="BN29" s="5"/>
    </row>
    <row r="30" spans="1:66">
      <c r="B30" s="62"/>
      <c r="C30" s="62"/>
      <c r="D30" s="62"/>
      <c r="E30" s="62"/>
      <c r="F30" s="62"/>
      <c r="G30" s="62"/>
      <c r="H30" s="59"/>
      <c r="I30" s="56"/>
      <c r="J30" s="59"/>
      <c r="K30" s="63"/>
      <c r="L30" s="59"/>
      <c r="M30" s="59"/>
      <c r="N30" s="56"/>
      <c r="O30" s="59"/>
      <c r="P30" s="56"/>
      <c r="Q30" s="56"/>
      <c r="R30" s="55"/>
      <c r="S30" s="55"/>
      <c r="T30" s="56"/>
      <c r="U30" s="55"/>
      <c r="V30" s="55"/>
      <c r="W30" s="56"/>
      <c r="X30" s="56"/>
      <c r="Y30" s="56"/>
      <c r="Z30" s="60"/>
      <c r="AA30" s="56"/>
      <c r="AB30" s="56"/>
      <c r="AC30" s="55"/>
      <c r="AD30" s="55"/>
      <c r="AE30" s="56"/>
      <c r="AF30" s="55"/>
      <c r="AG30" s="55"/>
      <c r="AH30" s="56"/>
      <c r="AI30" s="56"/>
      <c r="AJ30" s="56"/>
      <c r="AK30" s="60"/>
      <c r="AL30" s="56"/>
      <c r="AM30" s="56"/>
      <c r="AN30" s="55"/>
      <c r="AO30" s="55"/>
      <c r="AP30" s="56"/>
      <c r="AQ30" s="55"/>
      <c r="AR30" s="55"/>
      <c r="AS30" s="56"/>
      <c r="AT30" s="56"/>
      <c r="AU30" s="56"/>
      <c r="AV30" s="60"/>
      <c r="AW30" s="56"/>
      <c r="AX30" s="56"/>
      <c r="AY30" s="55"/>
      <c r="AZ30" s="55"/>
      <c r="BA30" s="56"/>
      <c r="BB30" s="55"/>
      <c r="BC30" s="55"/>
      <c r="BD30" s="56"/>
      <c r="BE30" s="56"/>
      <c r="BF30" s="56"/>
      <c r="BG30" s="60"/>
      <c r="BL30" s="4">
        <f>H59</f>
        <v>8</v>
      </c>
      <c r="BM30" s="5">
        <f>IF(E4="Trimestre I",Z59,IF(E4="Trimestre II",AK59,IF(E4="Trimestre III",AV59,IF(E4="Trimestre IV",BG59))))</f>
        <v>0.14499999999999999</v>
      </c>
      <c r="BN30" s="5"/>
    </row>
    <row r="31" spans="1:66">
      <c r="B31" s="62"/>
      <c r="C31" s="62"/>
      <c r="D31" s="62"/>
      <c r="E31" s="62"/>
      <c r="F31" s="62"/>
      <c r="G31" s="62"/>
      <c r="H31" s="59"/>
      <c r="I31" s="56"/>
      <c r="J31" s="59"/>
      <c r="K31" s="63"/>
      <c r="L31" s="59"/>
      <c r="M31" s="59"/>
      <c r="N31" s="56"/>
      <c r="O31" s="59"/>
      <c r="P31" s="56"/>
      <c r="Q31" s="56"/>
      <c r="R31" s="55"/>
      <c r="S31" s="55"/>
      <c r="T31" s="56"/>
      <c r="U31" s="55"/>
      <c r="V31" s="55"/>
      <c r="W31" s="56"/>
      <c r="X31" s="56"/>
      <c r="Y31" s="56"/>
      <c r="Z31" s="60"/>
      <c r="AA31" s="56"/>
      <c r="AB31" s="56"/>
      <c r="AC31" s="55"/>
      <c r="AD31" s="55"/>
      <c r="AE31" s="56"/>
      <c r="AF31" s="55"/>
      <c r="AG31" s="55"/>
      <c r="AH31" s="56"/>
      <c r="AI31" s="56"/>
      <c r="AJ31" s="56"/>
      <c r="AK31" s="60"/>
      <c r="AL31" s="56"/>
      <c r="AM31" s="56"/>
      <c r="AN31" s="55"/>
      <c r="AO31" s="55"/>
      <c r="AP31" s="56"/>
      <c r="AQ31" s="55"/>
      <c r="AR31" s="55"/>
      <c r="AS31" s="56"/>
      <c r="AT31" s="56"/>
      <c r="AU31" s="56"/>
      <c r="AV31" s="60"/>
      <c r="AW31" s="56"/>
      <c r="AX31" s="56"/>
      <c r="AY31" s="55"/>
      <c r="AZ31" s="55"/>
      <c r="BA31" s="56"/>
      <c r="BB31" s="55"/>
      <c r="BC31" s="55"/>
      <c r="BD31" s="56"/>
      <c r="BE31" s="56"/>
      <c r="BF31" s="56"/>
      <c r="BG31" s="60"/>
      <c r="BL31" s="4">
        <f>H68</f>
        <v>9</v>
      </c>
      <c r="BM31" s="5">
        <f>IF(E4="Trimestre I",Z68,IF(E4="Trimestre II",AK68,IF(E4="Trimestre III",AV68,IF(E4="Trimestre IV",BG68))))</f>
        <v>0.47699999999999998</v>
      </c>
      <c r="BN31" s="5"/>
    </row>
    <row r="32" spans="1:66" ht="135" customHeight="1">
      <c r="B32" s="64" t="s">
        <v>80</v>
      </c>
      <c r="C32" s="65" t="s">
        <v>81</v>
      </c>
      <c r="D32" s="65" t="s">
        <v>81</v>
      </c>
      <c r="E32" s="65" t="s">
        <v>179</v>
      </c>
      <c r="F32" s="65" t="s">
        <v>81</v>
      </c>
      <c r="G32" s="65" t="s">
        <v>81</v>
      </c>
      <c r="H32" s="59">
        <v>2</v>
      </c>
      <c r="I32" s="56">
        <v>0.1</v>
      </c>
      <c r="J32" s="59" t="s">
        <v>83</v>
      </c>
      <c r="K32" s="63" t="s">
        <v>567</v>
      </c>
      <c r="L32" s="59" t="s">
        <v>568</v>
      </c>
      <c r="M32" s="59" t="s">
        <v>569</v>
      </c>
      <c r="N32" s="61">
        <v>3</v>
      </c>
      <c r="O32" s="59" t="s">
        <v>111</v>
      </c>
      <c r="P32" s="56" t="s">
        <v>570</v>
      </c>
      <c r="Q32" s="56" t="s">
        <v>561</v>
      </c>
      <c r="R32" s="55">
        <v>0</v>
      </c>
      <c r="S32" s="55">
        <v>1</v>
      </c>
      <c r="T32" s="61">
        <v>0</v>
      </c>
      <c r="U32" s="55">
        <v>0</v>
      </c>
      <c r="V32" s="55">
        <v>1</v>
      </c>
      <c r="W32" s="61">
        <v>0</v>
      </c>
      <c r="X32" s="56">
        <v>0</v>
      </c>
      <c r="Y32" s="61">
        <v>3</v>
      </c>
      <c r="Z32" s="60">
        <v>0</v>
      </c>
      <c r="AA32" s="56" t="s">
        <v>571</v>
      </c>
      <c r="AB32" s="56" t="s">
        <v>572</v>
      </c>
      <c r="AC32" s="55" t="s">
        <v>136</v>
      </c>
      <c r="AD32" s="55" t="s">
        <v>136</v>
      </c>
      <c r="AE32" s="61">
        <v>0</v>
      </c>
      <c r="AF32" s="55">
        <v>0</v>
      </c>
      <c r="AG32" s="55">
        <v>1</v>
      </c>
      <c r="AH32" s="61">
        <v>0</v>
      </c>
      <c r="AI32" s="56">
        <v>0</v>
      </c>
      <c r="AJ32" s="61">
        <v>3</v>
      </c>
      <c r="AK32" s="60">
        <v>0</v>
      </c>
      <c r="AL32" s="56" t="s">
        <v>3826</v>
      </c>
      <c r="AM32" s="56" t="s">
        <v>3827</v>
      </c>
      <c r="AN32" s="55">
        <v>1</v>
      </c>
      <c r="AO32" s="55">
        <v>1</v>
      </c>
      <c r="AP32" s="61">
        <v>1</v>
      </c>
      <c r="AQ32" s="55">
        <v>1</v>
      </c>
      <c r="AR32" s="55">
        <v>1</v>
      </c>
      <c r="AS32" s="61">
        <v>1</v>
      </c>
      <c r="AT32" s="56">
        <v>0.33300000000000002</v>
      </c>
      <c r="AU32" s="61">
        <v>2</v>
      </c>
      <c r="AV32" s="60">
        <v>0.33300000000000002</v>
      </c>
      <c r="AW32" s="56" t="s">
        <v>94</v>
      </c>
      <c r="AX32" s="56" t="s">
        <v>94</v>
      </c>
      <c r="AY32" s="55">
        <v>0</v>
      </c>
      <c r="AZ32" s="55">
        <v>0</v>
      </c>
      <c r="BA32" s="61">
        <v>0</v>
      </c>
      <c r="BB32" s="55">
        <v>0</v>
      </c>
      <c r="BC32" s="55">
        <v>0</v>
      </c>
      <c r="BD32" s="61">
        <v>0</v>
      </c>
      <c r="BE32" s="56">
        <v>0</v>
      </c>
      <c r="BF32" s="61">
        <v>0</v>
      </c>
      <c r="BG32" s="60">
        <v>0</v>
      </c>
      <c r="BL32" s="4">
        <f>H77</f>
        <v>10</v>
      </c>
      <c r="BM32" s="5">
        <f>IF(E4="Trimestre I",Z77,IF(E4="Trimestre II",AK77,IF(E4="Trimestre III",AV77,IF(E4="Trimestre IV",BG77))))</f>
        <v>7.5999999999999998E-2</v>
      </c>
      <c r="BN32" s="5"/>
    </row>
    <row r="33" spans="2:66">
      <c r="B33" s="64"/>
      <c r="C33" s="65"/>
      <c r="D33" s="65"/>
      <c r="E33" s="65"/>
      <c r="F33" s="65"/>
      <c r="G33" s="65"/>
      <c r="H33" s="59"/>
      <c r="I33" s="56"/>
      <c r="J33" s="59"/>
      <c r="K33" s="63"/>
      <c r="L33" s="59"/>
      <c r="M33" s="59"/>
      <c r="N33" s="61"/>
      <c r="O33" s="59"/>
      <c r="P33" s="56"/>
      <c r="Q33" s="56"/>
      <c r="R33" s="55"/>
      <c r="S33" s="55"/>
      <c r="T33" s="61"/>
      <c r="U33" s="55"/>
      <c r="V33" s="55"/>
      <c r="W33" s="61"/>
      <c r="X33" s="56"/>
      <c r="Y33" s="61"/>
      <c r="Z33" s="60"/>
      <c r="AA33" s="56"/>
      <c r="AB33" s="56"/>
      <c r="AC33" s="55"/>
      <c r="AD33" s="55"/>
      <c r="AE33" s="61"/>
      <c r="AF33" s="55"/>
      <c r="AG33" s="55"/>
      <c r="AH33" s="61"/>
      <c r="AI33" s="56"/>
      <c r="AJ33" s="61"/>
      <c r="AK33" s="60"/>
      <c r="AL33" s="56"/>
      <c r="AM33" s="56"/>
      <c r="AN33" s="55"/>
      <c r="AO33" s="55"/>
      <c r="AP33" s="61"/>
      <c r="AQ33" s="55"/>
      <c r="AR33" s="55"/>
      <c r="AS33" s="61"/>
      <c r="AT33" s="56"/>
      <c r="AU33" s="61"/>
      <c r="AV33" s="60"/>
      <c r="AW33" s="56"/>
      <c r="AX33" s="56"/>
      <c r="AY33" s="55"/>
      <c r="AZ33" s="55"/>
      <c r="BA33" s="61"/>
      <c r="BB33" s="55"/>
      <c r="BC33" s="55"/>
      <c r="BD33" s="61"/>
      <c r="BE33" s="56"/>
      <c r="BF33" s="61"/>
      <c r="BG33" s="60"/>
      <c r="BL33" s="4">
        <f>H80</f>
        <v>11</v>
      </c>
      <c r="BM33" s="5">
        <f>IF(E4="Trimestre I",Z80,IF(E4="Trimestre II",AK80,IF(E4="Trimestre III",AV80,IF(E4="Trimestre IV",BG80))))</f>
        <v>0.5</v>
      </c>
      <c r="BN33" s="5"/>
    </row>
    <row r="34" spans="2:66">
      <c r="B34" s="62"/>
      <c r="C34" s="62"/>
      <c r="D34" s="62"/>
      <c r="E34" s="62"/>
      <c r="F34" s="62"/>
      <c r="G34" s="62"/>
      <c r="H34" s="59"/>
      <c r="I34" s="56"/>
      <c r="J34" s="59"/>
      <c r="K34" s="63"/>
      <c r="L34" s="59"/>
      <c r="M34" s="59"/>
      <c r="N34" s="61"/>
      <c r="O34" s="59"/>
      <c r="P34" s="56"/>
      <c r="Q34" s="56"/>
      <c r="R34" s="55"/>
      <c r="S34" s="55"/>
      <c r="T34" s="61"/>
      <c r="U34" s="55"/>
      <c r="V34" s="55"/>
      <c r="W34" s="61"/>
      <c r="X34" s="56"/>
      <c r="Y34" s="61"/>
      <c r="Z34" s="60"/>
      <c r="AA34" s="56"/>
      <c r="AB34" s="56"/>
      <c r="AC34" s="55"/>
      <c r="AD34" s="55"/>
      <c r="AE34" s="61"/>
      <c r="AF34" s="55"/>
      <c r="AG34" s="55"/>
      <c r="AH34" s="61"/>
      <c r="AI34" s="56"/>
      <c r="AJ34" s="61"/>
      <c r="AK34" s="60"/>
      <c r="AL34" s="56"/>
      <c r="AM34" s="56"/>
      <c r="AN34" s="55"/>
      <c r="AO34" s="55"/>
      <c r="AP34" s="61"/>
      <c r="AQ34" s="55"/>
      <c r="AR34" s="55"/>
      <c r="AS34" s="61"/>
      <c r="AT34" s="56"/>
      <c r="AU34" s="61"/>
      <c r="AV34" s="60"/>
      <c r="AW34" s="56"/>
      <c r="AX34" s="56"/>
      <c r="AY34" s="55"/>
      <c r="AZ34" s="55"/>
      <c r="BA34" s="61"/>
      <c r="BB34" s="55"/>
      <c r="BC34" s="55"/>
      <c r="BD34" s="61"/>
      <c r="BE34" s="56"/>
      <c r="BF34" s="61"/>
      <c r="BG34" s="60"/>
      <c r="BL34" s="4">
        <f>H83</f>
        <v>12</v>
      </c>
      <c r="BM34" s="5">
        <f>IF(E4="Trimestre I",Z83,IF(E4="Trimestre II",AK83,IF(E4="Trimestre III",AV83,IF(E4="Trimestre IV",BG83))))</f>
        <v>0.125</v>
      </c>
      <c r="BN34" s="5"/>
    </row>
    <row r="35" spans="2:66">
      <c r="B35" s="62"/>
      <c r="C35" s="62"/>
      <c r="D35" s="62"/>
      <c r="E35" s="62"/>
      <c r="F35" s="62"/>
      <c r="G35" s="62"/>
      <c r="H35" s="59"/>
      <c r="I35" s="56"/>
      <c r="J35" s="59"/>
      <c r="K35" s="63"/>
      <c r="L35" s="59" t="s">
        <v>573</v>
      </c>
      <c r="M35" s="59" t="s">
        <v>574</v>
      </c>
      <c r="N35" s="61">
        <v>3</v>
      </c>
      <c r="O35" s="59" t="s">
        <v>111</v>
      </c>
      <c r="P35" s="56" t="s">
        <v>570</v>
      </c>
      <c r="Q35" s="56" t="s">
        <v>561</v>
      </c>
      <c r="R35" s="55">
        <v>0</v>
      </c>
      <c r="S35" s="55">
        <v>1</v>
      </c>
      <c r="T35" s="61">
        <v>0</v>
      </c>
      <c r="U35" s="55">
        <v>0</v>
      </c>
      <c r="V35" s="55">
        <v>1</v>
      </c>
      <c r="W35" s="61">
        <v>0</v>
      </c>
      <c r="X35" s="56">
        <v>0</v>
      </c>
      <c r="Y35" s="61">
        <v>3</v>
      </c>
      <c r="Z35" s="60"/>
      <c r="AA35" s="56" t="s">
        <v>571</v>
      </c>
      <c r="AB35" s="56" t="s">
        <v>572</v>
      </c>
      <c r="AC35" s="55" t="s">
        <v>136</v>
      </c>
      <c r="AD35" s="55" t="s">
        <v>136</v>
      </c>
      <c r="AE35" s="61">
        <v>0</v>
      </c>
      <c r="AF35" s="55">
        <v>0</v>
      </c>
      <c r="AG35" s="55">
        <v>1</v>
      </c>
      <c r="AH35" s="61">
        <v>0</v>
      </c>
      <c r="AI35" s="56">
        <v>0</v>
      </c>
      <c r="AJ35" s="61">
        <v>3</v>
      </c>
      <c r="AK35" s="60"/>
      <c r="AL35" s="56"/>
      <c r="AM35" s="56"/>
      <c r="AN35" s="55">
        <v>1</v>
      </c>
      <c r="AO35" s="55">
        <v>1</v>
      </c>
      <c r="AP35" s="61">
        <v>1</v>
      </c>
      <c r="AQ35" s="55">
        <v>1</v>
      </c>
      <c r="AR35" s="55">
        <v>1</v>
      </c>
      <c r="AS35" s="61">
        <v>1</v>
      </c>
      <c r="AT35" s="56">
        <v>0.33300000000000002</v>
      </c>
      <c r="AU35" s="61">
        <v>2</v>
      </c>
      <c r="AV35" s="60"/>
      <c r="AW35" s="56" t="s">
        <v>94</v>
      </c>
      <c r="AX35" s="56" t="s">
        <v>94</v>
      </c>
      <c r="AY35" s="55">
        <v>0</v>
      </c>
      <c r="AZ35" s="55">
        <v>0</v>
      </c>
      <c r="BA35" s="61">
        <v>0</v>
      </c>
      <c r="BB35" s="55">
        <v>0</v>
      </c>
      <c r="BC35" s="55">
        <v>0</v>
      </c>
      <c r="BD35" s="61">
        <v>0</v>
      </c>
      <c r="BE35" s="56">
        <v>0</v>
      </c>
      <c r="BF35" s="61">
        <v>0</v>
      </c>
      <c r="BG35" s="60"/>
      <c r="BL35" s="4">
        <f>H89</f>
        <v>13</v>
      </c>
      <c r="BM35" s="5">
        <f>IF(E4="Trimestre I",Z89,IF(E4="Trimestre II",AK89,IF(E4="Trimestre III",AV89,IF(E4="Trimestre IV",BG89))))</f>
        <v>0.625</v>
      </c>
      <c r="BN35" s="5"/>
    </row>
    <row r="36" spans="2:66">
      <c r="B36" s="62"/>
      <c r="C36" s="62"/>
      <c r="D36" s="62"/>
      <c r="E36" s="62"/>
      <c r="F36" s="62"/>
      <c r="G36" s="62"/>
      <c r="H36" s="59"/>
      <c r="I36" s="56"/>
      <c r="J36" s="59"/>
      <c r="K36" s="63"/>
      <c r="L36" s="59"/>
      <c r="M36" s="59"/>
      <c r="N36" s="61"/>
      <c r="O36" s="59"/>
      <c r="P36" s="56"/>
      <c r="Q36" s="56"/>
      <c r="R36" s="55"/>
      <c r="S36" s="55"/>
      <c r="T36" s="61"/>
      <c r="U36" s="55"/>
      <c r="V36" s="55"/>
      <c r="W36" s="61"/>
      <c r="X36" s="56"/>
      <c r="Y36" s="61"/>
      <c r="Z36" s="60"/>
      <c r="AA36" s="56"/>
      <c r="AB36" s="56"/>
      <c r="AC36" s="55"/>
      <c r="AD36" s="55"/>
      <c r="AE36" s="61"/>
      <c r="AF36" s="55"/>
      <c r="AG36" s="55"/>
      <c r="AH36" s="61"/>
      <c r="AI36" s="56"/>
      <c r="AJ36" s="61"/>
      <c r="AK36" s="60"/>
      <c r="AL36" s="56"/>
      <c r="AM36" s="56"/>
      <c r="AN36" s="55"/>
      <c r="AO36" s="55"/>
      <c r="AP36" s="61"/>
      <c r="AQ36" s="55"/>
      <c r="AR36" s="55"/>
      <c r="AS36" s="61"/>
      <c r="AT36" s="56"/>
      <c r="AU36" s="61"/>
      <c r="AV36" s="60"/>
      <c r="AW36" s="56"/>
      <c r="AX36" s="56"/>
      <c r="AY36" s="55"/>
      <c r="AZ36" s="55"/>
      <c r="BA36" s="61"/>
      <c r="BB36" s="55"/>
      <c r="BC36" s="55"/>
      <c r="BD36" s="61"/>
      <c r="BE36" s="56"/>
      <c r="BF36" s="61"/>
      <c r="BG36" s="60"/>
      <c r="BL36" s="4">
        <f>H95</f>
        <v>14</v>
      </c>
      <c r="BM36" s="5">
        <f>IF(E4="Trimestre I",Z95,IF(E4="Trimestre II",AK95,IF(E4="Trimestre III",AV95,IF(E4="Trimestre IV",BG95))))</f>
        <v>8.3000000000000004E-2</v>
      </c>
      <c r="BN36" s="5"/>
    </row>
    <row r="37" spans="2:66">
      <c r="B37" s="62"/>
      <c r="C37" s="62"/>
      <c r="D37" s="62"/>
      <c r="E37" s="62"/>
      <c r="F37" s="62"/>
      <c r="G37" s="62"/>
      <c r="H37" s="59"/>
      <c r="I37" s="56"/>
      <c r="J37" s="59"/>
      <c r="K37" s="63"/>
      <c r="L37" s="59"/>
      <c r="M37" s="59"/>
      <c r="N37" s="61"/>
      <c r="O37" s="59"/>
      <c r="P37" s="56"/>
      <c r="Q37" s="56"/>
      <c r="R37" s="55"/>
      <c r="S37" s="55"/>
      <c r="T37" s="61"/>
      <c r="U37" s="55"/>
      <c r="V37" s="55"/>
      <c r="W37" s="61"/>
      <c r="X37" s="56"/>
      <c r="Y37" s="61"/>
      <c r="Z37" s="60"/>
      <c r="AA37" s="56"/>
      <c r="AB37" s="56"/>
      <c r="AC37" s="55"/>
      <c r="AD37" s="55"/>
      <c r="AE37" s="61"/>
      <c r="AF37" s="55"/>
      <c r="AG37" s="55"/>
      <c r="AH37" s="61"/>
      <c r="AI37" s="56"/>
      <c r="AJ37" s="61"/>
      <c r="AK37" s="60"/>
      <c r="AL37" s="56"/>
      <c r="AM37" s="56"/>
      <c r="AN37" s="55"/>
      <c r="AO37" s="55"/>
      <c r="AP37" s="61"/>
      <c r="AQ37" s="55"/>
      <c r="AR37" s="55"/>
      <c r="AS37" s="61"/>
      <c r="AT37" s="56"/>
      <c r="AU37" s="61"/>
      <c r="AV37" s="60"/>
      <c r="AW37" s="56"/>
      <c r="AX37" s="56"/>
      <c r="AY37" s="55"/>
      <c r="AZ37" s="55"/>
      <c r="BA37" s="61"/>
      <c r="BB37" s="55"/>
      <c r="BC37" s="55"/>
      <c r="BD37" s="61"/>
      <c r="BE37" s="56"/>
      <c r="BF37" s="61"/>
      <c r="BG37" s="60"/>
      <c r="BL37" s="4">
        <f>H104</f>
        <v>15</v>
      </c>
      <c r="BM37" s="5">
        <f>IF(E4="Trimestre I",Z104,IF(E4="Trimestre II",AK104,IF(E4="Trimestre III",AV104,IF(E4="Trimestre IV",BG104))))</f>
        <v>0.72899999999999998</v>
      </c>
      <c r="BN37" s="5"/>
    </row>
    <row r="38" spans="2:66" ht="135" customHeight="1">
      <c r="B38" s="62" t="s">
        <v>80</v>
      </c>
      <c r="C38" s="59" t="s">
        <v>81</v>
      </c>
      <c r="D38" s="59" t="s">
        <v>81</v>
      </c>
      <c r="E38" s="59" t="s">
        <v>82</v>
      </c>
      <c r="F38" s="59" t="s">
        <v>575</v>
      </c>
      <c r="G38" s="2" t="s">
        <v>576</v>
      </c>
      <c r="H38" s="59">
        <v>3</v>
      </c>
      <c r="I38" s="56">
        <v>0.05</v>
      </c>
      <c r="J38" s="59" t="s">
        <v>83</v>
      </c>
      <c r="K38" s="63" t="s">
        <v>577</v>
      </c>
      <c r="L38" s="59" t="s">
        <v>578</v>
      </c>
      <c r="M38" s="59" t="s">
        <v>579</v>
      </c>
      <c r="N38" s="56">
        <v>1</v>
      </c>
      <c r="O38" s="59" t="s">
        <v>87</v>
      </c>
      <c r="P38" s="56" t="s">
        <v>580</v>
      </c>
      <c r="Q38" s="56" t="s">
        <v>561</v>
      </c>
      <c r="R38" s="55">
        <v>2.5</v>
      </c>
      <c r="S38" s="55">
        <v>6</v>
      </c>
      <c r="T38" s="56">
        <v>0.41670000000000001</v>
      </c>
      <c r="U38" s="55">
        <v>2.5</v>
      </c>
      <c r="V38" s="55">
        <v>6</v>
      </c>
      <c r="W38" s="56">
        <v>0.41670000000000001</v>
      </c>
      <c r="X38" s="56">
        <v>0.41670000000000001</v>
      </c>
      <c r="Y38" s="56">
        <v>0.58330000000000004</v>
      </c>
      <c r="Z38" s="60">
        <v>0.33300000000000002</v>
      </c>
      <c r="AA38" s="56" t="s">
        <v>581</v>
      </c>
      <c r="AB38" s="56" t="s">
        <v>581</v>
      </c>
      <c r="AC38" s="55" t="s">
        <v>136</v>
      </c>
      <c r="AD38" s="55" t="s">
        <v>136</v>
      </c>
      <c r="AE38" s="56">
        <v>0</v>
      </c>
      <c r="AF38" s="55">
        <v>2.5</v>
      </c>
      <c r="AG38" s="55">
        <v>6</v>
      </c>
      <c r="AH38" s="56">
        <v>0.41670000000000001</v>
      </c>
      <c r="AI38" s="56">
        <v>0.41670000000000001</v>
      </c>
      <c r="AJ38" s="56">
        <v>0.58330000000000004</v>
      </c>
      <c r="AK38" s="60">
        <v>0.33300000000000002</v>
      </c>
      <c r="AL38" s="56" t="s">
        <v>3828</v>
      </c>
      <c r="AM38" s="56" t="s">
        <v>3829</v>
      </c>
      <c r="AN38" s="55">
        <v>3</v>
      </c>
      <c r="AO38" s="55">
        <v>4</v>
      </c>
      <c r="AP38" s="56">
        <v>0.75</v>
      </c>
      <c r="AQ38" s="55">
        <v>5.5</v>
      </c>
      <c r="AR38" s="55">
        <v>4</v>
      </c>
      <c r="AS38" s="56">
        <v>1.375</v>
      </c>
      <c r="AT38" s="56">
        <v>1.375</v>
      </c>
      <c r="AU38" s="56">
        <v>0</v>
      </c>
      <c r="AV38" s="60">
        <v>0.75</v>
      </c>
      <c r="AW38" s="56" t="s">
        <v>94</v>
      </c>
      <c r="AX38" s="56" t="s">
        <v>94</v>
      </c>
      <c r="AY38" s="55">
        <v>0</v>
      </c>
      <c r="AZ38" s="55">
        <v>0</v>
      </c>
      <c r="BA38" s="56">
        <v>0</v>
      </c>
      <c r="BB38" s="55">
        <v>0</v>
      </c>
      <c r="BC38" s="55">
        <v>0</v>
      </c>
      <c r="BD38" s="56">
        <v>0</v>
      </c>
      <c r="BE38" s="56">
        <v>0</v>
      </c>
      <c r="BF38" s="56">
        <v>0</v>
      </c>
      <c r="BG38" s="60">
        <v>0</v>
      </c>
      <c r="BL38" s="4">
        <f>H113</f>
        <v>16</v>
      </c>
      <c r="BM38" s="5">
        <f>IF(E4="Trimestre I",Z113,IF(E4="Trimestre II",AK113,IF(E4="Trimestre III",AV113,IF(E4="Trimestre IV",BG113))))</f>
        <v>0.498</v>
      </c>
      <c r="BN38" s="5"/>
    </row>
    <row r="39" spans="2:66" ht="105">
      <c r="B39" s="62"/>
      <c r="C39" s="59"/>
      <c r="D39" s="59"/>
      <c r="E39" s="59"/>
      <c r="F39" s="59"/>
      <c r="G39" s="2" t="s">
        <v>582</v>
      </c>
      <c r="H39" s="59"/>
      <c r="I39" s="56"/>
      <c r="J39" s="59"/>
      <c r="K39" s="63"/>
      <c r="L39" s="59"/>
      <c r="M39" s="59"/>
      <c r="N39" s="56"/>
      <c r="O39" s="59"/>
      <c r="P39" s="56"/>
      <c r="Q39" s="56"/>
      <c r="R39" s="55"/>
      <c r="S39" s="55"/>
      <c r="T39" s="56"/>
      <c r="U39" s="55"/>
      <c r="V39" s="55"/>
      <c r="W39" s="56"/>
      <c r="X39" s="56"/>
      <c r="Y39" s="56"/>
      <c r="Z39" s="60"/>
      <c r="AA39" s="56"/>
      <c r="AB39" s="56"/>
      <c r="AC39" s="55"/>
      <c r="AD39" s="55"/>
      <c r="AE39" s="56"/>
      <c r="AF39" s="55"/>
      <c r="AG39" s="55"/>
      <c r="AH39" s="56"/>
      <c r="AI39" s="56"/>
      <c r="AJ39" s="56"/>
      <c r="AK39" s="60"/>
      <c r="AL39" s="56"/>
      <c r="AM39" s="56"/>
      <c r="AN39" s="55"/>
      <c r="AO39" s="55"/>
      <c r="AP39" s="56"/>
      <c r="AQ39" s="55"/>
      <c r="AR39" s="55"/>
      <c r="AS39" s="56"/>
      <c r="AT39" s="56"/>
      <c r="AU39" s="56"/>
      <c r="AV39" s="60"/>
      <c r="AW39" s="56"/>
      <c r="AX39" s="56"/>
      <c r="AY39" s="55"/>
      <c r="AZ39" s="55"/>
      <c r="BA39" s="56"/>
      <c r="BB39" s="55"/>
      <c r="BC39" s="55"/>
      <c r="BD39" s="56"/>
      <c r="BE39" s="56"/>
      <c r="BF39" s="56"/>
      <c r="BG39" s="60"/>
      <c r="BL39" s="4">
        <f>H122</f>
        <v>17</v>
      </c>
      <c r="BM39" s="5">
        <f>IF(E4="Trimestre I",Z122,IF(E4="Trimestre II",AK122,IF(E4="Trimestre III",AV122,IF(E4="Trimestre IV",BG122))))</f>
        <v>0.77</v>
      </c>
      <c r="BN39" s="5"/>
    </row>
    <row r="40" spans="2:66">
      <c r="B40" s="62"/>
      <c r="C40" s="62"/>
      <c r="D40" s="62"/>
      <c r="E40" s="62"/>
      <c r="F40" s="62"/>
      <c r="G40" s="62" t="s">
        <v>583</v>
      </c>
      <c r="H40" s="59"/>
      <c r="I40" s="56"/>
      <c r="J40" s="59"/>
      <c r="K40" s="63"/>
      <c r="L40" s="59"/>
      <c r="M40" s="59"/>
      <c r="N40" s="56"/>
      <c r="O40" s="59"/>
      <c r="P40" s="56"/>
      <c r="Q40" s="56"/>
      <c r="R40" s="55"/>
      <c r="S40" s="55"/>
      <c r="T40" s="56"/>
      <c r="U40" s="55"/>
      <c r="V40" s="55"/>
      <c r="W40" s="56"/>
      <c r="X40" s="56"/>
      <c r="Y40" s="56"/>
      <c r="Z40" s="60"/>
      <c r="AA40" s="56"/>
      <c r="AB40" s="56"/>
      <c r="AC40" s="55"/>
      <c r="AD40" s="55"/>
      <c r="AE40" s="56"/>
      <c r="AF40" s="55"/>
      <c r="AG40" s="55"/>
      <c r="AH40" s="56"/>
      <c r="AI40" s="56"/>
      <c r="AJ40" s="56"/>
      <c r="AK40" s="60"/>
      <c r="AL40" s="56"/>
      <c r="AM40" s="56"/>
      <c r="AN40" s="55"/>
      <c r="AO40" s="55"/>
      <c r="AP40" s="56"/>
      <c r="AQ40" s="55"/>
      <c r="AR40" s="55"/>
      <c r="AS40" s="56"/>
      <c r="AT40" s="56"/>
      <c r="AU40" s="56"/>
      <c r="AV40" s="60"/>
      <c r="AW40" s="56"/>
      <c r="AX40" s="56"/>
      <c r="AY40" s="55"/>
      <c r="AZ40" s="55"/>
      <c r="BA40" s="56"/>
      <c r="BB40" s="55"/>
      <c r="BC40" s="55"/>
      <c r="BD40" s="56"/>
      <c r="BE40" s="56"/>
      <c r="BF40" s="56"/>
      <c r="BG40" s="60"/>
      <c r="BL40" s="4">
        <f>H128</f>
        <v>18</v>
      </c>
      <c r="BM40" s="5">
        <f>IF(E4="Trimestre I",Z128,IF(E4="Trimestre II",AK128,IF(E4="Trimestre III",AV128,IF(E4="Trimestre IV",BG128))))</f>
        <v>0.13600000000000001</v>
      </c>
      <c r="BN40" s="5"/>
    </row>
    <row r="41" spans="2:66">
      <c r="B41" s="62"/>
      <c r="C41" s="62"/>
      <c r="D41" s="62"/>
      <c r="E41" s="62"/>
      <c r="F41" s="62"/>
      <c r="G41" s="62"/>
      <c r="H41" s="59"/>
      <c r="I41" s="56"/>
      <c r="J41" s="59"/>
      <c r="K41" s="63"/>
      <c r="L41" s="59" t="s">
        <v>584</v>
      </c>
      <c r="M41" s="59" t="s">
        <v>569</v>
      </c>
      <c r="N41" s="61">
        <v>4</v>
      </c>
      <c r="O41" s="59" t="s">
        <v>111</v>
      </c>
      <c r="P41" s="56" t="s">
        <v>580</v>
      </c>
      <c r="Q41" s="56" t="s">
        <v>561</v>
      </c>
      <c r="R41" s="55">
        <v>1</v>
      </c>
      <c r="S41" s="55">
        <v>1</v>
      </c>
      <c r="T41" s="61">
        <v>1</v>
      </c>
      <c r="U41" s="55">
        <v>1</v>
      </c>
      <c r="V41" s="55">
        <v>1</v>
      </c>
      <c r="W41" s="61">
        <v>1</v>
      </c>
      <c r="X41" s="56">
        <v>0.25</v>
      </c>
      <c r="Y41" s="61">
        <v>3</v>
      </c>
      <c r="Z41" s="60"/>
      <c r="AA41" s="56" t="s">
        <v>581</v>
      </c>
      <c r="AB41" s="56" t="s">
        <v>581</v>
      </c>
      <c r="AC41" s="55" t="s">
        <v>136</v>
      </c>
      <c r="AD41" s="55" t="s">
        <v>136</v>
      </c>
      <c r="AE41" s="61">
        <v>0</v>
      </c>
      <c r="AF41" s="55">
        <v>1</v>
      </c>
      <c r="AG41" s="55">
        <v>1</v>
      </c>
      <c r="AH41" s="61">
        <v>1</v>
      </c>
      <c r="AI41" s="56">
        <v>0.25</v>
      </c>
      <c r="AJ41" s="61">
        <v>3</v>
      </c>
      <c r="AK41" s="60"/>
      <c r="AL41" s="56"/>
      <c r="AM41" s="56"/>
      <c r="AN41" s="55">
        <v>1</v>
      </c>
      <c r="AO41" s="55">
        <v>1</v>
      </c>
      <c r="AP41" s="61">
        <v>1</v>
      </c>
      <c r="AQ41" s="55">
        <v>2</v>
      </c>
      <c r="AR41" s="55">
        <v>1</v>
      </c>
      <c r="AS41" s="61">
        <v>2</v>
      </c>
      <c r="AT41" s="56">
        <v>0.5</v>
      </c>
      <c r="AU41" s="61">
        <v>2</v>
      </c>
      <c r="AV41" s="60"/>
      <c r="AW41" s="56" t="s">
        <v>94</v>
      </c>
      <c r="AX41" s="56" t="s">
        <v>94</v>
      </c>
      <c r="AY41" s="55">
        <v>0</v>
      </c>
      <c r="AZ41" s="55">
        <v>0</v>
      </c>
      <c r="BA41" s="61">
        <v>0</v>
      </c>
      <c r="BB41" s="55">
        <v>0</v>
      </c>
      <c r="BC41" s="55">
        <v>0</v>
      </c>
      <c r="BD41" s="61">
        <v>0</v>
      </c>
      <c r="BE41" s="56">
        <v>0</v>
      </c>
      <c r="BF41" s="61">
        <v>0</v>
      </c>
      <c r="BG41" s="60"/>
      <c r="BL41" s="4">
        <f>H134</f>
        <v>19</v>
      </c>
      <c r="BM41" s="5">
        <f>IF(E4="Trimestre I",Z134,IF(E4="Trimestre II",AK134,IF(E4="Trimestre III",AV134,IF(E4="Trimestre IV",BG134))))</f>
        <v>0.68700000000000006</v>
      </c>
      <c r="BN41" s="5"/>
    </row>
    <row r="42" spans="2:66">
      <c r="B42" s="62"/>
      <c r="C42" s="62"/>
      <c r="D42" s="62"/>
      <c r="E42" s="62"/>
      <c r="F42" s="62"/>
      <c r="G42" s="62"/>
      <c r="H42" s="59"/>
      <c r="I42" s="56"/>
      <c r="J42" s="59"/>
      <c r="K42" s="63"/>
      <c r="L42" s="59"/>
      <c r="M42" s="59"/>
      <c r="N42" s="61"/>
      <c r="O42" s="59"/>
      <c r="P42" s="56"/>
      <c r="Q42" s="56"/>
      <c r="R42" s="55"/>
      <c r="S42" s="55"/>
      <c r="T42" s="61"/>
      <c r="U42" s="55"/>
      <c r="V42" s="55"/>
      <c r="W42" s="61"/>
      <c r="X42" s="56"/>
      <c r="Y42" s="61"/>
      <c r="Z42" s="60"/>
      <c r="AA42" s="56"/>
      <c r="AB42" s="56"/>
      <c r="AC42" s="55"/>
      <c r="AD42" s="55"/>
      <c r="AE42" s="61"/>
      <c r="AF42" s="55"/>
      <c r="AG42" s="55"/>
      <c r="AH42" s="61"/>
      <c r="AI42" s="56"/>
      <c r="AJ42" s="61"/>
      <c r="AK42" s="60"/>
      <c r="AL42" s="56"/>
      <c r="AM42" s="56"/>
      <c r="AN42" s="55"/>
      <c r="AO42" s="55"/>
      <c r="AP42" s="61"/>
      <c r="AQ42" s="55"/>
      <c r="AR42" s="55"/>
      <c r="AS42" s="61"/>
      <c r="AT42" s="56"/>
      <c r="AU42" s="61"/>
      <c r="AV42" s="60"/>
      <c r="AW42" s="56"/>
      <c r="AX42" s="56"/>
      <c r="AY42" s="55"/>
      <c r="AZ42" s="55"/>
      <c r="BA42" s="61"/>
      <c r="BB42" s="55"/>
      <c r="BC42" s="55"/>
      <c r="BD42" s="61"/>
      <c r="BE42" s="56"/>
      <c r="BF42" s="61"/>
      <c r="BG42" s="60"/>
      <c r="BL42" s="4">
        <f>H140</f>
        <v>20</v>
      </c>
      <c r="BM42" s="5">
        <f>IF(E4="Trimestre I",Z140,IF(E4="Trimestre II",AK140,IF(E4="Trimestre III",AV140,IF(E4="Trimestre IV",BG140))))</f>
        <v>1</v>
      </c>
      <c r="BN42" s="5"/>
    </row>
    <row r="43" spans="2:66">
      <c r="B43" s="62"/>
      <c r="C43" s="62"/>
      <c r="D43" s="62"/>
      <c r="E43" s="62"/>
      <c r="F43" s="62"/>
      <c r="G43" s="62"/>
      <c r="H43" s="59"/>
      <c r="I43" s="56"/>
      <c r="J43" s="59"/>
      <c r="K43" s="63"/>
      <c r="L43" s="59"/>
      <c r="M43" s="59"/>
      <c r="N43" s="61"/>
      <c r="O43" s="59"/>
      <c r="P43" s="56"/>
      <c r="Q43" s="56"/>
      <c r="R43" s="55"/>
      <c r="S43" s="55"/>
      <c r="T43" s="61"/>
      <c r="U43" s="55"/>
      <c r="V43" s="55"/>
      <c r="W43" s="61"/>
      <c r="X43" s="56"/>
      <c r="Y43" s="61"/>
      <c r="Z43" s="60"/>
      <c r="AA43" s="56"/>
      <c r="AB43" s="56"/>
      <c r="AC43" s="55"/>
      <c r="AD43" s="55"/>
      <c r="AE43" s="61"/>
      <c r="AF43" s="55"/>
      <c r="AG43" s="55"/>
      <c r="AH43" s="61"/>
      <c r="AI43" s="56"/>
      <c r="AJ43" s="61"/>
      <c r="AK43" s="60"/>
      <c r="AL43" s="56"/>
      <c r="AM43" s="56"/>
      <c r="AN43" s="55"/>
      <c r="AO43" s="55"/>
      <c r="AP43" s="61"/>
      <c r="AQ43" s="55"/>
      <c r="AR43" s="55"/>
      <c r="AS43" s="61"/>
      <c r="AT43" s="56"/>
      <c r="AU43" s="61"/>
      <c r="AV43" s="60"/>
      <c r="AW43" s="56"/>
      <c r="AX43" s="56"/>
      <c r="AY43" s="55"/>
      <c r="AZ43" s="55"/>
      <c r="BA43" s="61"/>
      <c r="BB43" s="55"/>
      <c r="BC43" s="55"/>
      <c r="BD43" s="61"/>
      <c r="BE43" s="56"/>
      <c r="BF43" s="61"/>
      <c r="BG43" s="60"/>
      <c r="BL43" s="4">
        <f>H146</f>
        <v>21</v>
      </c>
      <c r="BM43" s="5">
        <f>IF(E4="Trimestre I",Z146,IF(E4="Trimestre II",AK146,IF(E4="Trimestre III",AV146,IF(E4="Trimestre IV",BG146))))</f>
        <v>0.66600000000000004</v>
      </c>
      <c r="BN43" s="5"/>
    </row>
    <row r="44" spans="2:66" ht="135" customHeight="1">
      <c r="B44" s="64" t="s">
        <v>80</v>
      </c>
      <c r="C44" s="65" t="s">
        <v>81</v>
      </c>
      <c r="D44" s="65" t="s">
        <v>81</v>
      </c>
      <c r="E44" s="65" t="s">
        <v>179</v>
      </c>
      <c r="F44" s="65" t="s">
        <v>81</v>
      </c>
      <c r="G44" s="65" t="s">
        <v>81</v>
      </c>
      <c r="H44" s="59">
        <v>4</v>
      </c>
      <c r="I44" s="56">
        <v>0.01</v>
      </c>
      <c r="J44" s="59" t="s">
        <v>83</v>
      </c>
      <c r="K44" s="63" t="s">
        <v>585</v>
      </c>
      <c r="L44" s="59" t="s">
        <v>586</v>
      </c>
      <c r="M44" s="59" t="s">
        <v>587</v>
      </c>
      <c r="N44" s="61">
        <v>6</v>
      </c>
      <c r="O44" s="59" t="s">
        <v>111</v>
      </c>
      <c r="P44" s="56" t="s">
        <v>588</v>
      </c>
      <c r="Q44" s="56" t="s">
        <v>561</v>
      </c>
      <c r="R44" s="55">
        <v>1</v>
      </c>
      <c r="S44" s="55">
        <v>6</v>
      </c>
      <c r="T44" s="61">
        <v>0</v>
      </c>
      <c r="U44" s="55">
        <v>1</v>
      </c>
      <c r="V44" s="55">
        <v>6</v>
      </c>
      <c r="W44" s="61">
        <v>0.17</v>
      </c>
      <c r="X44" s="56">
        <v>2.8000000000000001E-2</v>
      </c>
      <c r="Y44" s="61">
        <v>5.83</v>
      </c>
      <c r="Z44" s="60">
        <v>2.8000000000000001E-2</v>
      </c>
      <c r="AA44" s="56" t="s">
        <v>589</v>
      </c>
      <c r="AB44" s="56" t="s">
        <v>589</v>
      </c>
      <c r="AC44" s="55">
        <v>0</v>
      </c>
      <c r="AD44" s="55">
        <v>1</v>
      </c>
      <c r="AE44" s="61">
        <v>0</v>
      </c>
      <c r="AF44" s="55">
        <v>1</v>
      </c>
      <c r="AG44" s="55">
        <v>1</v>
      </c>
      <c r="AH44" s="61">
        <v>1</v>
      </c>
      <c r="AI44" s="56">
        <v>0.16700000000000001</v>
      </c>
      <c r="AJ44" s="61">
        <v>5</v>
      </c>
      <c r="AK44" s="60">
        <v>0.16700000000000001</v>
      </c>
      <c r="AL44" s="56" t="s">
        <v>3830</v>
      </c>
      <c r="AM44" s="56" t="s">
        <v>3831</v>
      </c>
      <c r="AN44" s="55">
        <v>1</v>
      </c>
      <c r="AO44" s="55">
        <v>4</v>
      </c>
      <c r="AP44" s="61">
        <v>0</v>
      </c>
      <c r="AQ44" s="55">
        <v>2</v>
      </c>
      <c r="AR44" s="55">
        <v>4</v>
      </c>
      <c r="AS44" s="61">
        <v>0.5</v>
      </c>
      <c r="AT44" s="56">
        <v>8.3000000000000004E-2</v>
      </c>
      <c r="AU44" s="61">
        <v>5.5</v>
      </c>
      <c r="AV44" s="60">
        <v>8.3000000000000004E-2</v>
      </c>
      <c r="AW44" s="56" t="s">
        <v>94</v>
      </c>
      <c r="AX44" s="56" t="s">
        <v>94</v>
      </c>
      <c r="AY44" s="55">
        <v>0</v>
      </c>
      <c r="AZ44" s="55">
        <v>0</v>
      </c>
      <c r="BA44" s="61">
        <v>0</v>
      </c>
      <c r="BB44" s="55">
        <v>0</v>
      </c>
      <c r="BC44" s="55">
        <v>0</v>
      </c>
      <c r="BD44" s="61">
        <v>0</v>
      </c>
      <c r="BE44" s="56">
        <v>0</v>
      </c>
      <c r="BF44" s="61">
        <v>0</v>
      </c>
      <c r="BG44" s="60">
        <v>0</v>
      </c>
      <c r="BL44" s="4">
        <f>H152</f>
        <v>22</v>
      </c>
      <c r="BM44" s="5">
        <f>IF(E4="Trimestre I",Z152,IF(E4="Trimestre II",AK152,IF(E4="Trimestre III",AV152,IF(E4="Trimestre IV",BG152))))</f>
        <v>0.33300000000000002</v>
      </c>
      <c r="BN44" s="5"/>
    </row>
    <row r="45" spans="2:66">
      <c r="B45" s="64"/>
      <c r="C45" s="65"/>
      <c r="D45" s="65"/>
      <c r="E45" s="65"/>
      <c r="F45" s="65"/>
      <c r="G45" s="65"/>
      <c r="H45" s="59"/>
      <c r="I45" s="56"/>
      <c r="J45" s="59"/>
      <c r="K45" s="63"/>
      <c r="L45" s="59"/>
      <c r="M45" s="59"/>
      <c r="N45" s="61"/>
      <c r="O45" s="59"/>
      <c r="P45" s="56"/>
      <c r="Q45" s="56"/>
      <c r="R45" s="55"/>
      <c r="S45" s="55"/>
      <c r="T45" s="61"/>
      <c r="U45" s="55"/>
      <c r="V45" s="55"/>
      <c r="W45" s="61"/>
      <c r="X45" s="56"/>
      <c r="Y45" s="61"/>
      <c r="Z45" s="60"/>
      <c r="AA45" s="56"/>
      <c r="AB45" s="56"/>
      <c r="AC45" s="55"/>
      <c r="AD45" s="55"/>
      <c r="AE45" s="61"/>
      <c r="AF45" s="55"/>
      <c r="AG45" s="55"/>
      <c r="AH45" s="61"/>
      <c r="AI45" s="56"/>
      <c r="AJ45" s="61"/>
      <c r="AK45" s="60"/>
      <c r="AL45" s="56"/>
      <c r="AM45" s="56"/>
      <c r="AN45" s="55"/>
      <c r="AO45" s="55"/>
      <c r="AP45" s="61"/>
      <c r="AQ45" s="55"/>
      <c r="AR45" s="55"/>
      <c r="AS45" s="61"/>
      <c r="AT45" s="56"/>
      <c r="AU45" s="61"/>
      <c r="AV45" s="60"/>
      <c r="AW45" s="56"/>
      <c r="AX45" s="56"/>
      <c r="AY45" s="55"/>
      <c r="AZ45" s="55"/>
      <c r="BA45" s="61"/>
      <c r="BB45" s="55"/>
      <c r="BC45" s="55"/>
      <c r="BD45" s="61"/>
      <c r="BE45" s="56"/>
      <c r="BF45" s="61"/>
      <c r="BG45" s="60"/>
      <c r="BL45" s="4">
        <f>H161</f>
        <v>23</v>
      </c>
      <c r="BM45" s="5">
        <f>IF(E4="Trimestre I",Z161,IF(E4="Trimestre II",AK161,IF(E4="Trimestre III",AV161,IF(E4="Trimestre IV",BG161))))</f>
        <v>0.5</v>
      </c>
      <c r="BN45" s="5"/>
    </row>
    <row r="46" spans="2:66">
      <c r="B46" s="64"/>
      <c r="C46" s="65"/>
      <c r="D46" s="65"/>
      <c r="E46" s="65"/>
      <c r="F46" s="65"/>
      <c r="G46" s="65"/>
      <c r="H46" s="59"/>
      <c r="I46" s="56"/>
      <c r="J46" s="59"/>
      <c r="K46" s="63"/>
      <c r="L46" s="59"/>
      <c r="M46" s="59"/>
      <c r="N46" s="61"/>
      <c r="O46" s="59"/>
      <c r="P46" s="56"/>
      <c r="Q46" s="56"/>
      <c r="R46" s="55"/>
      <c r="S46" s="55"/>
      <c r="T46" s="61"/>
      <c r="U46" s="55"/>
      <c r="V46" s="55"/>
      <c r="W46" s="61"/>
      <c r="X46" s="56"/>
      <c r="Y46" s="61"/>
      <c r="Z46" s="60"/>
      <c r="AA46" s="56"/>
      <c r="AB46" s="56"/>
      <c r="AC46" s="55"/>
      <c r="AD46" s="55"/>
      <c r="AE46" s="61"/>
      <c r="AF46" s="55"/>
      <c r="AG46" s="55"/>
      <c r="AH46" s="61"/>
      <c r="AI46" s="56"/>
      <c r="AJ46" s="61"/>
      <c r="AK46" s="60"/>
      <c r="AL46" s="56"/>
      <c r="AM46" s="56"/>
      <c r="AN46" s="55"/>
      <c r="AO46" s="55"/>
      <c r="AP46" s="61"/>
      <c r="AQ46" s="55"/>
      <c r="AR46" s="55"/>
      <c r="AS46" s="61"/>
      <c r="AT46" s="56"/>
      <c r="AU46" s="61"/>
      <c r="AV46" s="60"/>
      <c r="AW46" s="56"/>
      <c r="AX46" s="56"/>
      <c r="AY46" s="55"/>
      <c r="AZ46" s="55"/>
      <c r="BA46" s="61"/>
      <c r="BB46" s="55"/>
      <c r="BC46" s="55"/>
      <c r="BD46" s="61"/>
      <c r="BE46" s="56"/>
      <c r="BF46" s="61"/>
      <c r="BG46" s="60"/>
      <c r="BL46" s="4">
        <f>H167</f>
        <v>24</v>
      </c>
      <c r="BM46" s="5">
        <f>IF(E4="Trimestre I",Z167,IF(E4="Trimestre II",AK167,IF(E4="Trimestre III",AV167,IF(E4="Trimestre IV",BG167))))</f>
        <v>0.187</v>
      </c>
      <c r="BN46" s="5"/>
    </row>
    <row r="47" spans="2:66" ht="135" customHeight="1">
      <c r="B47" s="62" t="s">
        <v>80</v>
      </c>
      <c r="C47" s="59" t="s">
        <v>81</v>
      </c>
      <c r="D47" s="59" t="s">
        <v>81</v>
      </c>
      <c r="E47" s="59" t="s">
        <v>179</v>
      </c>
      <c r="F47" s="59" t="s">
        <v>81</v>
      </c>
      <c r="G47" s="59" t="s">
        <v>81</v>
      </c>
      <c r="H47" s="59">
        <v>5</v>
      </c>
      <c r="I47" s="56">
        <v>0.05</v>
      </c>
      <c r="J47" s="59" t="s">
        <v>83</v>
      </c>
      <c r="K47" s="63" t="s">
        <v>590</v>
      </c>
      <c r="L47" s="59" t="s">
        <v>591</v>
      </c>
      <c r="M47" s="59" t="s">
        <v>592</v>
      </c>
      <c r="N47" s="61">
        <v>13</v>
      </c>
      <c r="O47" s="59" t="s">
        <v>111</v>
      </c>
      <c r="P47" s="56" t="s">
        <v>593</v>
      </c>
      <c r="Q47" s="56" t="s">
        <v>594</v>
      </c>
      <c r="R47" s="55">
        <v>3</v>
      </c>
      <c r="S47" s="55">
        <v>13</v>
      </c>
      <c r="T47" s="61">
        <v>0</v>
      </c>
      <c r="U47" s="55">
        <v>3</v>
      </c>
      <c r="V47" s="55">
        <v>13</v>
      </c>
      <c r="W47" s="61">
        <v>0.23</v>
      </c>
      <c r="X47" s="56">
        <v>1.7999999999999999E-2</v>
      </c>
      <c r="Y47" s="61">
        <v>12.77</v>
      </c>
      <c r="Z47" s="60">
        <v>1.7999999999999999E-2</v>
      </c>
      <c r="AA47" s="56" t="s">
        <v>595</v>
      </c>
      <c r="AB47" s="56" t="s">
        <v>596</v>
      </c>
      <c r="AC47" s="55">
        <v>0</v>
      </c>
      <c r="AD47" s="55">
        <v>1</v>
      </c>
      <c r="AE47" s="61">
        <v>0</v>
      </c>
      <c r="AF47" s="55">
        <v>3</v>
      </c>
      <c r="AG47" s="55">
        <v>1</v>
      </c>
      <c r="AH47" s="61">
        <v>3</v>
      </c>
      <c r="AI47" s="56">
        <v>0.23100000000000001</v>
      </c>
      <c r="AJ47" s="61">
        <v>10</v>
      </c>
      <c r="AK47" s="60">
        <v>0.23100000000000001</v>
      </c>
      <c r="AL47" s="56" t="s">
        <v>3832</v>
      </c>
      <c r="AM47" s="56" t="s">
        <v>561</v>
      </c>
      <c r="AN47" s="55">
        <v>1</v>
      </c>
      <c r="AO47" s="55">
        <v>1</v>
      </c>
      <c r="AP47" s="61">
        <v>1</v>
      </c>
      <c r="AQ47" s="55">
        <v>4</v>
      </c>
      <c r="AR47" s="55">
        <v>1</v>
      </c>
      <c r="AS47" s="61">
        <v>4</v>
      </c>
      <c r="AT47" s="56">
        <v>0.308</v>
      </c>
      <c r="AU47" s="61">
        <v>9</v>
      </c>
      <c r="AV47" s="60">
        <v>0.308</v>
      </c>
      <c r="AW47" s="56" t="s">
        <v>94</v>
      </c>
      <c r="AX47" s="56" t="s">
        <v>94</v>
      </c>
      <c r="AY47" s="55">
        <v>0</v>
      </c>
      <c r="AZ47" s="55">
        <v>0</v>
      </c>
      <c r="BA47" s="61">
        <v>0</v>
      </c>
      <c r="BB47" s="55">
        <v>0</v>
      </c>
      <c r="BC47" s="55">
        <v>0</v>
      </c>
      <c r="BD47" s="61">
        <v>0</v>
      </c>
      <c r="BE47" s="56">
        <v>0</v>
      </c>
      <c r="BF47" s="61">
        <v>0</v>
      </c>
      <c r="BG47" s="60">
        <v>0</v>
      </c>
      <c r="BL47" s="4">
        <f>H173</f>
        <v>25</v>
      </c>
      <c r="BM47" s="5">
        <f>IF(E4="Trimestre I",Z173,IF(E4="Trimestre II",AK173,IF(E4="Trimestre III",AV173,IF(E4="Trimestre IV",BG173))))</f>
        <v>0.46800000000000003</v>
      </c>
      <c r="BN47" s="5"/>
    </row>
    <row r="48" spans="2:66">
      <c r="B48" s="62"/>
      <c r="C48" s="59"/>
      <c r="D48" s="59"/>
      <c r="E48" s="59"/>
      <c r="F48" s="59"/>
      <c r="G48" s="59"/>
      <c r="H48" s="59"/>
      <c r="I48" s="56"/>
      <c r="J48" s="59"/>
      <c r="K48" s="63"/>
      <c r="L48" s="59"/>
      <c r="M48" s="59"/>
      <c r="N48" s="61"/>
      <c r="O48" s="59"/>
      <c r="P48" s="56"/>
      <c r="Q48" s="56"/>
      <c r="R48" s="55"/>
      <c r="S48" s="55"/>
      <c r="T48" s="61"/>
      <c r="U48" s="55"/>
      <c r="V48" s="55"/>
      <c r="W48" s="61"/>
      <c r="X48" s="56"/>
      <c r="Y48" s="61"/>
      <c r="Z48" s="60"/>
      <c r="AA48" s="56"/>
      <c r="AB48" s="56"/>
      <c r="AC48" s="55"/>
      <c r="AD48" s="55"/>
      <c r="AE48" s="61"/>
      <c r="AF48" s="55"/>
      <c r="AG48" s="55"/>
      <c r="AH48" s="61"/>
      <c r="AI48" s="56"/>
      <c r="AJ48" s="61"/>
      <c r="AK48" s="60"/>
      <c r="AL48" s="56"/>
      <c r="AM48" s="56"/>
      <c r="AN48" s="55"/>
      <c r="AO48" s="55"/>
      <c r="AP48" s="61"/>
      <c r="AQ48" s="55"/>
      <c r="AR48" s="55"/>
      <c r="AS48" s="61"/>
      <c r="AT48" s="56"/>
      <c r="AU48" s="61"/>
      <c r="AV48" s="60"/>
      <c r="AW48" s="56"/>
      <c r="AX48" s="56"/>
      <c r="AY48" s="55"/>
      <c r="AZ48" s="55"/>
      <c r="BA48" s="61"/>
      <c r="BB48" s="55"/>
      <c r="BC48" s="55"/>
      <c r="BD48" s="61"/>
      <c r="BE48" s="56"/>
      <c r="BF48" s="61"/>
      <c r="BG48" s="60"/>
      <c r="BL48" s="4">
        <f>H179</f>
        <v>26</v>
      </c>
      <c r="BM48" s="5">
        <f>IF(E4="Trimestre I",Z179,IF(E4="Trimestre II",AK179,IF(E4="Trimestre III",AV179,IF(E4="Trimestre IV",BG179))))</f>
        <v>1</v>
      </c>
      <c r="BN48" s="5"/>
    </row>
    <row r="49" spans="2:66">
      <c r="B49" s="62"/>
      <c r="C49" s="59"/>
      <c r="D49" s="59"/>
      <c r="E49" s="59"/>
      <c r="F49" s="59"/>
      <c r="G49" s="59"/>
      <c r="H49" s="59"/>
      <c r="I49" s="56"/>
      <c r="J49" s="59"/>
      <c r="K49" s="63"/>
      <c r="L49" s="59"/>
      <c r="M49" s="59"/>
      <c r="N49" s="61"/>
      <c r="O49" s="59"/>
      <c r="P49" s="56"/>
      <c r="Q49" s="56"/>
      <c r="R49" s="55"/>
      <c r="S49" s="55"/>
      <c r="T49" s="61"/>
      <c r="U49" s="55"/>
      <c r="V49" s="55"/>
      <c r="W49" s="61"/>
      <c r="X49" s="56"/>
      <c r="Y49" s="61"/>
      <c r="Z49" s="60"/>
      <c r="AA49" s="56"/>
      <c r="AB49" s="56"/>
      <c r="AC49" s="55"/>
      <c r="AD49" s="55"/>
      <c r="AE49" s="61"/>
      <c r="AF49" s="55"/>
      <c r="AG49" s="55"/>
      <c r="AH49" s="61"/>
      <c r="AI49" s="56"/>
      <c r="AJ49" s="61"/>
      <c r="AK49" s="60"/>
      <c r="AL49" s="56"/>
      <c r="AM49" s="56"/>
      <c r="AN49" s="55"/>
      <c r="AO49" s="55"/>
      <c r="AP49" s="61"/>
      <c r="AQ49" s="55"/>
      <c r="AR49" s="55"/>
      <c r="AS49" s="61"/>
      <c r="AT49" s="56"/>
      <c r="AU49" s="61"/>
      <c r="AV49" s="60"/>
      <c r="AW49" s="56"/>
      <c r="AX49" s="56"/>
      <c r="AY49" s="55"/>
      <c r="AZ49" s="55"/>
      <c r="BA49" s="61"/>
      <c r="BB49" s="55"/>
      <c r="BC49" s="55"/>
      <c r="BD49" s="61"/>
      <c r="BE49" s="56"/>
      <c r="BF49" s="61"/>
      <c r="BG49" s="60"/>
      <c r="BL49" s="4">
        <f>H182</f>
        <v>27</v>
      </c>
      <c r="BM49" s="5">
        <f>IF(E4="Trimestre I",Z182,IF(E4="Trimestre II",AK182,IF(E4="Trimestre III",AV182,IF(E4="Trimestre IV",BG182))))</f>
        <v>0.67500000000000004</v>
      </c>
      <c r="BN49" s="5"/>
    </row>
    <row r="50" spans="2:66" ht="135" customHeight="1">
      <c r="B50" s="64" t="s">
        <v>80</v>
      </c>
      <c r="C50" s="65" t="s">
        <v>81</v>
      </c>
      <c r="D50" s="65" t="s">
        <v>81</v>
      </c>
      <c r="E50" s="65" t="s">
        <v>179</v>
      </c>
      <c r="F50" s="65" t="s">
        <v>81</v>
      </c>
      <c r="G50" s="65" t="s">
        <v>81</v>
      </c>
      <c r="H50" s="59">
        <v>6</v>
      </c>
      <c r="I50" s="56">
        <v>0.05</v>
      </c>
      <c r="J50" s="59" t="s">
        <v>83</v>
      </c>
      <c r="K50" s="63" t="s">
        <v>597</v>
      </c>
      <c r="L50" s="59" t="s">
        <v>598</v>
      </c>
      <c r="M50" s="59" t="s">
        <v>599</v>
      </c>
      <c r="N50" s="56">
        <v>1</v>
      </c>
      <c r="O50" s="59" t="s">
        <v>87</v>
      </c>
      <c r="P50" s="56" t="s">
        <v>600</v>
      </c>
      <c r="Q50" s="56" t="s">
        <v>561</v>
      </c>
      <c r="R50" s="55">
        <v>4</v>
      </c>
      <c r="S50" s="55">
        <v>4</v>
      </c>
      <c r="T50" s="56">
        <v>1</v>
      </c>
      <c r="U50" s="55">
        <v>4</v>
      </c>
      <c r="V50" s="55">
        <v>4</v>
      </c>
      <c r="W50" s="56">
        <v>1</v>
      </c>
      <c r="X50" s="56">
        <v>1</v>
      </c>
      <c r="Y50" s="56">
        <v>0</v>
      </c>
      <c r="Z50" s="60">
        <v>0.625</v>
      </c>
      <c r="AA50" s="56" t="s">
        <v>601</v>
      </c>
      <c r="AB50" s="56" t="s">
        <v>602</v>
      </c>
      <c r="AC50" s="55">
        <v>8</v>
      </c>
      <c r="AD50" s="55">
        <v>8</v>
      </c>
      <c r="AE50" s="56">
        <v>1</v>
      </c>
      <c r="AF50" s="55">
        <v>12</v>
      </c>
      <c r="AG50" s="55">
        <v>12</v>
      </c>
      <c r="AH50" s="56">
        <v>0.5</v>
      </c>
      <c r="AI50" s="56">
        <v>0.5</v>
      </c>
      <c r="AJ50" s="56">
        <v>0</v>
      </c>
      <c r="AK50" s="60">
        <v>0.5</v>
      </c>
      <c r="AL50" s="56" t="s">
        <v>3833</v>
      </c>
      <c r="AM50" s="56" t="s">
        <v>133</v>
      </c>
      <c r="AN50" s="55">
        <v>1</v>
      </c>
      <c r="AO50" s="55">
        <v>1</v>
      </c>
      <c r="AP50" s="56">
        <v>1</v>
      </c>
      <c r="AQ50" s="55">
        <v>13</v>
      </c>
      <c r="AR50" s="55">
        <v>13</v>
      </c>
      <c r="AS50" s="56">
        <v>0.75</v>
      </c>
      <c r="AT50" s="56">
        <v>0.75</v>
      </c>
      <c r="AU50" s="56">
        <v>0</v>
      </c>
      <c r="AV50" s="60">
        <v>0.75</v>
      </c>
      <c r="AW50" s="56" t="s">
        <v>94</v>
      </c>
      <c r="AX50" s="56" t="s">
        <v>94</v>
      </c>
      <c r="AY50" s="55">
        <v>0</v>
      </c>
      <c r="AZ50" s="55">
        <v>0</v>
      </c>
      <c r="BA50" s="56">
        <v>0</v>
      </c>
      <c r="BB50" s="55">
        <v>0</v>
      </c>
      <c r="BC50" s="55">
        <v>0</v>
      </c>
      <c r="BD50" s="56">
        <v>0</v>
      </c>
      <c r="BE50" s="56">
        <v>0</v>
      </c>
      <c r="BF50" s="56">
        <v>0</v>
      </c>
      <c r="BG50" s="60">
        <v>0</v>
      </c>
      <c r="BL50" s="4">
        <f>H188</f>
        <v>28</v>
      </c>
      <c r="BM50" s="5">
        <f>IF(E4="Trimestre I",Z188,IF(E4="Trimestre II",AK188,IF(E4="Trimestre III",AV188,IF(E4="Trimestre IV",BG188))))</f>
        <v>0.41599999999999998</v>
      </c>
      <c r="BN50" s="5"/>
    </row>
    <row r="51" spans="2:66">
      <c r="B51" s="64"/>
      <c r="C51" s="65"/>
      <c r="D51" s="65"/>
      <c r="E51" s="65"/>
      <c r="F51" s="65"/>
      <c r="G51" s="65"/>
      <c r="H51" s="59"/>
      <c r="I51" s="56"/>
      <c r="J51" s="59"/>
      <c r="K51" s="63"/>
      <c r="L51" s="59"/>
      <c r="M51" s="59"/>
      <c r="N51" s="56"/>
      <c r="O51" s="59"/>
      <c r="P51" s="56"/>
      <c r="Q51" s="56"/>
      <c r="R51" s="55"/>
      <c r="S51" s="55"/>
      <c r="T51" s="56"/>
      <c r="U51" s="55"/>
      <c r="V51" s="55"/>
      <c r="W51" s="56"/>
      <c r="X51" s="56"/>
      <c r="Y51" s="56"/>
      <c r="Z51" s="60"/>
      <c r="AA51" s="56"/>
      <c r="AB51" s="56"/>
      <c r="AC51" s="55"/>
      <c r="AD51" s="55"/>
      <c r="AE51" s="56"/>
      <c r="AF51" s="55"/>
      <c r="AG51" s="55"/>
      <c r="AH51" s="56"/>
      <c r="AI51" s="56"/>
      <c r="AJ51" s="56"/>
      <c r="AK51" s="60"/>
      <c r="AL51" s="56"/>
      <c r="AM51" s="56"/>
      <c r="AN51" s="55"/>
      <c r="AO51" s="55"/>
      <c r="AP51" s="56"/>
      <c r="AQ51" s="55"/>
      <c r="AR51" s="55"/>
      <c r="AS51" s="56"/>
      <c r="AT51" s="56"/>
      <c r="AU51" s="56"/>
      <c r="AV51" s="60"/>
      <c r="AW51" s="56"/>
      <c r="AX51" s="56"/>
      <c r="AY51" s="55"/>
      <c r="AZ51" s="55"/>
      <c r="BA51" s="56"/>
      <c r="BB51" s="55"/>
      <c r="BC51" s="55"/>
      <c r="BD51" s="56"/>
      <c r="BE51" s="56"/>
      <c r="BF51" s="56"/>
      <c r="BG51" s="60"/>
      <c r="BL51" s="4">
        <f>H200</f>
        <v>29</v>
      </c>
      <c r="BM51" s="5">
        <f>IF(E4="Trimestre I",Z200,IF(E4="Trimestre II",AK200,IF(E4="Trimestre III",AV200,IF(E4="Trimestre IV",BG200))))</f>
        <v>6.2E-2</v>
      </c>
      <c r="BN51" s="5"/>
    </row>
    <row r="52" spans="2:66">
      <c r="B52" s="62"/>
      <c r="C52" s="62"/>
      <c r="D52" s="62"/>
      <c r="E52" s="62"/>
      <c r="F52" s="62"/>
      <c r="G52" s="62"/>
      <c r="H52" s="59"/>
      <c r="I52" s="56"/>
      <c r="J52" s="59"/>
      <c r="K52" s="63"/>
      <c r="L52" s="59"/>
      <c r="M52" s="59"/>
      <c r="N52" s="56"/>
      <c r="O52" s="59"/>
      <c r="P52" s="56"/>
      <c r="Q52" s="56"/>
      <c r="R52" s="55"/>
      <c r="S52" s="55"/>
      <c r="T52" s="56"/>
      <c r="U52" s="55"/>
      <c r="V52" s="55"/>
      <c r="W52" s="56"/>
      <c r="X52" s="56"/>
      <c r="Y52" s="56"/>
      <c r="Z52" s="60"/>
      <c r="AA52" s="56"/>
      <c r="AB52" s="56"/>
      <c r="AC52" s="55"/>
      <c r="AD52" s="55"/>
      <c r="AE52" s="56"/>
      <c r="AF52" s="55"/>
      <c r="AG52" s="55"/>
      <c r="AH52" s="56"/>
      <c r="AI52" s="56"/>
      <c r="AJ52" s="56"/>
      <c r="AK52" s="60"/>
      <c r="AL52" s="56"/>
      <c r="AM52" s="56"/>
      <c r="AN52" s="55"/>
      <c r="AO52" s="55"/>
      <c r="AP52" s="56"/>
      <c r="AQ52" s="55"/>
      <c r="AR52" s="55"/>
      <c r="AS52" s="56"/>
      <c r="AT52" s="56"/>
      <c r="AU52" s="56"/>
      <c r="AV52" s="60"/>
      <c r="AW52" s="56"/>
      <c r="AX52" s="56"/>
      <c r="AY52" s="55"/>
      <c r="AZ52" s="55"/>
      <c r="BA52" s="56"/>
      <c r="BB52" s="55"/>
      <c r="BC52" s="55"/>
      <c r="BD52" s="56"/>
      <c r="BE52" s="56"/>
      <c r="BF52" s="56"/>
      <c r="BG52" s="60"/>
      <c r="BL52" s="4">
        <f>H209</f>
        <v>30</v>
      </c>
      <c r="BM52" s="5">
        <f>IF(E4="Trimestre I",Z209,IF(E4="Trimestre II",AK209,IF(E4="Trimestre III",AV209,IF(E4="Trimestre IV",BG209))))</f>
        <v>0.5</v>
      </c>
      <c r="BN52" s="5"/>
    </row>
    <row r="53" spans="2:66">
      <c r="B53" s="62"/>
      <c r="C53" s="62"/>
      <c r="D53" s="62"/>
      <c r="E53" s="62"/>
      <c r="F53" s="62"/>
      <c r="G53" s="62"/>
      <c r="H53" s="59"/>
      <c r="I53" s="56"/>
      <c r="J53" s="59"/>
      <c r="K53" s="63"/>
      <c r="L53" s="59" t="s">
        <v>603</v>
      </c>
      <c r="M53" s="59" t="s">
        <v>599</v>
      </c>
      <c r="N53" s="56">
        <v>1</v>
      </c>
      <c r="O53" s="59" t="s">
        <v>87</v>
      </c>
      <c r="P53" s="56" t="s">
        <v>600</v>
      </c>
      <c r="Q53" s="56" t="s">
        <v>561</v>
      </c>
      <c r="R53" s="55">
        <v>5</v>
      </c>
      <c r="S53" s="55">
        <v>5</v>
      </c>
      <c r="T53" s="56">
        <v>1</v>
      </c>
      <c r="U53" s="55">
        <v>5</v>
      </c>
      <c r="V53" s="55">
        <v>5</v>
      </c>
      <c r="W53" s="56">
        <v>0.25</v>
      </c>
      <c r="X53" s="56">
        <v>0.25</v>
      </c>
      <c r="Y53" s="56">
        <v>0</v>
      </c>
      <c r="Z53" s="60"/>
      <c r="AA53" s="56" t="s">
        <v>601</v>
      </c>
      <c r="AB53" s="56" t="s">
        <v>602</v>
      </c>
      <c r="AC53" s="55">
        <v>8</v>
      </c>
      <c r="AD53" s="55">
        <v>8</v>
      </c>
      <c r="AE53" s="56">
        <v>1</v>
      </c>
      <c r="AF53" s="55">
        <v>13</v>
      </c>
      <c r="AG53" s="55">
        <v>13</v>
      </c>
      <c r="AH53" s="56">
        <v>0.5</v>
      </c>
      <c r="AI53" s="56">
        <v>0.5</v>
      </c>
      <c r="AJ53" s="56">
        <v>0</v>
      </c>
      <c r="AK53" s="60"/>
      <c r="AL53" s="56"/>
      <c r="AM53" s="56"/>
      <c r="AN53" s="55">
        <v>1</v>
      </c>
      <c r="AO53" s="55">
        <v>1</v>
      </c>
      <c r="AP53" s="56">
        <v>1</v>
      </c>
      <c r="AQ53" s="55">
        <v>14</v>
      </c>
      <c r="AR53" s="55">
        <v>14</v>
      </c>
      <c r="AS53" s="56">
        <v>0.75</v>
      </c>
      <c r="AT53" s="56">
        <v>0.75</v>
      </c>
      <c r="AU53" s="56">
        <v>0</v>
      </c>
      <c r="AV53" s="60"/>
      <c r="AW53" s="56" t="s">
        <v>94</v>
      </c>
      <c r="AX53" s="56" t="s">
        <v>94</v>
      </c>
      <c r="AY53" s="55">
        <v>0</v>
      </c>
      <c r="AZ53" s="55">
        <v>0</v>
      </c>
      <c r="BA53" s="56">
        <v>0</v>
      </c>
      <c r="BB53" s="55">
        <v>0</v>
      </c>
      <c r="BC53" s="55">
        <v>0</v>
      </c>
      <c r="BD53" s="56">
        <v>0</v>
      </c>
      <c r="BE53" s="56">
        <v>0</v>
      </c>
      <c r="BF53" s="56">
        <v>0</v>
      </c>
      <c r="BG53" s="60"/>
      <c r="BL53" s="4">
        <f>H212</f>
        <v>31</v>
      </c>
      <c r="BM53" s="5">
        <f>IF(E4="Trimestre I",Z212,IF(E4="Trimestre II",AK212,IF(E4="Trimestre III",AV212,IF(E4="Trimestre IV",BG212))))</f>
        <v>0.75</v>
      </c>
      <c r="BN53" s="5"/>
    </row>
    <row r="54" spans="2:66">
      <c r="B54" s="62"/>
      <c r="C54" s="62"/>
      <c r="D54" s="62"/>
      <c r="E54" s="62"/>
      <c r="F54" s="62"/>
      <c r="G54" s="62"/>
      <c r="H54" s="59"/>
      <c r="I54" s="56"/>
      <c r="J54" s="59"/>
      <c r="K54" s="63"/>
      <c r="L54" s="59"/>
      <c r="M54" s="59"/>
      <c r="N54" s="56"/>
      <c r="O54" s="59"/>
      <c r="P54" s="56"/>
      <c r="Q54" s="56"/>
      <c r="R54" s="55"/>
      <c r="S54" s="55"/>
      <c r="T54" s="56"/>
      <c r="U54" s="55"/>
      <c r="V54" s="55"/>
      <c r="W54" s="56"/>
      <c r="X54" s="56"/>
      <c r="Y54" s="56"/>
      <c r="Z54" s="60"/>
      <c r="AA54" s="56"/>
      <c r="AB54" s="56"/>
      <c r="AC54" s="55"/>
      <c r="AD54" s="55"/>
      <c r="AE54" s="56"/>
      <c r="AF54" s="55"/>
      <c r="AG54" s="55"/>
      <c r="AH54" s="56"/>
      <c r="AI54" s="56"/>
      <c r="AJ54" s="56"/>
      <c r="AK54" s="60"/>
      <c r="AL54" s="56"/>
      <c r="AM54" s="56"/>
      <c r="AN54" s="55"/>
      <c r="AO54" s="55"/>
      <c r="AP54" s="56"/>
      <c r="AQ54" s="55"/>
      <c r="AR54" s="55"/>
      <c r="AS54" s="56"/>
      <c r="AT54" s="56"/>
      <c r="AU54" s="56"/>
      <c r="AV54" s="60"/>
      <c r="AW54" s="56"/>
      <c r="AX54" s="56"/>
      <c r="AY54" s="55"/>
      <c r="AZ54" s="55"/>
      <c r="BA54" s="56"/>
      <c r="BB54" s="55"/>
      <c r="BC54" s="55"/>
      <c r="BD54" s="56"/>
      <c r="BE54" s="56"/>
      <c r="BF54" s="56"/>
      <c r="BG54" s="60"/>
      <c r="BL54" s="4">
        <f>H215</f>
        <v>32</v>
      </c>
      <c r="BM54" s="5">
        <f>IF(E4="Trimestre I",Z215,IF(E4="Trimestre II",AK215,IF(E4="Trimestre III",AV215,IF(E4="Trimestre IV",BG215))))</f>
        <v>0.75</v>
      </c>
      <c r="BN54" s="5"/>
    </row>
    <row r="55" spans="2:66">
      <c r="B55" s="62"/>
      <c r="C55" s="62"/>
      <c r="D55" s="62"/>
      <c r="E55" s="62"/>
      <c r="F55" s="62"/>
      <c r="G55" s="62"/>
      <c r="H55" s="59"/>
      <c r="I55" s="56"/>
      <c r="J55" s="59"/>
      <c r="K55" s="63"/>
      <c r="L55" s="59"/>
      <c r="M55" s="59"/>
      <c r="N55" s="56"/>
      <c r="O55" s="59"/>
      <c r="P55" s="56"/>
      <c r="Q55" s="56"/>
      <c r="R55" s="55"/>
      <c r="S55" s="55"/>
      <c r="T55" s="56"/>
      <c r="U55" s="55"/>
      <c r="V55" s="55"/>
      <c r="W55" s="56"/>
      <c r="X55" s="56"/>
      <c r="Y55" s="56"/>
      <c r="Z55" s="60"/>
      <c r="AA55" s="56"/>
      <c r="AB55" s="56"/>
      <c r="AC55" s="55"/>
      <c r="AD55" s="55"/>
      <c r="AE55" s="56"/>
      <c r="AF55" s="55"/>
      <c r="AG55" s="55"/>
      <c r="AH55" s="56"/>
      <c r="AI55" s="56"/>
      <c r="AJ55" s="56"/>
      <c r="AK55" s="60"/>
      <c r="AL55" s="56"/>
      <c r="AM55" s="56"/>
      <c r="AN55" s="55"/>
      <c r="AO55" s="55"/>
      <c r="AP55" s="56"/>
      <c r="AQ55" s="55"/>
      <c r="AR55" s="55"/>
      <c r="AS55" s="56"/>
      <c r="AT55" s="56"/>
      <c r="AU55" s="56"/>
      <c r="AV55" s="60"/>
      <c r="AW55" s="56"/>
      <c r="AX55" s="56"/>
      <c r="AY55" s="55"/>
      <c r="AZ55" s="55"/>
      <c r="BA55" s="56"/>
      <c r="BB55" s="55"/>
      <c r="BC55" s="55"/>
      <c r="BD55" s="56"/>
      <c r="BE55" s="56"/>
      <c r="BF55" s="56"/>
      <c r="BG55" s="60"/>
      <c r="BL55" s="4">
        <f>H227</f>
        <v>33</v>
      </c>
      <c r="BM55" s="5">
        <f>IF(E4="Trimestre I",Z227,IF(E4="Trimestre II",AK227,IF(E4="Trimestre III",AV227,IF(E4="Trimestre IV",BG227))))</f>
        <v>0.42699999999999999</v>
      </c>
      <c r="BN55" s="5"/>
    </row>
    <row r="56" spans="2:66" ht="135" customHeight="1">
      <c r="B56" s="62" t="s">
        <v>80</v>
      </c>
      <c r="C56" s="59" t="s">
        <v>81</v>
      </c>
      <c r="D56" s="59" t="s">
        <v>81</v>
      </c>
      <c r="E56" s="59" t="s">
        <v>179</v>
      </c>
      <c r="F56" s="59" t="s">
        <v>81</v>
      </c>
      <c r="G56" s="59" t="s">
        <v>81</v>
      </c>
      <c r="H56" s="59">
        <v>7</v>
      </c>
      <c r="I56" s="56">
        <v>0.05</v>
      </c>
      <c r="J56" s="59" t="s">
        <v>83</v>
      </c>
      <c r="K56" s="63" t="s">
        <v>604</v>
      </c>
      <c r="L56" s="59" t="s">
        <v>605</v>
      </c>
      <c r="M56" s="59" t="s">
        <v>606</v>
      </c>
      <c r="N56" s="61">
        <v>18</v>
      </c>
      <c r="O56" s="59" t="s">
        <v>111</v>
      </c>
      <c r="P56" s="56" t="s">
        <v>607</v>
      </c>
      <c r="Q56" s="56" t="s">
        <v>561</v>
      </c>
      <c r="R56" s="55">
        <v>6</v>
      </c>
      <c r="S56" s="55">
        <v>1</v>
      </c>
      <c r="T56" s="61">
        <v>6</v>
      </c>
      <c r="U56" s="55">
        <v>6</v>
      </c>
      <c r="V56" s="55">
        <v>1</v>
      </c>
      <c r="W56" s="61">
        <v>6</v>
      </c>
      <c r="X56" s="56">
        <v>0.33300000000000002</v>
      </c>
      <c r="Y56" s="61">
        <v>12</v>
      </c>
      <c r="Z56" s="60">
        <v>0.33300000000000002</v>
      </c>
      <c r="AA56" s="56" t="s">
        <v>608</v>
      </c>
      <c r="AB56" s="56" t="s">
        <v>133</v>
      </c>
      <c r="AC56" s="55">
        <v>3</v>
      </c>
      <c r="AD56" s="55">
        <v>18</v>
      </c>
      <c r="AE56" s="61">
        <v>0</v>
      </c>
      <c r="AF56" s="55">
        <v>9</v>
      </c>
      <c r="AG56" s="55">
        <v>18</v>
      </c>
      <c r="AH56" s="61">
        <v>0.5</v>
      </c>
      <c r="AI56" s="56">
        <v>2.8000000000000001E-2</v>
      </c>
      <c r="AJ56" s="61">
        <v>17.5</v>
      </c>
      <c r="AK56" s="60">
        <v>2.8000000000000001E-2</v>
      </c>
      <c r="AL56" s="56" t="s">
        <v>3834</v>
      </c>
      <c r="AM56" s="56" t="s">
        <v>133</v>
      </c>
      <c r="AN56" s="55" t="s">
        <v>136</v>
      </c>
      <c r="AO56" s="55" t="s">
        <v>136</v>
      </c>
      <c r="AP56" s="61">
        <v>0</v>
      </c>
      <c r="AQ56" s="55">
        <v>9</v>
      </c>
      <c r="AR56" s="55">
        <v>18</v>
      </c>
      <c r="AS56" s="61">
        <v>0.5</v>
      </c>
      <c r="AT56" s="56">
        <v>2.8000000000000001E-2</v>
      </c>
      <c r="AU56" s="61">
        <v>17.5</v>
      </c>
      <c r="AV56" s="60">
        <v>2.8000000000000001E-2</v>
      </c>
      <c r="AW56" s="56" t="s">
        <v>94</v>
      </c>
      <c r="AX56" s="56" t="s">
        <v>94</v>
      </c>
      <c r="AY56" s="55">
        <v>0</v>
      </c>
      <c r="AZ56" s="55">
        <v>0</v>
      </c>
      <c r="BA56" s="61">
        <v>0</v>
      </c>
      <c r="BB56" s="55">
        <v>0</v>
      </c>
      <c r="BC56" s="55">
        <v>0</v>
      </c>
      <c r="BD56" s="61">
        <v>0</v>
      </c>
      <c r="BE56" s="56">
        <v>0</v>
      </c>
      <c r="BF56" s="61">
        <v>0</v>
      </c>
      <c r="BG56" s="60">
        <v>0</v>
      </c>
      <c r="BL56" s="4">
        <f>H236</f>
        <v>34</v>
      </c>
      <c r="BM56" s="5">
        <f>IF(E4="Trimestre I",Z236,IF(E4="Trimestre II",AK236,IF(E4="Trimestre III",AV236,IF(E4="Trimestre IV",BG236))))</f>
        <v>5.5E-2</v>
      </c>
      <c r="BN56" s="5"/>
    </row>
    <row r="57" spans="2:66">
      <c r="B57" s="62"/>
      <c r="C57" s="59"/>
      <c r="D57" s="59"/>
      <c r="E57" s="59"/>
      <c r="F57" s="59"/>
      <c r="G57" s="59"/>
      <c r="H57" s="59"/>
      <c r="I57" s="56"/>
      <c r="J57" s="59"/>
      <c r="K57" s="63"/>
      <c r="L57" s="59"/>
      <c r="M57" s="59"/>
      <c r="N57" s="61"/>
      <c r="O57" s="59"/>
      <c r="P57" s="56"/>
      <c r="Q57" s="56"/>
      <c r="R57" s="55"/>
      <c r="S57" s="55"/>
      <c r="T57" s="61"/>
      <c r="U57" s="55"/>
      <c r="V57" s="55"/>
      <c r="W57" s="61"/>
      <c r="X57" s="56"/>
      <c r="Y57" s="61"/>
      <c r="Z57" s="60"/>
      <c r="AA57" s="56"/>
      <c r="AB57" s="56"/>
      <c r="AC57" s="55"/>
      <c r="AD57" s="55"/>
      <c r="AE57" s="61"/>
      <c r="AF57" s="55"/>
      <c r="AG57" s="55"/>
      <c r="AH57" s="61"/>
      <c r="AI57" s="56"/>
      <c r="AJ57" s="61"/>
      <c r="AK57" s="60"/>
      <c r="AL57" s="56"/>
      <c r="AM57" s="56"/>
      <c r="AN57" s="55"/>
      <c r="AO57" s="55"/>
      <c r="AP57" s="61"/>
      <c r="AQ57" s="55"/>
      <c r="AR57" s="55"/>
      <c r="AS57" s="61"/>
      <c r="AT57" s="56"/>
      <c r="AU57" s="61"/>
      <c r="AV57" s="60"/>
      <c r="AW57" s="56"/>
      <c r="AX57" s="56"/>
      <c r="AY57" s="55"/>
      <c r="AZ57" s="55"/>
      <c r="BA57" s="61"/>
      <c r="BB57" s="55"/>
      <c r="BC57" s="55"/>
      <c r="BD57" s="61"/>
      <c r="BE57" s="56"/>
      <c r="BF57" s="61"/>
      <c r="BG57" s="60"/>
      <c r="BL57" s="4">
        <f>H242</f>
        <v>35</v>
      </c>
      <c r="BM57" s="5">
        <f>IF(E4="Trimestre I",Z242,IF(E4="Trimestre II",AK242,IF(E4="Trimestre III",AV242,IF(E4="Trimestre IV",BG242))))</f>
        <v>0.73799999999999999</v>
      </c>
      <c r="BN57" s="5"/>
    </row>
    <row r="58" spans="2:66">
      <c r="B58" s="62"/>
      <c r="C58" s="59"/>
      <c r="D58" s="59"/>
      <c r="E58" s="59"/>
      <c r="F58" s="59"/>
      <c r="G58" s="59"/>
      <c r="H58" s="59"/>
      <c r="I58" s="56"/>
      <c r="J58" s="59"/>
      <c r="K58" s="63"/>
      <c r="L58" s="59"/>
      <c r="M58" s="59"/>
      <c r="N58" s="61"/>
      <c r="O58" s="59"/>
      <c r="P58" s="56"/>
      <c r="Q58" s="56"/>
      <c r="R58" s="55"/>
      <c r="S58" s="55"/>
      <c r="T58" s="61"/>
      <c r="U58" s="55"/>
      <c r="V58" s="55"/>
      <c r="W58" s="61"/>
      <c r="X58" s="56"/>
      <c r="Y58" s="61"/>
      <c r="Z58" s="60"/>
      <c r="AA58" s="56"/>
      <c r="AB58" s="56"/>
      <c r="AC58" s="55"/>
      <c r="AD58" s="55"/>
      <c r="AE58" s="61"/>
      <c r="AF58" s="55"/>
      <c r="AG58" s="55"/>
      <c r="AH58" s="61"/>
      <c r="AI58" s="56"/>
      <c r="AJ58" s="61"/>
      <c r="AK58" s="60"/>
      <c r="AL58" s="56"/>
      <c r="AM58" s="56"/>
      <c r="AN58" s="55"/>
      <c r="AO58" s="55"/>
      <c r="AP58" s="61"/>
      <c r="AQ58" s="55"/>
      <c r="AR58" s="55"/>
      <c r="AS58" s="61"/>
      <c r="AT58" s="56"/>
      <c r="AU58" s="61"/>
      <c r="AV58" s="60"/>
      <c r="AW58" s="56"/>
      <c r="AX58" s="56"/>
      <c r="AY58" s="55"/>
      <c r="AZ58" s="55"/>
      <c r="BA58" s="61"/>
      <c r="BB58" s="55"/>
      <c r="BC58" s="55"/>
      <c r="BD58" s="61"/>
      <c r="BE58" s="56"/>
      <c r="BF58" s="61"/>
      <c r="BG58" s="60"/>
      <c r="BL58" s="4">
        <f>H248</f>
        <v>36</v>
      </c>
      <c r="BM58" s="5">
        <f>IF(E4="Trimestre I",Z248,IF(E4="Trimestre II",AK248,IF(E4="Trimestre III",AV248,IF(E4="Trimestre IV",BG248))))</f>
        <v>0.64200000000000002</v>
      </c>
      <c r="BN58" s="5"/>
    </row>
    <row r="59" spans="2:66" ht="135" customHeight="1">
      <c r="B59" s="64" t="s">
        <v>80</v>
      </c>
      <c r="C59" s="65" t="s">
        <v>81</v>
      </c>
      <c r="D59" s="65" t="s">
        <v>81</v>
      </c>
      <c r="E59" s="65" t="s">
        <v>97</v>
      </c>
      <c r="F59" s="65" t="s">
        <v>609</v>
      </c>
      <c r="G59" s="122" t="s">
        <v>610</v>
      </c>
      <c r="H59" s="59">
        <v>8</v>
      </c>
      <c r="I59" s="56">
        <v>0.05</v>
      </c>
      <c r="J59" s="59" t="s">
        <v>83</v>
      </c>
      <c r="K59" s="63" t="s">
        <v>611</v>
      </c>
      <c r="L59" s="59" t="s">
        <v>612</v>
      </c>
      <c r="M59" s="59" t="s">
        <v>613</v>
      </c>
      <c r="N59" s="56">
        <v>1</v>
      </c>
      <c r="O59" s="59" t="s">
        <v>87</v>
      </c>
      <c r="P59" s="56" t="s">
        <v>614</v>
      </c>
      <c r="Q59" s="56" t="s">
        <v>561</v>
      </c>
      <c r="R59" s="55">
        <v>1</v>
      </c>
      <c r="S59" s="55">
        <v>2</v>
      </c>
      <c r="T59" s="56">
        <v>0.5</v>
      </c>
      <c r="U59" s="55">
        <v>1</v>
      </c>
      <c r="V59" s="55">
        <v>2</v>
      </c>
      <c r="W59" s="56">
        <v>0.5</v>
      </c>
      <c r="X59" s="56">
        <v>0.5</v>
      </c>
      <c r="Y59" s="56">
        <v>0.5</v>
      </c>
      <c r="Z59" s="60">
        <v>0.25</v>
      </c>
      <c r="AA59" s="56" t="s">
        <v>615</v>
      </c>
      <c r="AB59" s="56" t="s">
        <v>615</v>
      </c>
      <c r="AC59" s="55">
        <v>0</v>
      </c>
      <c r="AD59" s="55">
        <v>1</v>
      </c>
      <c r="AE59" s="56">
        <v>0</v>
      </c>
      <c r="AF59" s="55">
        <v>1</v>
      </c>
      <c r="AG59" s="55">
        <v>3</v>
      </c>
      <c r="AH59" s="56">
        <v>0.16666666666666666</v>
      </c>
      <c r="AI59" s="56">
        <v>0.16666666666666666</v>
      </c>
      <c r="AJ59" s="56">
        <v>0.66669999999999996</v>
      </c>
      <c r="AK59" s="60">
        <v>9.7000000000000003E-2</v>
      </c>
      <c r="AL59" s="56" t="s">
        <v>3835</v>
      </c>
      <c r="AM59" s="56" t="s">
        <v>3836</v>
      </c>
      <c r="AN59" s="55" t="s">
        <v>136</v>
      </c>
      <c r="AO59" s="55" t="s">
        <v>136</v>
      </c>
      <c r="AP59" s="56">
        <v>0</v>
      </c>
      <c r="AQ59" s="55">
        <v>1</v>
      </c>
      <c r="AR59" s="55">
        <v>3</v>
      </c>
      <c r="AS59" s="56">
        <v>0.25</v>
      </c>
      <c r="AT59" s="56">
        <v>0.25</v>
      </c>
      <c r="AU59" s="56">
        <v>0.66669999999999996</v>
      </c>
      <c r="AV59" s="60">
        <v>0.14499999999999999</v>
      </c>
      <c r="AW59" s="56" t="s">
        <v>94</v>
      </c>
      <c r="AX59" s="56" t="s">
        <v>94</v>
      </c>
      <c r="AY59" s="55">
        <v>0</v>
      </c>
      <c r="AZ59" s="55">
        <v>0</v>
      </c>
      <c r="BA59" s="56">
        <v>0</v>
      </c>
      <c r="BB59" s="55">
        <v>0</v>
      </c>
      <c r="BC59" s="55">
        <v>0</v>
      </c>
      <c r="BD59" s="56">
        <v>0</v>
      </c>
      <c r="BE59" s="56">
        <v>0</v>
      </c>
      <c r="BF59" s="56">
        <v>0</v>
      </c>
      <c r="BG59" s="60">
        <v>0</v>
      </c>
      <c r="BL59" s="4"/>
      <c r="BM59" s="5"/>
      <c r="BN59" s="5"/>
    </row>
    <row r="60" spans="2:66">
      <c r="B60" s="64"/>
      <c r="C60" s="65"/>
      <c r="D60" s="65"/>
      <c r="E60" s="65"/>
      <c r="F60" s="65"/>
      <c r="G60" s="122"/>
      <c r="H60" s="59"/>
      <c r="I60" s="56"/>
      <c r="J60" s="59"/>
      <c r="K60" s="63"/>
      <c r="L60" s="59"/>
      <c r="M60" s="59"/>
      <c r="N60" s="56"/>
      <c r="O60" s="59"/>
      <c r="P60" s="56"/>
      <c r="Q60" s="56"/>
      <c r="R60" s="55"/>
      <c r="S60" s="55"/>
      <c r="T60" s="56"/>
      <c r="U60" s="55"/>
      <c r="V60" s="55"/>
      <c r="W60" s="56"/>
      <c r="X60" s="56"/>
      <c r="Y60" s="56"/>
      <c r="Z60" s="60"/>
      <c r="AA60" s="56"/>
      <c r="AB60" s="56"/>
      <c r="AC60" s="55"/>
      <c r="AD60" s="55"/>
      <c r="AE60" s="56"/>
      <c r="AF60" s="55"/>
      <c r="AG60" s="55"/>
      <c r="AH60" s="56"/>
      <c r="AI60" s="56"/>
      <c r="AJ60" s="56"/>
      <c r="AK60" s="60"/>
      <c r="AL60" s="56"/>
      <c r="AM60" s="56"/>
      <c r="AN60" s="55"/>
      <c r="AO60" s="55"/>
      <c r="AP60" s="56"/>
      <c r="AQ60" s="55"/>
      <c r="AR60" s="55"/>
      <c r="AS60" s="56"/>
      <c r="AT60" s="56"/>
      <c r="AU60" s="56"/>
      <c r="AV60" s="60"/>
      <c r="AW60" s="56"/>
      <c r="AX60" s="56"/>
      <c r="AY60" s="55"/>
      <c r="AZ60" s="55"/>
      <c r="BA60" s="56"/>
      <c r="BB60" s="55"/>
      <c r="BC60" s="55"/>
      <c r="BD60" s="56"/>
      <c r="BE60" s="56"/>
      <c r="BF60" s="56"/>
      <c r="BG60" s="60"/>
      <c r="BL60" s="4"/>
      <c r="BM60" s="5"/>
      <c r="BN60" s="5"/>
    </row>
    <row r="61" spans="2:66">
      <c r="B61" s="62"/>
      <c r="C61" s="62"/>
      <c r="D61" s="62"/>
      <c r="E61" s="62"/>
      <c r="F61" s="62"/>
      <c r="G61" s="62"/>
      <c r="H61" s="59"/>
      <c r="I61" s="56"/>
      <c r="J61" s="59"/>
      <c r="K61" s="63"/>
      <c r="L61" s="59"/>
      <c r="M61" s="59"/>
      <c r="N61" s="56"/>
      <c r="O61" s="59"/>
      <c r="P61" s="56"/>
      <c r="Q61" s="56"/>
      <c r="R61" s="55"/>
      <c r="S61" s="55"/>
      <c r="T61" s="56"/>
      <c r="U61" s="55"/>
      <c r="V61" s="55"/>
      <c r="W61" s="56"/>
      <c r="X61" s="56"/>
      <c r="Y61" s="56"/>
      <c r="Z61" s="60"/>
      <c r="AA61" s="56"/>
      <c r="AB61" s="56"/>
      <c r="AC61" s="55"/>
      <c r="AD61" s="55"/>
      <c r="AE61" s="56"/>
      <c r="AF61" s="55"/>
      <c r="AG61" s="55"/>
      <c r="AH61" s="56"/>
      <c r="AI61" s="56"/>
      <c r="AJ61" s="56"/>
      <c r="AK61" s="60"/>
      <c r="AL61" s="56"/>
      <c r="AM61" s="56"/>
      <c r="AN61" s="55"/>
      <c r="AO61" s="55"/>
      <c r="AP61" s="56"/>
      <c r="AQ61" s="55"/>
      <c r="AR61" s="55"/>
      <c r="AS61" s="56"/>
      <c r="AT61" s="56"/>
      <c r="AU61" s="56"/>
      <c r="AV61" s="60"/>
      <c r="AW61" s="56"/>
      <c r="AX61" s="56"/>
      <c r="AY61" s="55"/>
      <c r="AZ61" s="55"/>
      <c r="BA61" s="56"/>
      <c r="BB61" s="55"/>
      <c r="BC61" s="55"/>
      <c r="BD61" s="56"/>
      <c r="BE61" s="56"/>
      <c r="BF61" s="56"/>
      <c r="BG61" s="60"/>
      <c r="BL61" s="4"/>
      <c r="BM61" s="5"/>
      <c r="BN61" s="5"/>
    </row>
    <row r="62" spans="2:66">
      <c r="B62" s="62"/>
      <c r="C62" s="62"/>
      <c r="D62" s="62"/>
      <c r="E62" s="62"/>
      <c r="F62" s="62"/>
      <c r="G62" s="62"/>
      <c r="H62" s="59"/>
      <c r="I62" s="56"/>
      <c r="J62" s="59"/>
      <c r="K62" s="63"/>
      <c r="L62" s="59" t="s">
        <v>616</v>
      </c>
      <c r="M62" s="59" t="s">
        <v>617</v>
      </c>
      <c r="N62" s="61">
        <v>2</v>
      </c>
      <c r="O62" s="59" t="s">
        <v>111</v>
      </c>
      <c r="P62" s="56" t="s">
        <v>614</v>
      </c>
      <c r="Q62" s="56" t="s">
        <v>561</v>
      </c>
      <c r="R62" s="55">
        <v>0</v>
      </c>
      <c r="S62" s="55">
        <v>1</v>
      </c>
      <c r="T62" s="61">
        <v>0</v>
      </c>
      <c r="U62" s="55">
        <v>0</v>
      </c>
      <c r="V62" s="55">
        <v>1</v>
      </c>
      <c r="W62" s="61">
        <v>0</v>
      </c>
      <c r="X62" s="56">
        <v>0</v>
      </c>
      <c r="Y62" s="61">
        <v>2</v>
      </c>
      <c r="Z62" s="60"/>
      <c r="AA62" s="56" t="s">
        <v>615</v>
      </c>
      <c r="AB62" s="56" t="s">
        <v>615</v>
      </c>
      <c r="AC62" s="55">
        <v>0</v>
      </c>
      <c r="AD62" s="55">
        <v>1</v>
      </c>
      <c r="AE62" s="61">
        <v>0</v>
      </c>
      <c r="AF62" s="55">
        <v>0</v>
      </c>
      <c r="AG62" s="55">
        <v>1</v>
      </c>
      <c r="AH62" s="61">
        <v>0</v>
      </c>
      <c r="AI62" s="56">
        <v>0</v>
      </c>
      <c r="AJ62" s="61">
        <v>2</v>
      </c>
      <c r="AK62" s="60"/>
      <c r="AL62" s="56"/>
      <c r="AM62" s="56"/>
      <c r="AN62" s="55" t="s">
        <v>136</v>
      </c>
      <c r="AO62" s="55" t="s">
        <v>136</v>
      </c>
      <c r="AP62" s="61">
        <v>0</v>
      </c>
      <c r="AQ62" s="55">
        <v>0</v>
      </c>
      <c r="AR62" s="55">
        <v>1</v>
      </c>
      <c r="AS62" s="61">
        <v>0</v>
      </c>
      <c r="AT62" s="56">
        <v>0</v>
      </c>
      <c r="AU62" s="61">
        <v>2</v>
      </c>
      <c r="AV62" s="60"/>
      <c r="AW62" s="56" t="s">
        <v>94</v>
      </c>
      <c r="AX62" s="56" t="s">
        <v>94</v>
      </c>
      <c r="AY62" s="55">
        <v>0</v>
      </c>
      <c r="AZ62" s="55">
        <v>0</v>
      </c>
      <c r="BA62" s="61">
        <v>0</v>
      </c>
      <c r="BB62" s="55">
        <v>0</v>
      </c>
      <c r="BC62" s="55">
        <v>0</v>
      </c>
      <c r="BD62" s="61">
        <v>0</v>
      </c>
      <c r="BE62" s="56">
        <v>0</v>
      </c>
      <c r="BF62" s="61">
        <v>0</v>
      </c>
      <c r="BG62" s="60"/>
      <c r="BL62" s="4"/>
      <c r="BM62" s="5"/>
      <c r="BN62" s="5"/>
    </row>
    <row r="63" spans="2:66">
      <c r="B63" s="62"/>
      <c r="C63" s="62"/>
      <c r="D63" s="62"/>
      <c r="E63" s="62"/>
      <c r="F63" s="62"/>
      <c r="G63" s="62"/>
      <c r="H63" s="59"/>
      <c r="I63" s="56"/>
      <c r="J63" s="59"/>
      <c r="K63" s="63"/>
      <c r="L63" s="59"/>
      <c r="M63" s="59"/>
      <c r="N63" s="61"/>
      <c r="O63" s="59"/>
      <c r="P63" s="56"/>
      <c r="Q63" s="56"/>
      <c r="R63" s="55"/>
      <c r="S63" s="55"/>
      <c r="T63" s="61"/>
      <c r="U63" s="55"/>
      <c r="V63" s="55"/>
      <c r="W63" s="61"/>
      <c r="X63" s="56"/>
      <c r="Y63" s="61"/>
      <c r="Z63" s="60"/>
      <c r="AA63" s="56"/>
      <c r="AB63" s="56"/>
      <c r="AC63" s="55"/>
      <c r="AD63" s="55"/>
      <c r="AE63" s="61"/>
      <c r="AF63" s="55"/>
      <c r="AG63" s="55"/>
      <c r="AH63" s="61"/>
      <c r="AI63" s="56"/>
      <c r="AJ63" s="61"/>
      <c r="AK63" s="60"/>
      <c r="AL63" s="56"/>
      <c r="AM63" s="56"/>
      <c r="AN63" s="55"/>
      <c r="AO63" s="55"/>
      <c r="AP63" s="61"/>
      <c r="AQ63" s="55"/>
      <c r="AR63" s="55"/>
      <c r="AS63" s="61"/>
      <c r="AT63" s="56"/>
      <c r="AU63" s="61"/>
      <c r="AV63" s="60"/>
      <c r="AW63" s="56"/>
      <c r="AX63" s="56"/>
      <c r="AY63" s="55"/>
      <c r="AZ63" s="55"/>
      <c r="BA63" s="61"/>
      <c r="BB63" s="55"/>
      <c r="BC63" s="55"/>
      <c r="BD63" s="61"/>
      <c r="BE63" s="56"/>
      <c r="BF63" s="61"/>
      <c r="BG63" s="60"/>
      <c r="BL63" s="4"/>
      <c r="BM63" s="5"/>
      <c r="BN63" s="5"/>
    </row>
    <row r="64" spans="2:66">
      <c r="B64" s="62"/>
      <c r="C64" s="62"/>
      <c r="D64" s="62"/>
      <c r="E64" s="62"/>
      <c r="F64" s="62"/>
      <c r="G64" s="62"/>
      <c r="H64" s="59"/>
      <c r="I64" s="56"/>
      <c r="J64" s="59"/>
      <c r="K64" s="63"/>
      <c r="L64" s="59"/>
      <c r="M64" s="59"/>
      <c r="N64" s="61"/>
      <c r="O64" s="59"/>
      <c r="P64" s="56"/>
      <c r="Q64" s="56"/>
      <c r="R64" s="55"/>
      <c r="S64" s="55"/>
      <c r="T64" s="61"/>
      <c r="U64" s="55"/>
      <c r="V64" s="55"/>
      <c r="W64" s="61"/>
      <c r="X64" s="56"/>
      <c r="Y64" s="61"/>
      <c r="Z64" s="60"/>
      <c r="AA64" s="56"/>
      <c r="AB64" s="56"/>
      <c r="AC64" s="55"/>
      <c r="AD64" s="55"/>
      <c r="AE64" s="61"/>
      <c r="AF64" s="55"/>
      <c r="AG64" s="55"/>
      <c r="AH64" s="61"/>
      <c r="AI64" s="56"/>
      <c r="AJ64" s="61"/>
      <c r="AK64" s="60"/>
      <c r="AL64" s="56"/>
      <c r="AM64" s="56"/>
      <c r="AN64" s="55"/>
      <c r="AO64" s="55"/>
      <c r="AP64" s="61"/>
      <c r="AQ64" s="55"/>
      <c r="AR64" s="55"/>
      <c r="AS64" s="61"/>
      <c r="AT64" s="56"/>
      <c r="AU64" s="61"/>
      <c r="AV64" s="60"/>
      <c r="AW64" s="56"/>
      <c r="AX64" s="56"/>
      <c r="AY64" s="55"/>
      <c r="AZ64" s="55"/>
      <c r="BA64" s="61"/>
      <c r="BB64" s="55"/>
      <c r="BC64" s="55"/>
      <c r="BD64" s="61"/>
      <c r="BE64" s="56"/>
      <c r="BF64" s="61"/>
      <c r="BG64" s="60"/>
      <c r="BL64" s="4"/>
      <c r="BM64" s="5"/>
      <c r="BN64" s="5"/>
    </row>
    <row r="65" spans="2:66">
      <c r="B65" s="62"/>
      <c r="C65" s="62"/>
      <c r="D65" s="62"/>
      <c r="E65" s="62"/>
      <c r="F65" s="62"/>
      <c r="G65" s="62"/>
      <c r="H65" s="59"/>
      <c r="I65" s="56"/>
      <c r="J65" s="59"/>
      <c r="K65" s="63"/>
      <c r="L65" s="59" t="s">
        <v>618</v>
      </c>
      <c r="M65" s="59" t="s">
        <v>619</v>
      </c>
      <c r="N65" s="56">
        <v>1</v>
      </c>
      <c r="O65" s="59" t="s">
        <v>87</v>
      </c>
      <c r="P65" s="56" t="s">
        <v>614</v>
      </c>
      <c r="Q65" s="56" t="s">
        <v>561</v>
      </c>
      <c r="R65" s="55">
        <v>0</v>
      </c>
      <c r="S65" s="55">
        <v>1</v>
      </c>
      <c r="T65" s="56">
        <v>0</v>
      </c>
      <c r="U65" s="55">
        <v>0</v>
      </c>
      <c r="V65" s="55">
        <v>1</v>
      </c>
      <c r="W65" s="56">
        <v>0.25</v>
      </c>
      <c r="X65" s="56">
        <v>0.25</v>
      </c>
      <c r="Y65" s="56">
        <v>1</v>
      </c>
      <c r="Z65" s="60"/>
      <c r="AA65" s="56" t="s">
        <v>615</v>
      </c>
      <c r="AB65" s="56" t="s">
        <v>615</v>
      </c>
      <c r="AC65" s="55">
        <v>0</v>
      </c>
      <c r="AD65" s="55">
        <v>1</v>
      </c>
      <c r="AE65" s="56">
        <v>0</v>
      </c>
      <c r="AF65" s="55">
        <v>0</v>
      </c>
      <c r="AG65" s="55">
        <v>2</v>
      </c>
      <c r="AH65" s="56">
        <v>0.125</v>
      </c>
      <c r="AI65" s="56">
        <v>0.125</v>
      </c>
      <c r="AJ65" s="56">
        <v>1</v>
      </c>
      <c r="AK65" s="60"/>
      <c r="AL65" s="56"/>
      <c r="AM65" s="56"/>
      <c r="AN65" s="55" t="s">
        <v>136</v>
      </c>
      <c r="AO65" s="55" t="s">
        <v>136</v>
      </c>
      <c r="AP65" s="56">
        <v>0</v>
      </c>
      <c r="AQ65" s="55">
        <v>0</v>
      </c>
      <c r="AR65" s="55">
        <v>2</v>
      </c>
      <c r="AS65" s="56">
        <v>0.1875</v>
      </c>
      <c r="AT65" s="56">
        <v>0.1875</v>
      </c>
      <c r="AU65" s="56">
        <v>1</v>
      </c>
      <c r="AV65" s="60"/>
      <c r="AW65" s="56" t="s">
        <v>94</v>
      </c>
      <c r="AX65" s="56" t="s">
        <v>94</v>
      </c>
      <c r="AY65" s="55">
        <v>0</v>
      </c>
      <c r="AZ65" s="55">
        <v>0</v>
      </c>
      <c r="BA65" s="56">
        <v>0</v>
      </c>
      <c r="BB65" s="55">
        <v>0</v>
      </c>
      <c r="BC65" s="55">
        <v>0</v>
      </c>
      <c r="BD65" s="56">
        <v>0</v>
      </c>
      <c r="BE65" s="56">
        <v>0</v>
      </c>
      <c r="BF65" s="56">
        <v>0</v>
      </c>
      <c r="BG65" s="60"/>
      <c r="BL65" s="4"/>
      <c r="BM65" s="5"/>
      <c r="BN65" s="5"/>
    </row>
    <row r="66" spans="2:66">
      <c r="B66" s="62"/>
      <c r="C66" s="62"/>
      <c r="D66" s="62"/>
      <c r="E66" s="62"/>
      <c r="F66" s="62"/>
      <c r="G66" s="62"/>
      <c r="H66" s="59"/>
      <c r="I66" s="56"/>
      <c r="J66" s="59"/>
      <c r="K66" s="63"/>
      <c r="L66" s="59"/>
      <c r="M66" s="59"/>
      <c r="N66" s="56"/>
      <c r="O66" s="59"/>
      <c r="P66" s="56"/>
      <c r="Q66" s="56"/>
      <c r="R66" s="55"/>
      <c r="S66" s="55"/>
      <c r="T66" s="56"/>
      <c r="U66" s="55"/>
      <c r="V66" s="55"/>
      <c r="W66" s="56"/>
      <c r="X66" s="56"/>
      <c r="Y66" s="56"/>
      <c r="Z66" s="60"/>
      <c r="AA66" s="56"/>
      <c r="AB66" s="56"/>
      <c r="AC66" s="55"/>
      <c r="AD66" s="55"/>
      <c r="AE66" s="56"/>
      <c r="AF66" s="55"/>
      <c r="AG66" s="55"/>
      <c r="AH66" s="56"/>
      <c r="AI66" s="56"/>
      <c r="AJ66" s="56"/>
      <c r="AK66" s="60"/>
      <c r="AL66" s="56"/>
      <c r="AM66" s="56"/>
      <c r="AN66" s="55"/>
      <c r="AO66" s="55"/>
      <c r="AP66" s="56"/>
      <c r="AQ66" s="55"/>
      <c r="AR66" s="55"/>
      <c r="AS66" s="56"/>
      <c r="AT66" s="56"/>
      <c r="AU66" s="56"/>
      <c r="AV66" s="60"/>
      <c r="AW66" s="56"/>
      <c r="AX66" s="56"/>
      <c r="AY66" s="55"/>
      <c r="AZ66" s="55"/>
      <c r="BA66" s="56"/>
      <c r="BB66" s="55"/>
      <c r="BC66" s="55"/>
      <c r="BD66" s="56"/>
      <c r="BE66" s="56"/>
      <c r="BF66" s="56"/>
      <c r="BG66" s="60"/>
      <c r="BL66" s="4"/>
      <c r="BM66" s="5"/>
      <c r="BN66" s="5"/>
    </row>
    <row r="67" spans="2:66">
      <c r="B67" s="62"/>
      <c r="C67" s="62"/>
      <c r="D67" s="62"/>
      <c r="E67" s="62"/>
      <c r="F67" s="62"/>
      <c r="G67" s="62"/>
      <c r="H67" s="59"/>
      <c r="I67" s="56"/>
      <c r="J67" s="59"/>
      <c r="K67" s="63"/>
      <c r="L67" s="59"/>
      <c r="M67" s="59"/>
      <c r="N67" s="56"/>
      <c r="O67" s="59"/>
      <c r="P67" s="56"/>
      <c r="Q67" s="56"/>
      <c r="R67" s="55"/>
      <c r="S67" s="55"/>
      <c r="T67" s="56"/>
      <c r="U67" s="55"/>
      <c r="V67" s="55"/>
      <c r="W67" s="56"/>
      <c r="X67" s="56"/>
      <c r="Y67" s="56"/>
      <c r="Z67" s="60"/>
      <c r="AA67" s="56"/>
      <c r="AB67" s="56"/>
      <c r="AC67" s="55"/>
      <c r="AD67" s="55"/>
      <c r="AE67" s="56"/>
      <c r="AF67" s="55"/>
      <c r="AG67" s="55"/>
      <c r="AH67" s="56"/>
      <c r="AI67" s="56"/>
      <c r="AJ67" s="56"/>
      <c r="AK67" s="60"/>
      <c r="AL67" s="56"/>
      <c r="AM67" s="56"/>
      <c r="AN67" s="55"/>
      <c r="AO67" s="55"/>
      <c r="AP67" s="56"/>
      <c r="AQ67" s="55"/>
      <c r="AR67" s="55"/>
      <c r="AS67" s="56"/>
      <c r="AT67" s="56"/>
      <c r="AU67" s="56"/>
      <c r="AV67" s="60"/>
      <c r="AW67" s="56"/>
      <c r="AX67" s="56"/>
      <c r="AY67" s="55"/>
      <c r="AZ67" s="55"/>
      <c r="BA67" s="56"/>
      <c r="BB67" s="55"/>
      <c r="BC67" s="55"/>
      <c r="BD67" s="56"/>
      <c r="BE67" s="56"/>
      <c r="BF67" s="56"/>
      <c r="BG67" s="60"/>
      <c r="BL67" s="4"/>
      <c r="BM67" s="5"/>
      <c r="BN67" s="5"/>
    </row>
    <row r="68" spans="2:66" ht="135" customHeight="1">
      <c r="B68" s="62" t="s">
        <v>107</v>
      </c>
      <c r="C68" s="59" t="s">
        <v>620</v>
      </c>
      <c r="D68" s="59" t="s">
        <v>81</v>
      </c>
      <c r="E68" s="59" t="s">
        <v>97</v>
      </c>
      <c r="F68" s="59" t="s">
        <v>621</v>
      </c>
      <c r="G68" s="63" t="s">
        <v>622</v>
      </c>
      <c r="H68" s="59">
        <v>9</v>
      </c>
      <c r="I68" s="56">
        <v>0.05</v>
      </c>
      <c r="J68" s="59" t="s">
        <v>83</v>
      </c>
      <c r="K68" s="63" t="s">
        <v>623</v>
      </c>
      <c r="L68" s="59" t="s">
        <v>624</v>
      </c>
      <c r="M68" s="59" t="s">
        <v>625</v>
      </c>
      <c r="N68" s="56">
        <v>1</v>
      </c>
      <c r="O68" s="59" t="s">
        <v>87</v>
      </c>
      <c r="P68" s="56" t="s">
        <v>626</v>
      </c>
      <c r="Q68" s="56" t="s">
        <v>594</v>
      </c>
      <c r="R68" s="55">
        <v>5</v>
      </c>
      <c r="S68" s="55">
        <v>5</v>
      </c>
      <c r="T68" s="56">
        <v>1</v>
      </c>
      <c r="U68" s="55">
        <v>5</v>
      </c>
      <c r="V68" s="55">
        <v>5</v>
      </c>
      <c r="W68" s="56">
        <v>1</v>
      </c>
      <c r="X68" s="56">
        <v>1</v>
      </c>
      <c r="Y68" s="56">
        <v>0</v>
      </c>
      <c r="Z68" s="60">
        <v>0.5</v>
      </c>
      <c r="AA68" s="56" t="s">
        <v>627</v>
      </c>
      <c r="AB68" s="56" t="s">
        <v>628</v>
      </c>
      <c r="AC68" s="55">
        <v>1</v>
      </c>
      <c r="AD68" s="55">
        <v>3</v>
      </c>
      <c r="AE68" s="56">
        <v>0.33329999999999999</v>
      </c>
      <c r="AF68" s="55">
        <v>6</v>
      </c>
      <c r="AG68" s="55">
        <v>8</v>
      </c>
      <c r="AH68" s="56">
        <v>0.375</v>
      </c>
      <c r="AI68" s="56">
        <v>0.375</v>
      </c>
      <c r="AJ68" s="56">
        <v>0.25</v>
      </c>
      <c r="AK68" s="60">
        <v>0.375</v>
      </c>
      <c r="AL68" s="56" t="s">
        <v>3837</v>
      </c>
      <c r="AM68" s="56" t="s">
        <v>3838</v>
      </c>
      <c r="AN68" s="55">
        <v>1</v>
      </c>
      <c r="AO68" s="55">
        <v>3</v>
      </c>
      <c r="AP68" s="56">
        <v>0.33329999999999999</v>
      </c>
      <c r="AQ68" s="55">
        <v>7</v>
      </c>
      <c r="AR68" s="55">
        <v>11</v>
      </c>
      <c r="AS68" s="56">
        <v>0.47727272727272729</v>
      </c>
      <c r="AT68" s="56">
        <v>0.47727272727272729</v>
      </c>
      <c r="AU68" s="56">
        <v>0.36359999999999998</v>
      </c>
      <c r="AV68" s="60">
        <v>0.47699999999999998</v>
      </c>
      <c r="AW68" s="56" t="s">
        <v>94</v>
      </c>
      <c r="AX68" s="56" t="s">
        <v>94</v>
      </c>
      <c r="AY68" s="55">
        <v>0</v>
      </c>
      <c r="AZ68" s="55">
        <v>0</v>
      </c>
      <c r="BA68" s="56">
        <v>0</v>
      </c>
      <c r="BB68" s="55">
        <v>0</v>
      </c>
      <c r="BC68" s="55">
        <v>0</v>
      </c>
      <c r="BD68" s="56">
        <v>0</v>
      </c>
      <c r="BE68" s="56">
        <v>0</v>
      </c>
      <c r="BF68" s="56">
        <v>0</v>
      </c>
      <c r="BG68" s="60">
        <v>0</v>
      </c>
      <c r="BL68" s="4"/>
      <c r="BM68" s="5"/>
      <c r="BN68" s="5"/>
    </row>
    <row r="69" spans="2:66">
      <c r="B69" s="62"/>
      <c r="C69" s="59"/>
      <c r="D69" s="59"/>
      <c r="E69" s="59"/>
      <c r="F69" s="59"/>
      <c r="G69" s="63"/>
      <c r="H69" s="59"/>
      <c r="I69" s="56"/>
      <c r="J69" s="59"/>
      <c r="K69" s="63"/>
      <c r="L69" s="59"/>
      <c r="M69" s="59"/>
      <c r="N69" s="56"/>
      <c r="O69" s="59"/>
      <c r="P69" s="56"/>
      <c r="Q69" s="56"/>
      <c r="R69" s="55"/>
      <c r="S69" s="55"/>
      <c r="T69" s="56"/>
      <c r="U69" s="55"/>
      <c r="V69" s="55"/>
      <c r="W69" s="56"/>
      <c r="X69" s="56"/>
      <c r="Y69" s="56"/>
      <c r="Z69" s="60"/>
      <c r="AA69" s="56"/>
      <c r="AB69" s="56"/>
      <c r="AC69" s="55"/>
      <c r="AD69" s="55"/>
      <c r="AE69" s="56"/>
      <c r="AF69" s="55"/>
      <c r="AG69" s="55"/>
      <c r="AH69" s="56"/>
      <c r="AI69" s="56"/>
      <c r="AJ69" s="56"/>
      <c r="AK69" s="60"/>
      <c r="AL69" s="56"/>
      <c r="AM69" s="56"/>
      <c r="AN69" s="55"/>
      <c r="AO69" s="55"/>
      <c r="AP69" s="56"/>
      <c r="AQ69" s="55"/>
      <c r="AR69" s="55"/>
      <c r="AS69" s="56"/>
      <c r="AT69" s="56"/>
      <c r="AU69" s="56"/>
      <c r="AV69" s="60"/>
      <c r="AW69" s="56"/>
      <c r="AX69" s="56"/>
      <c r="AY69" s="55"/>
      <c r="AZ69" s="55"/>
      <c r="BA69" s="56"/>
      <c r="BB69" s="55"/>
      <c r="BC69" s="55"/>
      <c r="BD69" s="56"/>
      <c r="BE69" s="56"/>
      <c r="BF69" s="56"/>
      <c r="BG69" s="60"/>
      <c r="BL69" s="4"/>
      <c r="BM69" s="5"/>
      <c r="BN69" s="5"/>
    </row>
    <row r="70" spans="2:66">
      <c r="B70" s="62"/>
      <c r="C70" s="62"/>
      <c r="D70" s="62"/>
      <c r="E70" s="62"/>
      <c r="F70" s="62"/>
      <c r="G70" s="62"/>
      <c r="H70" s="59"/>
      <c r="I70" s="56"/>
      <c r="J70" s="59"/>
      <c r="K70" s="63"/>
      <c r="L70" s="59"/>
      <c r="M70" s="59"/>
      <c r="N70" s="56"/>
      <c r="O70" s="59"/>
      <c r="P70" s="56"/>
      <c r="Q70" s="56"/>
      <c r="R70" s="55"/>
      <c r="S70" s="55"/>
      <c r="T70" s="56"/>
      <c r="U70" s="55"/>
      <c r="V70" s="55"/>
      <c r="W70" s="56"/>
      <c r="X70" s="56"/>
      <c r="Y70" s="56"/>
      <c r="Z70" s="60"/>
      <c r="AA70" s="56"/>
      <c r="AB70" s="56"/>
      <c r="AC70" s="55"/>
      <c r="AD70" s="55"/>
      <c r="AE70" s="56"/>
      <c r="AF70" s="55"/>
      <c r="AG70" s="55"/>
      <c r="AH70" s="56"/>
      <c r="AI70" s="56"/>
      <c r="AJ70" s="56"/>
      <c r="AK70" s="60"/>
      <c r="AL70" s="56"/>
      <c r="AM70" s="56"/>
      <c r="AN70" s="55"/>
      <c r="AO70" s="55"/>
      <c r="AP70" s="56"/>
      <c r="AQ70" s="55"/>
      <c r="AR70" s="55"/>
      <c r="AS70" s="56"/>
      <c r="AT70" s="56"/>
      <c r="AU70" s="56"/>
      <c r="AV70" s="60"/>
      <c r="AW70" s="56"/>
      <c r="AX70" s="56"/>
      <c r="AY70" s="55"/>
      <c r="AZ70" s="55"/>
      <c r="BA70" s="56"/>
      <c r="BB70" s="55"/>
      <c r="BC70" s="55"/>
      <c r="BD70" s="56"/>
      <c r="BE70" s="56"/>
      <c r="BF70" s="56"/>
      <c r="BG70" s="60"/>
      <c r="BL70" s="4"/>
      <c r="BM70" s="5"/>
      <c r="BN70" s="5"/>
    </row>
    <row r="71" spans="2:66">
      <c r="B71" s="62"/>
      <c r="C71" s="62"/>
      <c r="D71" s="62"/>
      <c r="E71" s="62"/>
      <c r="F71" s="62"/>
      <c r="G71" s="62"/>
      <c r="H71" s="59"/>
      <c r="I71" s="56"/>
      <c r="J71" s="59"/>
      <c r="K71" s="63"/>
      <c r="L71" s="59" t="s">
        <v>629</v>
      </c>
      <c r="M71" s="59" t="s">
        <v>625</v>
      </c>
      <c r="N71" s="56">
        <v>1</v>
      </c>
      <c r="O71" s="59" t="s">
        <v>87</v>
      </c>
      <c r="P71" s="56" t="s">
        <v>626</v>
      </c>
      <c r="Q71" s="56" t="s">
        <v>594</v>
      </c>
      <c r="R71" s="55">
        <v>5</v>
      </c>
      <c r="S71" s="55">
        <v>5</v>
      </c>
      <c r="T71" s="56">
        <v>1</v>
      </c>
      <c r="U71" s="55">
        <v>5</v>
      </c>
      <c r="V71" s="55">
        <v>5</v>
      </c>
      <c r="W71" s="56">
        <v>0.25</v>
      </c>
      <c r="X71" s="56">
        <v>0.25</v>
      </c>
      <c r="Y71" s="56">
        <v>0</v>
      </c>
      <c r="Z71" s="60"/>
      <c r="AA71" s="56" t="s">
        <v>627</v>
      </c>
      <c r="AB71" s="56" t="s">
        <v>628</v>
      </c>
      <c r="AC71" s="55">
        <v>1</v>
      </c>
      <c r="AD71" s="55">
        <v>3</v>
      </c>
      <c r="AE71" s="56">
        <v>0.33329999999999999</v>
      </c>
      <c r="AF71" s="55">
        <v>6</v>
      </c>
      <c r="AG71" s="55">
        <v>8</v>
      </c>
      <c r="AH71" s="56">
        <v>0.375</v>
      </c>
      <c r="AI71" s="56">
        <v>0.375</v>
      </c>
      <c r="AJ71" s="56">
        <v>0.25</v>
      </c>
      <c r="AK71" s="60"/>
      <c r="AL71" s="56"/>
      <c r="AM71" s="56"/>
      <c r="AN71" s="55">
        <v>1</v>
      </c>
      <c r="AO71" s="55">
        <v>3</v>
      </c>
      <c r="AP71" s="56">
        <v>0.33329999999999999</v>
      </c>
      <c r="AQ71" s="55">
        <v>7</v>
      </c>
      <c r="AR71" s="55">
        <v>11</v>
      </c>
      <c r="AS71" s="56">
        <v>0.47727272727272729</v>
      </c>
      <c r="AT71" s="56">
        <v>0.47727272727272729</v>
      </c>
      <c r="AU71" s="56">
        <v>0.36359999999999998</v>
      </c>
      <c r="AV71" s="60"/>
      <c r="AW71" s="56" t="s">
        <v>94</v>
      </c>
      <c r="AX71" s="56" t="s">
        <v>94</v>
      </c>
      <c r="AY71" s="55">
        <v>0</v>
      </c>
      <c r="AZ71" s="55">
        <v>0</v>
      </c>
      <c r="BA71" s="56">
        <v>0</v>
      </c>
      <c r="BB71" s="55">
        <v>0</v>
      </c>
      <c r="BC71" s="55">
        <v>0</v>
      </c>
      <c r="BD71" s="56">
        <v>0</v>
      </c>
      <c r="BE71" s="56">
        <v>0</v>
      </c>
      <c r="BF71" s="56">
        <v>0</v>
      </c>
      <c r="BG71" s="60"/>
      <c r="BL71" s="4"/>
      <c r="BM71" s="5"/>
      <c r="BN71" s="5"/>
    </row>
    <row r="72" spans="2:66">
      <c r="B72" s="62"/>
      <c r="C72" s="62"/>
      <c r="D72" s="62"/>
      <c r="E72" s="62"/>
      <c r="F72" s="62"/>
      <c r="G72" s="62"/>
      <c r="H72" s="59"/>
      <c r="I72" s="56"/>
      <c r="J72" s="59"/>
      <c r="K72" s="63"/>
      <c r="L72" s="59"/>
      <c r="M72" s="59"/>
      <c r="N72" s="56"/>
      <c r="O72" s="59"/>
      <c r="P72" s="56"/>
      <c r="Q72" s="56"/>
      <c r="R72" s="55"/>
      <c r="S72" s="55"/>
      <c r="T72" s="56"/>
      <c r="U72" s="55"/>
      <c r="V72" s="55"/>
      <c r="W72" s="56"/>
      <c r="X72" s="56"/>
      <c r="Y72" s="56"/>
      <c r="Z72" s="60"/>
      <c r="AA72" s="56"/>
      <c r="AB72" s="56"/>
      <c r="AC72" s="55"/>
      <c r="AD72" s="55"/>
      <c r="AE72" s="56"/>
      <c r="AF72" s="55"/>
      <c r="AG72" s="55"/>
      <c r="AH72" s="56"/>
      <c r="AI72" s="56"/>
      <c r="AJ72" s="56"/>
      <c r="AK72" s="60"/>
      <c r="AL72" s="56"/>
      <c r="AM72" s="56"/>
      <c r="AN72" s="55"/>
      <c r="AO72" s="55"/>
      <c r="AP72" s="56"/>
      <c r="AQ72" s="55"/>
      <c r="AR72" s="55"/>
      <c r="AS72" s="56"/>
      <c r="AT72" s="56"/>
      <c r="AU72" s="56"/>
      <c r="AV72" s="60"/>
      <c r="AW72" s="56"/>
      <c r="AX72" s="56"/>
      <c r="AY72" s="55"/>
      <c r="AZ72" s="55"/>
      <c r="BA72" s="56"/>
      <c r="BB72" s="55"/>
      <c r="BC72" s="55"/>
      <c r="BD72" s="56"/>
      <c r="BE72" s="56"/>
      <c r="BF72" s="56"/>
      <c r="BG72" s="60"/>
      <c r="BL72" s="4"/>
      <c r="BM72" s="5"/>
      <c r="BN72" s="5"/>
    </row>
    <row r="73" spans="2:66">
      <c r="B73" s="62"/>
      <c r="C73" s="62"/>
      <c r="D73" s="62"/>
      <c r="E73" s="62"/>
      <c r="F73" s="62"/>
      <c r="G73" s="62"/>
      <c r="H73" s="59"/>
      <c r="I73" s="56"/>
      <c r="J73" s="59"/>
      <c r="K73" s="63"/>
      <c r="L73" s="59"/>
      <c r="M73" s="59"/>
      <c r="N73" s="56"/>
      <c r="O73" s="59"/>
      <c r="P73" s="56"/>
      <c r="Q73" s="56"/>
      <c r="R73" s="55"/>
      <c r="S73" s="55"/>
      <c r="T73" s="56"/>
      <c r="U73" s="55"/>
      <c r="V73" s="55"/>
      <c r="W73" s="56"/>
      <c r="X73" s="56"/>
      <c r="Y73" s="56"/>
      <c r="Z73" s="60"/>
      <c r="AA73" s="56"/>
      <c r="AB73" s="56"/>
      <c r="AC73" s="55"/>
      <c r="AD73" s="55"/>
      <c r="AE73" s="56"/>
      <c r="AF73" s="55"/>
      <c r="AG73" s="55"/>
      <c r="AH73" s="56"/>
      <c r="AI73" s="56"/>
      <c r="AJ73" s="56"/>
      <c r="AK73" s="60"/>
      <c r="AL73" s="56"/>
      <c r="AM73" s="56"/>
      <c r="AN73" s="55"/>
      <c r="AO73" s="55"/>
      <c r="AP73" s="56"/>
      <c r="AQ73" s="55"/>
      <c r="AR73" s="55"/>
      <c r="AS73" s="56"/>
      <c r="AT73" s="56"/>
      <c r="AU73" s="56"/>
      <c r="AV73" s="60"/>
      <c r="AW73" s="56"/>
      <c r="AX73" s="56"/>
      <c r="AY73" s="55"/>
      <c r="AZ73" s="55"/>
      <c r="BA73" s="56"/>
      <c r="BB73" s="55"/>
      <c r="BC73" s="55"/>
      <c r="BD73" s="56"/>
      <c r="BE73" s="56"/>
      <c r="BF73" s="56"/>
      <c r="BG73" s="60"/>
      <c r="BL73" s="4"/>
      <c r="BM73" s="5"/>
      <c r="BN73" s="5"/>
    </row>
    <row r="74" spans="2:66">
      <c r="B74" s="62"/>
      <c r="C74" s="62"/>
      <c r="D74" s="62"/>
      <c r="E74" s="62"/>
      <c r="F74" s="62"/>
      <c r="G74" s="62"/>
      <c r="H74" s="59"/>
      <c r="I74" s="56"/>
      <c r="J74" s="59"/>
      <c r="K74" s="63"/>
      <c r="L74" s="59" t="s">
        <v>630</v>
      </c>
      <c r="M74" s="59" t="s">
        <v>625</v>
      </c>
      <c r="N74" s="56">
        <v>1</v>
      </c>
      <c r="O74" s="59" t="s">
        <v>87</v>
      </c>
      <c r="P74" s="56" t="s">
        <v>626</v>
      </c>
      <c r="Q74" s="56" t="s">
        <v>594</v>
      </c>
      <c r="R74" s="55">
        <v>5</v>
      </c>
      <c r="S74" s="55">
        <v>5</v>
      </c>
      <c r="T74" s="56">
        <v>1</v>
      </c>
      <c r="U74" s="55">
        <v>5</v>
      </c>
      <c r="V74" s="55">
        <v>5</v>
      </c>
      <c r="W74" s="56">
        <v>0.25</v>
      </c>
      <c r="X74" s="56">
        <v>0.25</v>
      </c>
      <c r="Y74" s="56">
        <v>0</v>
      </c>
      <c r="Z74" s="60"/>
      <c r="AA74" s="56" t="s">
        <v>627</v>
      </c>
      <c r="AB74" s="56" t="s">
        <v>628</v>
      </c>
      <c r="AC74" s="55">
        <v>1</v>
      </c>
      <c r="AD74" s="55">
        <v>3</v>
      </c>
      <c r="AE74" s="56">
        <v>0.33329999999999999</v>
      </c>
      <c r="AF74" s="55">
        <v>6</v>
      </c>
      <c r="AG74" s="55">
        <v>8</v>
      </c>
      <c r="AH74" s="56">
        <v>0.375</v>
      </c>
      <c r="AI74" s="56">
        <v>0.375</v>
      </c>
      <c r="AJ74" s="56">
        <v>0.25</v>
      </c>
      <c r="AK74" s="60"/>
      <c r="AL74" s="56"/>
      <c r="AM74" s="56"/>
      <c r="AN74" s="55">
        <v>1</v>
      </c>
      <c r="AO74" s="55">
        <v>3</v>
      </c>
      <c r="AP74" s="56">
        <v>0.33329999999999999</v>
      </c>
      <c r="AQ74" s="55">
        <v>7</v>
      </c>
      <c r="AR74" s="55">
        <v>11</v>
      </c>
      <c r="AS74" s="56">
        <v>0.47727272727272729</v>
      </c>
      <c r="AT74" s="56">
        <v>0.47727272727272729</v>
      </c>
      <c r="AU74" s="56">
        <v>0.36359999999999998</v>
      </c>
      <c r="AV74" s="60"/>
      <c r="AW74" s="56" t="s">
        <v>94</v>
      </c>
      <c r="AX74" s="56" t="s">
        <v>94</v>
      </c>
      <c r="AY74" s="55">
        <v>0</v>
      </c>
      <c r="AZ74" s="55">
        <v>0</v>
      </c>
      <c r="BA74" s="56">
        <v>0</v>
      </c>
      <c r="BB74" s="55">
        <v>0</v>
      </c>
      <c r="BC74" s="55">
        <v>0</v>
      </c>
      <c r="BD74" s="56">
        <v>0</v>
      </c>
      <c r="BE74" s="56">
        <v>0</v>
      </c>
      <c r="BF74" s="56">
        <v>0</v>
      </c>
      <c r="BG74" s="60"/>
      <c r="BL74" s="4"/>
      <c r="BM74" s="5"/>
      <c r="BN74" s="5"/>
    </row>
    <row r="75" spans="2:66">
      <c r="B75" s="62"/>
      <c r="C75" s="62"/>
      <c r="D75" s="62"/>
      <c r="E75" s="62"/>
      <c r="F75" s="62"/>
      <c r="G75" s="62"/>
      <c r="H75" s="59"/>
      <c r="I75" s="56"/>
      <c r="J75" s="59"/>
      <c r="K75" s="63"/>
      <c r="L75" s="59"/>
      <c r="M75" s="59"/>
      <c r="N75" s="56"/>
      <c r="O75" s="59"/>
      <c r="P75" s="56"/>
      <c r="Q75" s="56"/>
      <c r="R75" s="55"/>
      <c r="S75" s="55"/>
      <c r="T75" s="56"/>
      <c r="U75" s="55"/>
      <c r="V75" s="55"/>
      <c r="W75" s="56"/>
      <c r="X75" s="56"/>
      <c r="Y75" s="56"/>
      <c r="Z75" s="60"/>
      <c r="AA75" s="56"/>
      <c r="AB75" s="56"/>
      <c r="AC75" s="55"/>
      <c r="AD75" s="55"/>
      <c r="AE75" s="56"/>
      <c r="AF75" s="55"/>
      <c r="AG75" s="55"/>
      <c r="AH75" s="56"/>
      <c r="AI75" s="56"/>
      <c r="AJ75" s="56"/>
      <c r="AK75" s="60"/>
      <c r="AL75" s="56"/>
      <c r="AM75" s="56"/>
      <c r="AN75" s="55"/>
      <c r="AO75" s="55"/>
      <c r="AP75" s="56"/>
      <c r="AQ75" s="55"/>
      <c r="AR75" s="55"/>
      <c r="AS75" s="56"/>
      <c r="AT75" s="56"/>
      <c r="AU75" s="56"/>
      <c r="AV75" s="60"/>
      <c r="AW75" s="56"/>
      <c r="AX75" s="56"/>
      <c r="AY75" s="55"/>
      <c r="AZ75" s="55"/>
      <c r="BA75" s="56"/>
      <c r="BB75" s="55"/>
      <c r="BC75" s="55"/>
      <c r="BD75" s="56"/>
      <c r="BE75" s="56"/>
      <c r="BF75" s="56"/>
      <c r="BG75" s="60"/>
      <c r="BL75" s="4"/>
      <c r="BM75" s="5"/>
      <c r="BN75" s="5"/>
    </row>
    <row r="76" spans="2:66">
      <c r="B76" s="62"/>
      <c r="C76" s="62"/>
      <c r="D76" s="62"/>
      <c r="E76" s="62"/>
      <c r="F76" s="62"/>
      <c r="G76" s="62"/>
      <c r="H76" s="59"/>
      <c r="I76" s="56"/>
      <c r="J76" s="59"/>
      <c r="K76" s="63"/>
      <c r="L76" s="59"/>
      <c r="M76" s="59"/>
      <c r="N76" s="56"/>
      <c r="O76" s="59"/>
      <c r="P76" s="56"/>
      <c r="Q76" s="56"/>
      <c r="R76" s="55"/>
      <c r="S76" s="55"/>
      <c r="T76" s="56"/>
      <c r="U76" s="55"/>
      <c r="V76" s="55"/>
      <c r="W76" s="56"/>
      <c r="X76" s="56"/>
      <c r="Y76" s="56"/>
      <c r="Z76" s="60"/>
      <c r="AA76" s="56"/>
      <c r="AB76" s="56"/>
      <c r="AC76" s="55"/>
      <c r="AD76" s="55"/>
      <c r="AE76" s="56"/>
      <c r="AF76" s="55"/>
      <c r="AG76" s="55"/>
      <c r="AH76" s="56"/>
      <c r="AI76" s="56"/>
      <c r="AJ76" s="56"/>
      <c r="AK76" s="60"/>
      <c r="AL76" s="56"/>
      <c r="AM76" s="56"/>
      <c r="AN76" s="55"/>
      <c r="AO76" s="55"/>
      <c r="AP76" s="56"/>
      <c r="AQ76" s="55"/>
      <c r="AR76" s="55"/>
      <c r="AS76" s="56"/>
      <c r="AT76" s="56"/>
      <c r="AU76" s="56"/>
      <c r="AV76" s="60"/>
      <c r="AW76" s="56"/>
      <c r="AX76" s="56"/>
      <c r="AY76" s="55"/>
      <c r="AZ76" s="55"/>
      <c r="BA76" s="56"/>
      <c r="BB76" s="55"/>
      <c r="BC76" s="55"/>
      <c r="BD76" s="56"/>
      <c r="BE76" s="56"/>
      <c r="BF76" s="56"/>
      <c r="BG76" s="60"/>
      <c r="BL76" s="4"/>
      <c r="BM76" s="5"/>
      <c r="BN76" s="5"/>
    </row>
    <row r="77" spans="2:66" ht="135" customHeight="1">
      <c r="B77" s="64" t="s">
        <v>80</v>
      </c>
      <c r="C77" s="65" t="s">
        <v>81</v>
      </c>
      <c r="D77" s="65" t="s">
        <v>81</v>
      </c>
      <c r="E77" s="65" t="s">
        <v>179</v>
      </c>
      <c r="F77" s="65" t="s">
        <v>81</v>
      </c>
      <c r="G77" s="65" t="s">
        <v>81</v>
      </c>
      <c r="H77" s="59">
        <v>10</v>
      </c>
      <c r="I77" s="56">
        <v>0.01</v>
      </c>
      <c r="J77" s="59" t="s">
        <v>83</v>
      </c>
      <c r="K77" s="63" t="s">
        <v>631</v>
      </c>
      <c r="L77" s="59" t="s">
        <v>632</v>
      </c>
      <c r="M77" s="59" t="s">
        <v>625</v>
      </c>
      <c r="N77" s="56">
        <v>1</v>
      </c>
      <c r="O77" s="59" t="s">
        <v>87</v>
      </c>
      <c r="P77" s="56" t="s">
        <v>633</v>
      </c>
      <c r="Q77" s="56" t="s">
        <v>634</v>
      </c>
      <c r="R77" s="55">
        <v>1</v>
      </c>
      <c r="S77" s="55">
        <v>36</v>
      </c>
      <c r="T77" s="56">
        <v>2.7799999999999998E-2</v>
      </c>
      <c r="U77" s="55">
        <v>1</v>
      </c>
      <c r="V77" s="55">
        <v>36</v>
      </c>
      <c r="W77" s="56">
        <v>2.7799999999999998E-2</v>
      </c>
      <c r="X77" s="56">
        <v>2.7799999999999998E-2</v>
      </c>
      <c r="Y77" s="56">
        <v>0.97219999999999995</v>
      </c>
      <c r="Z77" s="60">
        <v>2.7E-2</v>
      </c>
      <c r="AA77" s="56" t="s">
        <v>635</v>
      </c>
      <c r="AB77" s="56" t="s">
        <v>636</v>
      </c>
      <c r="AC77" s="55">
        <v>3</v>
      </c>
      <c r="AD77" s="55">
        <v>3</v>
      </c>
      <c r="AE77" s="56">
        <v>1</v>
      </c>
      <c r="AF77" s="55">
        <v>4</v>
      </c>
      <c r="AG77" s="55">
        <v>39</v>
      </c>
      <c r="AH77" s="56">
        <v>5.128205128205128E-2</v>
      </c>
      <c r="AI77" s="56">
        <v>5.128205128205128E-2</v>
      </c>
      <c r="AJ77" s="56">
        <v>0.89739999999999998</v>
      </c>
      <c r="AK77" s="60">
        <v>5.0999999999999997E-2</v>
      </c>
      <c r="AL77" s="56" t="s">
        <v>3839</v>
      </c>
      <c r="AM77" s="56" t="s">
        <v>3840</v>
      </c>
      <c r="AN77" s="55" t="s">
        <v>136</v>
      </c>
      <c r="AO77" s="55" t="s">
        <v>136</v>
      </c>
      <c r="AP77" s="56">
        <v>0</v>
      </c>
      <c r="AQ77" s="55">
        <v>4</v>
      </c>
      <c r="AR77" s="55">
        <v>39</v>
      </c>
      <c r="AS77" s="56">
        <v>7.6923076923076927E-2</v>
      </c>
      <c r="AT77" s="56">
        <v>7.6923076923076927E-2</v>
      </c>
      <c r="AU77" s="56">
        <v>0.89739999999999998</v>
      </c>
      <c r="AV77" s="60">
        <v>7.5999999999999998E-2</v>
      </c>
      <c r="AW77" s="56" t="s">
        <v>94</v>
      </c>
      <c r="AX77" s="56" t="s">
        <v>94</v>
      </c>
      <c r="AY77" s="55">
        <v>0</v>
      </c>
      <c r="AZ77" s="55">
        <v>0</v>
      </c>
      <c r="BA77" s="56">
        <v>0</v>
      </c>
      <c r="BB77" s="55">
        <v>0</v>
      </c>
      <c r="BC77" s="55">
        <v>0</v>
      </c>
      <c r="BD77" s="56">
        <v>0</v>
      </c>
      <c r="BE77" s="56">
        <v>0</v>
      </c>
      <c r="BF77" s="56">
        <v>0</v>
      </c>
      <c r="BG77" s="60">
        <v>0</v>
      </c>
      <c r="BL77" s="4"/>
      <c r="BM77" s="5"/>
      <c r="BN77" s="5"/>
    </row>
    <row r="78" spans="2:66">
      <c r="B78" s="64"/>
      <c r="C78" s="65"/>
      <c r="D78" s="65"/>
      <c r="E78" s="65"/>
      <c r="F78" s="65"/>
      <c r="G78" s="65"/>
      <c r="H78" s="59"/>
      <c r="I78" s="56"/>
      <c r="J78" s="59"/>
      <c r="K78" s="63"/>
      <c r="L78" s="59"/>
      <c r="M78" s="59"/>
      <c r="N78" s="56"/>
      <c r="O78" s="59"/>
      <c r="P78" s="56"/>
      <c r="Q78" s="56"/>
      <c r="R78" s="55"/>
      <c r="S78" s="55"/>
      <c r="T78" s="56"/>
      <c r="U78" s="55"/>
      <c r="V78" s="55"/>
      <c r="W78" s="56"/>
      <c r="X78" s="56"/>
      <c r="Y78" s="56"/>
      <c r="Z78" s="60"/>
      <c r="AA78" s="56"/>
      <c r="AB78" s="56"/>
      <c r="AC78" s="55"/>
      <c r="AD78" s="55"/>
      <c r="AE78" s="56"/>
      <c r="AF78" s="55"/>
      <c r="AG78" s="55"/>
      <c r="AH78" s="56"/>
      <c r="AI78" s="56"/>
      <c r="AJ78" s="56"/>
      <c r="AK78" s="60"/>
      <c r="AL78" s="56"/>
      <c r="AM78" s="56"/>
      <c r="AN78" s="55"/>
      <c r="AO78" s="55"/>
      <c r="AP78" s="56"/>
      <c r="AQ78" s="55"/>
      <c r="AR78" s="55"/>
      <c r="AS78" s="56"/>
      <c r="AT78" s="56"/>
      <c r="AU78" s="56"/>
      <c r="AV78" s="60"/>
      <c r="AW78" s="56"/>
      <c r="AX78" s="56"/>
      <c r="AY78" s="55"/>
      <c r="AZ78" s="55"/>
      <c r="BA78" s="56"/>
      <c r="BB78" s="55"/>
      <c r="BC78" s="55"/>
      <c r="BD78" s="56"/>
      <c r="BE78" s="56"/>
      <c r="BF78" s="56"/>
      <c r="BG78" s="60"/>
      <c r="BL78" s="4"/>
      <c r="BM78" s="5"/>
      <c r="BN78" s="5"/>
    </row>
    <row r="79" spans="2:66">
      <c r="B79" s="64"/>
      <c r="C79" s="65"/>
      <c r="D79" s="65"/>
      <c r="E79" s="65"/>
      <c r="F79" s="65"/>
      <c r="G79" s="65"/>
      <c r="H79" s="59"/>
      <c r="I79" s="56"/>
      <c r="J79" s="59"/>
      <c r="K79" s="63"/>
      <c r="L79" s="59"/>
      <c r="M79" s="59"/>
      <c r="N79" s="56"/>
      <c r="O79" s="59"/>
      <c r="P79" s="56"/>
      <c r="Q79" s="56"/>
      <c r="R79" s="55"/>
      <c r="S79" s="55"/>
      <c r="T79" s="56"/>
      <c r="U79" s="55"/>
      <c r="V79" s="55"/>
      <c r="W79" s="56"/>
      <c r="X79" s="56"/>
      <c r="Y79" s="56"/>
      <c r="Z79" s="60"/>
      <c r="AA79" s="56"/>
      <c r="AB79" s="56"/>
      <c r="AC79" s="55"/>
      <c r="AD79" s="55"/>
      <c r="AE79" s="56"/>
      <c r="AF79" s="55"/>
      <c r="AG79" s="55"/>
      <c r="AH79" s="56"/>
      <c r="AI79" s="56"/>
      <c r="AJ79" s="56"/>
      <c r="AK79" s="60"/>
      <c r="AL79" s="56"/>
      <c r="AM79" s="56"/>
      <c r="AN79" s="55"/>
      <c r="AO79" s="55"/>
      <c r="AP79" s="56"/>
      <c r="AQ79" s="55"/>
      <c r="AR79" s="55"/>
      <c r="AS79" s="56"/>
      <c r="AT79" s="56"/>
      <c r="AU79" s="56"/>
      <c r="AV79" s="60"/>
      <c r="AW79" s="56"/>
      <c r="AX79" s="56"/>
      <c r="AY79" s="55"/>
      <c r="AZ79" s="55"/>
      <c r="BA79" s="56"/>
      <c r="BB79" s="55"/>
      <c r="BC79" s="55"/>
      <c r="BD79" s="56"/>
      <c r="BE79" s="56"/>
      <c r="BF79" s="56"/>
      <c r="BG79" s="60"/>
      <c r="BL79" s="4"/>
      <c r="BM79" s="5"/>
      <c r="BN79" s="5"/>
    </row>
    <row r="80" spans="2:66" ht="135" customHeight="1">
      <c r="B80" s="62" t="s">
        <v>80</v>
      </c>
      <c r="C80" s="59" t="s">
        <v>81</v>
      </c>
      <c r="D80" s="59" t="s">
        <v>81</v>
      </c>
      <c r="E80" s="59" t="s">
        <v>179</v>
      </c>
      <c r="F80" s="59" t="s">
        <v>81</v>
      </c>
      <c r="G80" s="59" t="s">
        <v>81</v>
      </c>
      <c r="H80" s="59">
        <v>11</v>
      </c>
      <c r="I80" s="56">
        <v>0.01</v>
      </c>
      <c r="J80" s="59" t="s">
        <v>83</v>
      </c>
      <c r="K80" s="63" t="s">
        <v>637</v>
      </c>
      <c r="L80" s="59" t="s">
        <v>638</v>
      </c>
      <c r="M80" s="59" t="s">
        <v>639</v>
      </c>
      <c r="N80" s="56">
        <v>1</v>
      </c>
      <c r="O80" s="59" t="s">
        <v>87</v>
      </c>
      <c r="P80" s="56" t="s">
        <v>640</v>
      </c>
      <c r="Q80" s="56" t="s">
        <v>561</v>
      </c>
      <c r="R80" s="55">
        <v>2</v>
      </c>
      <c r="S80" s="55">
        <v>3</v>
      </c>
      <c r="T80" s="56">
        <v>0.66669999999999996</v>
      </c>
      <c r="U80" s="55">
        <v>2</v>
      </c>
      <c r="V80" s="55">
        <v>3</v>
      </c>
      <c r="W80" s="56">
        <v>0.66669999999999996</v>
      </c>
      <c r="X80" s="56">
        <v>0.66669999999999996</v>
      </c>
      <c r="Y80" s="56">
        <v>0.33329999999999999</v>
      </c>
      <c r="Z80" s="60">
        <v>0.66600000000000004</v>
      </c>
      <c r="AA80" s="56" t="s">
        <v>641</v>
      </c>
      <c r="AB80" s="56" t="s">
        <v>641</v>
      </c>
      <c r="AC80" s="55" t="s">
        <v>136</v>
      </c>
      <c r="AD80" s="55" t="s">
        <v>136</v>
      </c>
      <c r="AE80" s="56">
        <v>0</v>
      </c>
      <c r="AF80" s="55">
        <v>2</v>
      </c>
      <c r="AG80" s="55">
        <v>3</v>
      </c>
      <c r="AH80" s="56">
        <v>0.33333333333333331</v>
      </c>
      <c r="AI80" s="56">
        <v>0.33333333333333331</v>
      </c>
      <c r="AJ80" s="56">
        <v>0.33329999999999999</v>
      </c>
      <c r="AK80" s="60">
        <v>0.33300000000000002</v>
      </c>
      <c r="AL80" s="56" t="s">
        <v>636</v>
      </c>
      <c r="AM80" s="56" t="s">
        <v>636</v>
      </c>
      <c r="AN80" s="55" t="s">
        <v>136</v>
      </c>
      <c r="AO80" s="55" t="s">
        <v>136</v>
      </c>
      <c r="AP80" s="56">
        <v>0</v>
      </c>
      <c r="AQ80" s="55">
        <v>2</v>
      </c>
      <c r="AR80" s="55">
        <v>3</v>
      </c>
      <c r="AS80" s="56">
        <v>0.5</v>
      </c>
      <c r="AT80" s="56">
        <v>0.5</v>
      </c>
      <c r="AU80" s="56">
        <v>0.33329999999999999</v>
      </c>
      <c r="AV80" s="60">
        <v>0.5</v>
      </c>
      <c r="AW80" s="56" t="s">
        <v>94</v>
      </c>
      <c r="AX80" s="56" t="s">
        <v>94</v>
      </c>
      <c r="AY80" s="55">
        <v>0</v>
      </c>
      <c r="AZ80" s="55">
        <v>0</v>
      </c>
      <c r="BA80" s="56">
        <v>0</v>
      </c>
      <c r="BB80" s="55">
        <v>0</v>
      </c>
      <c r="BC80" s="55">
        <v>0</v>
      </c>
      <c r="BD80" s="56">
        <v>0</v>
      </c>
      <c r="BE80" s="56">
        <v>0</v>
      </c>
      <c r="BF80" s="56">
        <v>0</v>
      </c>
      <c r="BG80" s="60">
        <v>0</v>
      </c>
      <c r="BL80" s="4"/>
      <c r="BM80" s="5"/>
      <c r="BN80" s="5"/>
    </row>
    <row r="81" spans="2:66">
      <c r="B81" s="62"/>
      <c r="C81" s="59"/>
      <c r="D81" s="59"/>
      <c r="E81" s="59"/>
      <c r="F81" s="59"/>
      <c r="G81" s="59"/>
      <c r="H81" s="59"/>
      <c r="I81" s="56"/>
      <c r="J81" s="59"/>
      <c r="K81" s="63"/>
      <c r="L81" s="59"/>
      <c r="M81" s="59"/>
      <c r="N81" s="56"/>
      <c r="O81" s="59"/>
      <c r="P81" s="56"/>
      <c r="Q81" s="56"/>
      <c r="R81" s="55"/>
      <c r="S81" s="55"/>
      <c r="T81" s="56"/>
      <c r="U81" s="55"/>
      <c r="V81" s="55"/>
      <c r="W81" s="56"/>
      <c r="X81" s="56"/>
      <c r="Y81" s="56"/>
      <c r="Z81" s="60"/>
      <c r="AA81" s="56"/>
      <c r="AB81" s="56"/>
      <c r="AC81" s="55"/>
      <c r="AD81" s="55"/>
      <c r="AE81" s="56"/>
      <c r="AF81" s="55"/>
      <c r="AG81" s="55"/>
      <c r="AH81" s="56"/>
      <c r="AI81" s="56"/>
      <c r="AJ81" s="56"/>
      <c r="AK81" s="60"/>
      <c r="AL81" s="56"/>
      <c r="AM81" s="56"/>
      <c r="AN81" s="55"/>
      <c r="AO81" s="55"/>
      <c r="AP81" s="56"/>
      <c r="AQ81" s="55"/>
      <c r="AR81" s="55"/>
      <c r="AS81" s="56"/>
      <c r="AT81" s="56"/>
      <c r="AU81" s="56"/>
      <c r="AV81" s="60"/>
      <c r="AW81" s="56"/>
      <c r="AX81" s="56"/>
      <c r="AY81" s="55"/>
      <c r="AZ81" s="55"/>
      <c r="BA81" s="56"/>
      <c r="BB81" s="55"/>
      <c r="BC81" s="55"/>
      <c r="BD81" s="56"/>
      <c r="BE81" s="56"/>
      <c r="BF81" s="56"/>
      <c r="BG81" s="60"/>
      <c r="BL81" s="4"/>
      <c r="BM81" s="5"/>
      <c r="BN81" s="5"/>
    </row>
    <row r="82" spans="2:66">
      <c r="B82" s="62"/>
      <c r="C82" s="59"/>
      <c r="D82" s="59"/>
      <c r="E82" s="59"/>
      <c r="F82" s="59"/>
      <c r="G82" s="59"/>
      <c r="H82" s="59"/>
      <c r="I82" s="56"/>
      <c r="J82" s="59"/>
      <c r="K82" s="63"/>
      <c r="L82" s="59"/>
      <c r="M82" s="59"/>
      <c r="N82" s="56"/>
      <c r="O82" s="59"/>
      <c r="P82" s="56"/>
      <c r="Q82" s="56"/>
      <c r="R82" s="55"/>
      <c r="S82" s="55"/>
      <c r="T82" s="56"/>
      <c r="U82" s="55"/>
      <c r="V82" s="55"/>
      <c r="W82" s="56"/>
      <c r="X82" s="56"/>
      <c r="Y82" s="56"/>
      <c r="Z82" s="60"/>
      <c r="AA82" s="56"/>
      <c r="AB82" s="56"/>
      <c r="AC82" s="55"/>
      <c r="AD82" s="55"/>
      <c r="AE82" s="56"/>
      <c r="AF82" s="55"/>
      <c r="AG82" s="55"/>
      <c r="AH82" s="56"/>
      <c r="AI82" s="56"/>
      <c r="AJ82" s="56"/>
      <c r="AK82" s="60"/>
      <c r="AL82" s="56"/>
      <c r="AM82" s="56"/>
      <c r="AN82" s="55"/>
      <c r="AO82" s="55"/>
      <c r="AP82" s="56"/>
      <c r="AQ82" s="55"/>
      <c r="AR82" s="55"/>
      <c r="AS82" s="56"/>
      <c r="AT82" s="56"/>
      <c r="AU82" s="56"/>
      <c r="AV82" s="60"/>
      <c r="AW82" s="56"/>
      <c r="AX82" s="56"/>
      <c r="AY82" s="55"/>
      <c r="AZ82" s="55"/>
      <c r="BA82" s="56"/>
      <c r="BB82" s="55"/>
      <c r="BC82" s="55"/>
      <c r="BD82" s="56"/>
      <c r="BE82" s="56"/>
      <c r="BF82" s="56"/>
      <c r="BG82" s="60"/>
      <c r="BL82" s="4"/>
      <c r="BM82" s="5"/>
      <c r="BN82" s="5"/>
    </row>
    <row r="83" spans="2:66" ht="135" customHeight="1">
      <c r="B83" s="64" t="s">
        <v>114</v>
      </c>
      <c r="C83" s="65" t="s">
        <v>152</v>
      </c>
      <c r="D83" s="122" t="s">
        <v>642</v>
      </c>
      <c r="E83" s="65" t="s">
        <v>179</v>
      </c>
      <c r="F83" s="65" t="s">
        <v>81</v>
      </c>
      <c r="G83" s="65" t="s">
        <v>81</v>
      </c>
      <c r="H83" s="59">
        <v>12</v>
      </c>
      <c r="I83" s="56">
        <v>0.01</v>
      </c>
      <c r="J83" s="59" t="s">
        <v>83</v>
      </c>
      <c r="K83" s="63" t="s">
        <v>643</v>
      </c>
      <c r="L83" s="59" t="s">
        <v>644</v>
      </c>
      <c r="M83" s="59" t="s">
        <v>645</v>
      </c>
      <c r="N83" s="61">
        <v>3</v>
      </c>
      <c r="O83" s="59" t="s">
        <v>111</v>
      </c>
      <c r="P83" s="56" t="s">
        <v>646</v>
      </c>
      <c r="Q83" s="56" t="s">
        <v>561</v>
      </c>
      <c r="R83" s="55">
        <v>0</v>
      </c>
      <c r="S83" s="55">
        <v>1</v>
      </c>
      <c r="T83" s="61">
        <v>0</v>
      </c>
      <c r="U83" s="55">
        <v>0</v>
      </c>
      <c r="V83" s="55">
        <v>1</v>
      </c>
      <c r="W83" s="61">
        <v>0</v>
      </c>
      <c r="X83" s="56">
        <v>0</v>
      </c>
      <c r="Y83" s="61">
        <v>3</v>
      </c>
      <c r="Z83" s="60">
        <v>0.125</v>
      </c>
      <c r="AA83" s="56" t="s">
        <v>647</v>
      </c>
      <c r="AB83" s="56" t="s">
        <v>647</v>
      </c>
      <c r="AC83" s="55">
        <v>0</v>
      </c>
      <c r="AD83" s="55">
        <v>1</v>
      </c>
      <c r="AE83" s="61">
        <v>0</v>
      </c>
      <c r="AF83" s="55">
        <v>0</v>
      </c>
      <c r="AG83" s="55">
        <v>1</v>
      </c>
      <c r="AH83" s="61">
        <v>0</v>
      </c>
      <c r="AI83" s="56">
        <v>0</v>
      </c>
      <c r="AJ83" s="61">
        <v>3</v>
      </c>
      <c r="AK83" s="60">
        <v>0.125</v>
      </c>
      <c r="AL83" s="56" t="s">
        <v>636</v>
      </c>
      <c r="AM83" s="56" t="s">
        <v>636</v>
      </c>
      <c r="AN83" s="55">
        <v>0</v>
      </c>
      <c r="AO83" s="55">
        <v>1</v>
      </c>
      <c r="AP83" s="61">
        <v>0</v>
      </c>
      <c r="AQ83" s="55">
        <v>0</v>
      </c>
      <c r="AR83" s="55">
        <v>1</v>
      </c>
      <c r="AS83" s="61">
        <v>0</v>
      </c>
      <c r="AT83" s="56">
        <v>0</v>
      </c>
      <c r="AU83" s="61">
        <v>3</v>
      </c>
      <c r="AV83" s="60">
        <v>0.125</v>
      </c>
      <c r="AW83" s="56" t="s">
        <v>94</v>
      </c>
      <c r="AX83" s="56" t="s">
        <v>94</v>
      </c>
      <c r="AY83" s="55">
        <v>0</v>
      </c>
      <c r="AZ83" s="55">
        <v>0</v>
      </c>
      <c r="BA83" s="61">
        <v>0</v>
      </c>
      <c r="BB83" s="55">
        <v>0</v>
      </c>
      <c r="BC83" s="55">
        <v>0</v>
      </c>
      <c r="BD83" s="61">
        <v>0</v>
      </c>
      <c r="BE83" s="56">
        <v>0</v>
      </c>
      <c r="BF83" s="61">
        <v>0</v>
      </c>
      <c r="BG83" s="60">
        <v>0</v>
      </c>
      <c r="BL83" s="4"/>
      <c r="BM83" s="5"/>
      <c r="BN83" s="5"/>
    </row>
    <row r="84" spans="2:66">
      <c r="B84" s="64"/>
      <c r="C84" s="65"/>
      <c r="D84" s="122"/>
      <c r="E84" s="65"/>
      <c r="F84" s="65"/>
      <c r="G84" s="65"/>
      <c r="H84" s="59"/>
      <c r="I84" s="56"/>
      <c r="J84" s="59"/>
      <c r="K84" s="63"/>
      <c r="L84" s="59"/>
      <c r="M84" s="59"/>
      <c r="N84" s="61"/>
      <c r="O84" s="59"/>
      <c r="P84" s="56"/>
      <c r="Q84" s="56"/>
      <c r="R84" s="55"/>
      <c r="S84" s="55"/>
      <c r="T84" s="61"/>
      <c r="U84" s="55"/>
      <c r="V84" s="55"/>
      <c r="W84" s="61"/>
      <c r="X84" s="56"/>
      <c r="Y84" s="61"/>
      <c r="Z84" s="60"/>
      <c r="AA84" s="56"/>
      <c r="AB84" s="56"/>
      <c r="AC84" s="55"/>
      <c r="AD84" s="55"/>
      <c r="AE84" s="61"/>
      <c r="AF84" s="55"/>
      <c r="AG84" s="55"/>
      <c r="AH84" s="61"/>
      <c r="AI84" s="56"/>
      <c r="AJ84" s="61"/>
      <c r="AK84" s="60"/>
      <c r="AL84" s="56"/>
      <c r="AM84" s="56"/>
      <c r="AN84" s="55"/>
      <c r="AO84" s="55"/>
      <c r="AP84" s="61"/>
      <c r="AQ84" s="55"/>
      <c r="AR84" s="55"/>
      <c r="AS84" s="61"/>
      <c r="AT84" s="56"/>
      <c r="AU84" s="61"/>
      <c r="AV84" s="60"/>
      <c r="AW84" s="56"/>
      <c r="AX84" s="56"/>
      <c r="AY84" s="55"/>
      <c r="AZ84" s="55"/>
      <c r="BA84" s="61"/>
      <c r="BB84" s="55"/>
      <c r="BC84" s="55"/>
      <c r="BD84" s="61"/>
      <c r="BE84" s="56"/>
      <c r="BF84" s="61"/>
      <c r="BG84" s="60"/>
      <c r="BL84" s="4"/>
      <c r="BM84" s="5"/>
      <c r="BN84" s="5"/>
    </row>
    <row r="85" spans="2:66">
      <c r="B85" s="62"/>
      <c r="C85" s="62"/>
      <c r="D85" s="62"/>
      <c r="E85" s="62"/>
      <c r="F85" s="62"/>
      <c r="G85" s="62"/>
      <c r="H85" s="59"/>
      <c r="I85" s="56"/>
      <c r="J85" s="59"/>
      <c r="K85" s="63"/>
      <c r="L85" s="59"/>
      <c r="M85" s="59"/>
      <c r="N85" s="61"/>
      <c r="O85" s="59"/>
      <c r="P85" s="56"/>
      <c r="Q85" s="56"/>
      <c r="R85" s="55"/>
      <c r="S85" s="55"/>
      <c r="T85" s="61"/>
      <c r="U85" s="55"/>
      <c r="V85" s="55"/>
      <c r="W85" s="61"/>
      <c r="X85" s="56"/>
      <c r="Y85" s="61"/>
      <c r="Z85" s="60"/>
      <c r="AA85" s="56"/>
      <c r="AB85" s="56"/>
      <c r="AC85" s="55"/>
      <c r="AD85" s="55"/>
      <c r="AE85" s="61"/>
      <c r="AF85" s="55"/>
      <c r="AG85" s="55"/>
      <c r="AH85" s="61"/>
      <c r="AI85" s="56"/>
      <c r="AJ85" s="61"/>
      <c r="AK85" s="60"/>
      <c r="AL85" s="56"/>
      <c r="AM85" s="56"/>
      <c r="AN85" s="55"/>
      <c r="AO85" s="55"/>
      <c r="AP85" s="61"/>
      <c r="AQ85" s="55"/>
      <c r="AR85" s="55"/>
      <c r="AS85" s="61"/>
      <c r="AT85" s="56"/>
      <c r="AU85" s="61"/>
      <c r="AV85" s="60"/>
      <c r="AW85" s="56"/>
      <c r="AX85" s="56"/>
      <c r="AY85" s="55"/>
      <c r="AZ85" s="55"/>
      <c r="BA85" s="61"/>
      <c r="BB85" s="55"/>
      <c r="BC85" s="55"/>
      <c r="BD85" s="61"/>
      <c r="BE85" s="56"/>
      <c r="BF85" s="61"/>
      <c r="BG85" s="60"/>
      <c r="BL85" s="4"/>
      <c r="BM85" s="5"/>
      <c r="BN85" s="5"/>
    </row>
    <row r="86" spans="2:66">
      <c r="B86" s="62"/>
      <c r="C86" s="62"/>
      <c r="D86" s="62"/>
      <c r="E86" s="62"/>
      <c r="F86" s="62"/>
      <c r="G86" s="62"/>
      <c r="H86" s="59"/>
      <c r="I86" s="56"/>
      <c r="J86" s="59"/>
      <c r="K86" s="63"/>
      <c r="L86" s="59" t="s">
        <v>648</v>
      </c>
      <c r="M86" s="59" t="s">
        <v>649</v>
      </c>
      <c r="N86" s="56">
        <v>1</v>
      </c>
      <c r="O86" s="59" t="s">
        <v>87</v>
      </c>
      <c r="P86" s="56" t="s">
        <v>646</v>
      </c>
      <c r="Q86" s="56" t="s">
        <v>561</v>
      </c>
      <c r="R86" s="55">
        <v>1</v>
      </c>
      <c r="S86" s="55">
        <v>1</v>
      </c>
      <c r="T86" s="56">
        <v>1</v>
      </c>
      <c r="U86" s="55">
        <v>1</v>
      </c>
      <c r="V86" s="55">
        <v>1</v>
      </c>
      <c r="W86" s="56">
        <v>0.25</v>
      </c>
      <c r="X86" s="56">
        <v>0.25</v>
      </c>
      <c r="Y86" s="56">
        <v>0</v>
      </c>
      <c r="Z86" s="60"/>
      <c r="AA86" s="56" t="s">
        <v>647</v>
      </c>
      <c r="AB86" s="56" t="s">
        <v>647</v>
      </c>
      <c r="AC86" s="55">
        <v>0</v>
      </c>
      <c r="AD86" s="55">
        <v>1</v>
      </c>
      <c r="AE86" s="56">
        <v>0</v>
      </c>
      <c r="AF86" s="55">
        <v>1</v>
      </c>
      <c r="AG86" s="55">
        <v>2</v>
      </c>
      <c r="AH86" s="56">
        <v>0.25</v>
      </c>
      <c r="AI86" s="56">
        <v>0.25</v>
      </c>
      <c r="AJ86" s="56">
        <v>0.5</v>
      </c>
      <c r="AK86" s="60"/>
      <c r="AL86" s="56"/>
      <c r="AM86" s="56"/>
      <c r="AN86" s="55">
        <v>0</v>
      </c>
      <c r="AO86" s="55">
        <v>1</v>
      </c>
      <c r="AP86" s="56">
        <v>0</v>
      </c>
      <c r="AQ86" s="55">
        <v>1</v>
      </c>
      <c r="AR86" s="55">
        <v>3</v>
      </c>
      <c r="AS86" s="56">
        <v>0.25</v>
      </c>
      <c r="AT86" s="56">
        <v>0.25</v>
      </c>
      <c r="AU86" s="56">
        <v>0.66669999999999996</v>
      </c>
      <c r="AV86" s="60"/>
      <c r="AW86" s="56" t="s">
        <v>94</v>
      </c>
      <c r="AX86" s="56" t="s">
        <v>94</v>
      </c>
      <c r="AY86" s="55">
        <v>0</v>
      </c>
      <c r="AZ86" s="55">
        <v>0</v>
      </c>
      <c r="BA86" s="56">
        <v>0</v>
      </c>
      <c r="BB86" s="55">
        <v>0</v>
      </c>
      <c r="BC86" s="55">
        <v>0</v>
      </c>
      <c r="BD86" s="56">
        <v>0</v>
      </c>
      <c r="BE86" s="56">
        <v>0</v>
      </c>
      <c r="BF86" s="56">
        <v>0</v>
      </c>
      <c r="BG86" s="60"/>
      <c r="BL86" s="4"/>
      <c r="BM86" s="5"/>
      <c r="BN86" s="5"/>
    </row>
    <row r="87" spans="2:66">
      <c r="B87" s="62"/>
      <c r="C87" s="62"/>
      <c r="D87" s="62"/>
      <c r="E87" s="62"/>
      <c r="F87" s="62"/>
      <c r="G87" s="62"/>
      <c r="H87" s="59"/>
      <c r="I87" s="56"/>
      <c r="J87" s="59"/>
      <c r="K87" s="63"/>
      <c r="L87" s="59"/>
      <c r="M87" s="59"/>
      <c r="N87" s="56"/>
      <c r="O87" s="59"/>
      <c r="P87" s="56"/>
      <c r="Q87" s="56"/>
      <c r="R87" s="55"/>
      <c r="S87" s="55"/>
      <c r="T87" s="56"/>
      <c r="U87" s="55"/>
      <c r="V87" s="55"/>
      <c r="W87" s="56"/>
      <c r="X87" s="56"/>
      <c r="Y87" s="56"/>
      <c r="Z87" s="60"/>
      <c r="AA87" s="56"/>
      <c r="AB87" s="56"/>
      <c r="AC87" s="55"/>
      <c r="AD87" s="55"/>
      <c r="AE87" s="56"/>
      <c r="AF87" s="55"/>
      <c r="AG87" s="55"/>
      <c r="AH87" s="56"/>
      <c r="AI87" s="56"/>
      <c r="AJ87" s="56"/>
      <c r="AK87" s="60"/>
      <c r="AL87" s="56"/>
      <c r="AM87" s="56"/>
      <c r="AN87" s="55"/>
      <c r="AO87" s="55"/>
      <c r="AP87" s="56"/>
      <c r="AQ87" s="55"/>
      <c r="AR87" s="55"/>
      <c r="AS87" s="56"/>
      <c r="AT87" s="56"/>
      <c r="AU87" s="56"/>
      <c r="AV87" s="60"/>
      <c r="AW87" s="56"/>
      <c r="AX87" s="56"/>
      <c r="AY87" s="55"/>
      <c r="AZ87" s="55"/>
      <c r="BA87" s="56"/>
      <c r="BB87" s="55"/>
      <c r="BC87" s="55"/>
      <c r="BD87" s="56"/>
      <c r="BE87" s="56"/>
      <c r="BF87" s="56"/>
      <c r="BG87" s="60"/>
      <c r="BL87" s="4"/>
      <c r="BM87" s="5"/>
      <c r="BN87" s="5"/>
    </row>
    <row r="88" spans="2:66">
      <c r="B88" s="62"/>
      <c r="C88" s="62"/>
      <c r="D88" s="62"/>
      <c r="E88" s="62"/>
      <c r="F88" s="62"/>
      <c r="G88" s="62"/>
      <c r="H88" s="59"/>
      <c r="I88" s="56"/>
      <c r="J88" s="59"/>
      <c r="K88" s="63"/>
      <c r="L88" s="59"/>
      <c r="M88" s="59"/>
      <c r="N88" s="56"/>
      <c r="O88" s="59"/>
      <c r="P88" s="56"/>
      <c r="Q88" s="56"/>
      <c r="R88" s="55"/>
      <c r="S88" s="55"/>
      <c r="T88" s="56"/>
      <c r="U88" s="55"/>
      <c r="V88" s="55"/>
      <c r="W88" s="56"/>
      <c r="X88" s="56"/>
      <c r="Y88" s="56"/>
      <c r="Z88" s="60"/>
      <c r="AA88" s="56"/>
      <c r="AB88" s="56"/>
      <c r="AC88" s="55"/>
      <c r="AD88" s="55"/>
      <c r="AE88" s="56"/>
      <c r="AF88" s="55"/>
      <c r="AG88" s="55"/>
      <c r="AH88" s="56"/>
      <c r="AI88" s="56"/>
      <c r="AJ88" s="56"/>
      <c r="AK88" s="60"/>
      <c r="AL88" s="56"/>
      <c r="AM88" s="56"/>
      <c r="AN88" s="55"/>
      <c r="AO88" s="55"/>
      <c r="AP88" s="56"/>
      <c r="AQ88" s="55"/>
      <c r="AR88" s="55"/>
      <c r="AS88" s="56"/>
      <c r="AT88" s="56"/>
      <c r="AU88" s="56"/>
      <c r="AV88" s="60"/>
      <c r="AW88" s="56"/>
      <c r="AX88" s="56"/>
      <c r="AY88" s="55"/>
      <c r="AZ88" s="55"/>
      <c r="BA88" s="56"/>
      <c r="BB88" s="55"/>
      <c r="BC88" s="55"/>
      <c r="BD88" s="56"/>
      <c r="BE88" s="56"/>
      <c r="BF88" s="56"/>
      <c r="BG88" s="60"/>
      <c r="BL88" s="4"/>
      <c r="BM88" s="5"/>
      <c r="BN88" s="5"/>
    </row>
    <row r="89" spans="2:66" ht="135" customHeight="1">
      <c r="B89" s="62" t="s">
        <v>80</v>
      </c>
      <c r="C89" s="59" t="s">
        <v>81</v>
      </c>
      <c r="D89" s="59" t="s">
        <v>81</v>
      </c>
      <c r="E89" s="59" t="s">
        <v>179</v>
      </c>
      <c r="F89" s="59" t="s">
        <v>81</v>
      </c>
      <c r="G89" s="59" t="s">
        <v>81</v>
      </c>
      <c r="H89" s="59">
        <v>13</v>
      </c>
      <c r="I89" s="56">
        <v>0.01</v>
      </c>
      <c r="J89" s="59" t="s">
        <v>83</v>
      </c>
      <c r="K89" s="63" t="s">
        <v>650</v>
      </c>
      <c r="L89" s="59" t="s">
        <v>651</v>
      </c>
      <c r="M89" s="59" t="s">
        <v>652</v>
      </c>
      <c r="N89" s="61">
        <v>1</v>
      </c>
      <c r="O89" s="59" t="s">
        <v>111</v>
      </c>
      <c r="P89" s="56" t="s">
        <v>653</v>
      </c>
      <c r="Q89" s="56" t="s">
        <v>561</v>
      </c>
      <c r="R89" s="55">
        <v>1</v>
      </c>
      <c r="S89" s="55">
        <v>1</v>
      </c>
      <c r="T89" s="61">
        <v>1</v>
      </c>
      <c r="U89" s="55">
        <v>1</v>
      </c>
      <c r="V89" s="55">
        <v>1</v>
      </c>
      <c r="W89" s="61">
        <v>1</v>
      </c>
      <c r="X89" s="56">
        <v>1</v>
      </c>
      <c r="Y89" s="61">
        <v>0</v>
      </c>
      <c r="Z89" s="60">
        <v>0.625</v>
      </c>
      <c r="AA89" s="56" t="s">
        <v>654</v>
      </c>
      <c r="AB89" s="56" t="s">
        <v>655</v>
      </c>
      <c r="AC89" s="55">
        <v>2</v>
      </c>
      <c r="AD89" s="55">
        <v>2</v>
      </c>
      <c r="AE89" s="61">
        <v>1</v>
      </c>
      <c r="AF89" s="55">
        <v>3</v>
      </c>
      <c r="AG89" s="55">
        <v>2</v>
      </c>
      <c r="AH89" s="61">
        <v>1.5</v>
      </c>
      <c r="AI89" s="56">
        <v>1.5</v>
      </c>
      <c r="AJ89" s="61">
        <v>0</v>
      </c>
      <c r="AK89" s="60">
        <v>0.625</v>
      </c>
      <c r="AL89" s="56" t="s">
        <v>3841</v>
      </c>
      <c r="AM89" s="56" t="s">
        <v>636</v>
      </c>
      <c r="AN89" s="55">
        <v>3</v>
      </c>
      <c r="AO89" s="55">
        <v>3</v>
      </c>
      <c r="AP89" s="61">
        <v>1</v>
      </c>
      <c r="AQ89" s="55">
        <v>6</v>
      </c>
      <c r="AR89" s="55">
        <v>3</v>
      </c>
      <c r="AS89" s="61">
        <v>2</v>
      </c>
      <c r="AT89" s="56">
        <v>2</v>
      </c>
      <c r="AU89" s="61">
        <v>0</v>
      </c>
      <c r="AV89" s="60">
        <v>0.625</v>
      </c>
      <c r="AW89" s="56" t="s">
        <v>94</v>
      </c>
      <c r="AX89" s="56" t="s">
        <v>94</v>
      </c>
      <c r="AY89" s="55">
        <v>0</v>
      </c>
      <c r="AZ89" s="55">
        <v>0</v>
      </c>
      <c r="BA89" s="61">
        <v>0</v>
      </c>
      <c r="BB89" s="55">
        <v>0</v>
      </c>
      <c r="BC89" s="55">
        <v>0</v>
      </c>
      <c r="BD89" s="61">
        <v>0</v>
      </c>
      <c r="BE89" s="56">
        <v>0</v>
      </c>
      <c r="BF89" s="61">
        <v>0</v>
      </c>
      <c r="BG89" s="60">
        <v>0</v>
      </c>
      <c r="BL89" s="4"/>
      <c r="BM89" s="5"/>
      <c r="BN89" s="5"/>
    </row>
    <row r="90" spans="2:66">
      <c r="B90" s="62"/>
      <c r="C90" s="59"/>
      <c r="D90" s="59"/>
      <c r="E90" s="59"/>
      <c r="F90" s="59"/>
      <c r="G90" s="59"/>
      <c r="H90" s="59"/>
      <c r="I90" s="56"/>
      <c r="J90" s="59"/>
      <c r="K90" s="63"/>
      <c r="L90" s="59"/>
      <c r="M90" s="59"/>
      <c r="N90" s="61"/>
      <c r="O90" s="59"/>
      <c r="P90" s="56"/>
      <c r="Q90" s="56"/>
      <c r="R90" s="55"/>
      <c r="S90" s="55"/>
      <c r="T90" s="61"/>
      <c r="U90" s="55"/>
      <c r="V90" s="55"/>
      <c r="W90" s="61"/>
      <c r="X90" s="56"/>
      <c r="Y90" s="61"/>
      <c r="Z90" s="60"/>
      <c r="AA90" s="56"/>
      <c r="AB90" s="56"/>
      <c r="AC90" s="55"/>
      <c r="AD90" s="55"/>
      <c r="AE90" s="61"/>
      <c r="AF90" s="55"/>
      <c r="AG90" s="55"/>
      <c r="AH90" s="61"/>
      <c r="AI90" s="56"/>
      <c r="AJ90" s="61"/>
      <c r="AK90" s="60"/>
      <c r="AL90" s="56"/>
      <c r="AM90" s="56"/>
      <c r="AN90" s="55"/>
      <c r="AO90" s="55"/>
      <c r="AP90" s="61"/>
      <c r="AQ90" s="55"/>
      <c r="AR90" s="55"/>
      <c r="AS90" s="61"/>
      <c r="AT90" s="56"/>
      <c r="AU90" s="61"/>
      <c r="AV90" s="60"/>
      <c r="AW90" s="56"/>
      <c r="AX90" s="56"/>
      <c r="AY90" s="55"/>
      <c r="AZ90" s="55"/>
      <c r="BA90" s="61"/>
      <c r="BB90" s="55"/>
      <c r="BC90" s="55"/>
      <c r="BD90" s="61"/>
      <c r="BE90" s="56"/>
      <c r="BF90" s="61"/>
      <c r="BG90" s="60"/>
      <c r="BL90" s="4"/>
      <c r="BM90" s="5"/>
      <c r="BN90" s="5"/>
    </row>
    <row r="91" spans="2:66">
      <c r="B91" s="62"/>
      <c r="C91" s="62"/>
      <c r="D91" s="62"/>
      <c r="E91" s="62"/>
      <c r="F91" s="62"/>
      <c r="G91" s="62"/>
      <c r="H91" s="59"/>
      <c r="I91" s="56"/>
      <c r="J91" s="59"/>
      <c r="K91" s="63"/>
      <c r="L91" s="59"/>
      <c r="M91" s="59"/>
      <c r="N91" s="61"/>
      <c r="O91" s="59"/>
      <c r="P91" s="56"/>
      <c r="Q91" s="56"/>
      <c r="R91" s="55"/>
      <c r="S91" s="55"/>
      <c r="T91" s="61"/>
      <c r="U91" s="55"/>
      <c r="V91" s="55"/>
      <c r="W91" s="61"/>
      <c r="X91" s="56"/>
      <c r="Y91" s="61"/>
      <c r="Z91" s="60"/>
      <c r="AA91" s="56"/>
      <c r="AB91" s="56"/>
      <c r="AC91" s="55"/>
      <c r="AD91" s="55"/>
      <c r="AE91" s="61"/>
      <c r="AF91" s="55"/>
      <c r="AG91" s="55"/>
      <c r="AH91" s="61"/>
      <c r="AI91" s="56"/>
      <c r="AJ91" s="61"/>
      <c r="AK91" s="60"/>
      <c r="AL91" s="56"/>
      <c r="AM91" s="56"/>
      <c r="AN91" s="55"/>
      <c r="AO91" s="55"/>
      <c r="AP91" s="61"/>
      <c r="AQ91" s="55"/>
      <c r="AR91" s="55"/>
      <c r="AS91" s="61"/>
      <c r="AT91" s="56"/>
      <c r="AU91" s="61"/>
      <c r="AV91" s="60"/>
      <c r="AW91" s="56"/>
      <c r="AX91" s="56"/>
      <c r="AY91" s="55"/>
      <c r="AZ91" s="55"/>
      <c r="BA91" s="61"/>
      <c r="BB91" s="55"/>
      <c r="BC91" s="55"/>
      <c r="BD91" s="61"/>
      <c r="BE91" s="56"/>
      <c r="BF91" s="61"/>
      <c r="BG91" s="60"/>
      <c r="BL91" s="4"/>
      <c r="BM91" s="5"/>
      <c r="BN91" s="5"/>
    </row>
    <row r="92" spans="2:66">
      <c r="B92" s="62"/>
      <c r="C92" s="62"/>
      <c r="D92" s="62"/>
      <c r="E92" s="62"/>
      <c r="F92" s="62"/>
      <c r="G92" s="62"/>
      <c r="H92" s="59"/>
      <c r="I92" s="56"/>
      <c r="J92" s="59"/>
      <c r="K92" s="63"/>
      <c r="L92" s="59" t="s">
        <v>656</v>
      </c>
      <c r="M92" s="59" t="s">
        <v>657</v>
      </c>
      <c r="N92" s="56">
        <v>1</v>
      </c>
      <c r="O92" s="59" t="s">
        <v>87</v>
      </c>
      <c r="P92" s="56" t="s">
        <v>653</v>
      </c>
      <c r="Q92" s="56" t="s">
        <v>561</v>
      </c>
      <c r="R92" s="55">
        <v>1</v>
      </c>
      <c r="S92" s="55">
        <v>1</v>
      </c>
      <c r="T92" s="56">
        <v>1</v>
      </c>
      <c r="U92" s="55">
        <v>1</v>
      </c>
      <c r="V92" s="55">
        <v>1</v>
      </c>
      <c r="W92" s="56">
        <v>0.25</v>
      </c>
      <c r="X92" s="56">
        <v>0.25</v>
      </c>
      <c r="Y92" s="56">
        <v>0</v>
      </c>
      <c r="Z92" s="60"/>
      <c r="AA92" s="56" t="s">
        <v>654</v>
      </c>
      <c r="AB92" s="56" t="s">
        <v>655</v>
      </c>
      <c r="AC92" s="55">
        <v>0</v>
      </c>
      <c r="AD92" s="55">
        <v>1</v>
      </c>
      <c r="AE92" s="56">
        <v>0</v>
      </c>
      <c r="AF92" s="55">
        <v>1</v>
      </c>
      <c r="AG92" s="55">
        <v>2</v>
      </c>
      <c r="AH92" s="56">
        <v>0.25</v>
      </c>
      <c r="AI92" s="56">
        <v>0.25</v>
      </c>
      <c r="AJ92" s="56">
        <v>0.5</v>
      </c>
      <c r="AK92" s="60"/>
      <c r="AL92" s="56"/>
      <c r="AM92" s="56"/>
      <c r="AN92" s="55">
        <v>0</v>
      </c>
      <c r="AO92" s="55">
        <v>1</v>
      </c>
      <c r="AP92" s="56">
        <v>0</v>
      </c>
      <c r="AQ92" s="55">
        <v>1</v>
      </c>
      <c r="AR92" s="55">
        <v>3</v>
      </c>
      <c r="AS92" s="56">
        <v>0.25</v>
      </c>
      <c r="AT92" s="56">
        <v>0.25</v>
      </c>
      <c r="AU92" s="56">
        <v>0.66669999999999996</v>
      </c>
      <c r="AV92" s="60"/>
      <c r="AW92" s="56" t="s">
        <v>94</v>
      </c>
      <c r="AX92" s="56" t="s">
        <v>94</v>
      </c>
      <c r="AY92" s="55">
        <v>0</v>
      </c>
      <c r="AZ92" s="55">
        <v>0</v>
      </c>
      <c r="BA92" s="56">
        <v>0</v>
      </c>
      <c r="BB92" s="55">
        <v>0</v>
      </c>
      <c r="BC92" s="55">
        <v>0</v>
      </c>
      <c r="BD92" s="56">
        <v>0</v>
      </c>
      <c r="BE92" s="56">
        <v>0</v>
      </c>
      <c r="BF92" s="56">
        <v>0</v>
      </c>
      <c r="BG92" s="60"/>
      <c r="BL92" s="4"/>
      <c r="BM92" s="5"/>
      <c r="BN92" s="5"/>
    </row>
    <row r="93" spans="2:66">
      <c r="B93" s="62"/>
      <c r="C93" s="62"/>
      <c r="D93" s="62"/>
      <c r="E93" s="62"/>
      <c r="F93" s="62"/>
      <c r="G93" s="62"/>
      <c r="H93" s="59"/>
      <c r="I93" s="56"/>
      <c r="J93" s="59"/>
      <c r="K93" s="63"/>
      <c r="L93" s="59"/>
      <c r="M93" s="59"/>
      <c r="N93" s="56"/>
      <c r="O93" s="59"/>
      <c r="P93" s="56"/>
      <c r="Q93" s="56"/>
      <c r="R93" s="55"/>
      <c r="S93" s="55"/>
      <c r="T93" s="56"/>
      <c r="U93" s="55"/>
      <c r="V93" s="55"/>
      <c r="W93" s="56"/>
      <c r="X93" s="56"/>
      <c r="Y93" s="56"/>
      <c r="Z93" s="60"/>
      <c r="AA93" s="56"/>
      <c r="AB93" s="56"/>
      <c r="AC93" s="55"/>
      <c r="AD93" s="55"/>
      <c r="AE93" s="56"/>
      <c r="AF93" s="55"/>
      <c r="AG93" s="55"/>
      <c r="AH93" s="56"/>
      <c r="AI93" s="56"/>
      <c r="AJ93" s="56"/>
      <c r="AK93" s="60"/>
      <c r="AL93" s="56"/>
      <c r="AM93" s="56"/>
      <c r="AN93" s="55"/>
      <c r="AO93" s="55"/>
      <c r="AP93" s="56"/>
      <c r="AQ93" s="55"/>
      <c r="AR93" s="55"/>
      <c r="AS93" s="56"/>
      <c r="AT93" s="56"/>
      <c r="AU93" s="56"/>
      <c r="AV93" s="60"/>
      <c r="AW93" s="56"/>
      <c r="AX93" s="56"/>
      <c r="AY93" s="55"/>
      <c r="AZ93" s="55"/>
      <c r="BA93" s="56"/>
      <c r="BB93" s="55"/>
      <c r="BC93" s="55"/>
      <c r="BD93" s="56"/>
      <c r="BE93" s="56"/>
      <c r="BF93" s="56"/>
      <c r="BG93" s="60"/>
      <c r="BL93" s="4"/>
      <c r="BM93" s="5"/>
      <c r="BN93" s="5"/>
    </row>
    <row r="94" spans="2:66">
      <c r="B94" s="62"/>
      <c r="C94" s="62"/>
      <c r="D94" s="62"/>
      <c r="E94" s="62"/>
      <c r="F94" s="62"/>
      <c r="G94" s="62"/>
      <c r="H94" s="59"/>
      <c r="I94" s="56"/>
      <c r="J94" s="59"/>
      <c r="K94" s="63"/>
      <c r="L94" s="59"/>
      <c r="M94" s="59"/>
      <c r="N94" s="56"/>
      <c r="O94" s="59"/>
      <c r="P94" s="56"/>
      <c r="Q94" s="56"/>
      <c r="R94" s="55"/>
      <c r="S94" s="55"/>
      <c r="T94" s="56"/>
      <c r="U94" s="55"/>
      <c r="V94" s="55"/>
      <c r="W94" s="56"/>
      <c r="X94" s="56"/>
      <c r="Y94" s="56"/>
      <c r="Z94" s="60"/>
      <c r="AA94" s="56"/>
      <c r="AB94" s="56"/>
      <c r="AC94" s="55"/>
      <c r="AD94" s="55"/>
      <c r="AE94" s="56"/>
      <c r="AF94" s="55"/>
      <c r="AG94" s="55"/>
      <c r="AH94" s="56"/>
      <c r="AI94" s="56"/>
      <c r="AJ94" s="56"/>
      <c r="AK94" s="60"/>
      <c r="AL94" s="56"/>
      <c r="AM94" s="56"/>
      <c r="AN94" s="55"/>
      <c r="AO94" s="55"/>
      <c r="AP94" s="56"/>
      <c r="AQ94" s="55"/>
      <c r="AR94" s="55"/>
      <c r="AS94" s="56"/>
      <c r="AT94" s="56"/>
      <c r="AU94" s="56"/>
      <c r="AV94" s="60"/>
      <c r="AW94" s="56"/>
      <c r="AX94" s="56"/>
      <c r="AY94" s="55"/>
      <c r="AZ94" s="55"/>
      <c r="BA94" s="56"/>
      <c r="BB94" s="55"/>
      <c r="BC94" s="55"/>
      <c r="BD94" s="56"/>
      <c r="BE94" s="56"/>
      <c r="BF94" s="56"/>
      <c r="BG94" s="60"/>
      <c r="BL94" s="4"/>
      <c r="BM94" s="5"/>
      <c r="BN94" s="5"/>
    </row>
    <row r="95" spans="2:66" ht="135" customHeight="1">
      <c r="B95" s="64" t="s">
        <v>80</v>
      </c>
      <c r="C95" s="65" t="s">
        <v>81</v>
      </c>
      <c r="D95" s="65" t="s">
        <v>81</v>
      </c>
      <c r="E95" s="65" t="s">
        <v>179</v>
      </c>
      <c r="F95" s="65" t="s">
        <v>81</v>
      </c>
      <c r="G95" s="65" t="s">
        <v>81</v>
      </c>
      <c r="H95" s="59">
        <v>14</v>
      </c>
      <c r="I95" s="56">
        <v>0.01</v>
      </c>
      <c r="J95" s="59" t="s">
        <v>658</v>
      </c>
      <c r="K95" s="63" t="s">
        <v>659</v>
      </c>
      <c r="L95" s="59" t="s">
        <v>660</v>
      </c>
      <c r="M95" s="59" t="s">
        <v>661</v>
      </c>
      <c r="N95" s="56">
        <v>1</v>
      </c>
      <c r="O95" s="59" t="s">
        <v>87</v>
      </c>
      <c r="P95" s="56" t="s">
        <v>662</v>
      </c>
      <c r="Q95" s="56" t="s">
        <v>663</v>
      </c>
      <c r="R95" s="55">
        <v>0</v>
      </c>
      <c r="S95" s="55">
        <v>1</v>
      </c>
      <c r="T95" s="56">
        <v>0</v>
      </c>
      <c r="U95" s="55">
        <v>0</v>
      </c>
      <c r="V95" s="55">
        <v>1</v>
      </c>
      <c r="W95" s="56">
        <v>0</v>
      </c>
      <c r="X95" s="56">
        <v>0</v>
      </c>
      <c r="Y95" s="56">
        <v>1</v>
      </c>
      <c r="Z95" s="60">
        <v>0</v>
      </c>
      <c r="AA95" s="56" t="s">
        <v>664</v>
      </c>
      <c r="AB95" s="56" t="s">
        <v>665</v>
      </c>
      <c r="AC95" s="55">
        <v>1</v>
      </c>
      <c r="AD95" s="55">
        <v>1</v>
      </c>
      <c r="AE95" s="56">
        <v>1</v>
      </c>
      <c r="AF95" s="55">
        <v>1</v>
      </c>
      <c r="AG95" s="55">
        <v>2</v>
      </c>
      <c r="AH95" s="56">
        <v>0.25</v>
      </c>
      <c r="AI95" s="56">
        <v>0.25</v>
      </c>
      <c r="AJ95" s="56">
        <v>0.5</v>
      </c>
      <c r="AK95" s="60">
        <v>8.3000000000000004E-2</v>
      </c>
      <c r="AL95" s="56" t="s">
        <v>3842</v>
      </c>
      <c r="AM95" s="56" t="s">
        <v>636</v>
      </c>
      <c r="AN95" s="55">
        <v>0</v>
      </c>
      <c r="AO95" s="55">
        <v>1</v>
      </c>
      <c r="AP95" s="56">
        <v>0</v>
      </c>
      <c r="AQ95" s="55">
        <v>1</v>
      </c>
      <c r="AR95" s="55">
        <v>3</v>
      </c>
      <c r="AS95" s="56">
        <v>0.25</v>
      </c>
      <c r="AT95" s="56">
        <v>0.25</v>
      </c>
      <c r="AU95" s="56">
        <v>0.66669999999999996</v>
      </c>
      <c r="AV95" s="60">
        <v>8.3000000000000004E-2</v>
      </c>
      <c r="AW95" s="56" t="s">
        <v>94</v>
      </c>
      <c r="AX95" s="56" t="s">
        <v>94</v>
      </c>
      <c r="AY95" s="55">
        <v>0</v>
      </c>
      <c r="AZ95" s="55">
        <v>0</v>
      </c>
      <c r="BA95" s="56">
        <v>0</v>
      </c>
      <c r="BB95" s="55">
        <v>0</v>
      </c>
      <c r="BC95" s="55">
        <v>0</v>
      </c>
      <c r="BD95" s="56">
        <v>0</v>
      </c>
      <c r="BE95" s="56">
        <v>0</v>
      </c>
      <c r="BF95" s="56">
        <v>0</v>
      </c>
      <c r="BG95" s="60">
        <v>0</v>
      </c>
      <c r="BL95" s="4"/>
      <c r="BM95" s="5"/>
      <c r="BN95" s="5"/>
    </row>
    <row r="96" spans="2:66">
      <c r="B96" s="64"/>
      <c r="C96" s="65"/>
      <c r="D96" s="65"/>
      <c r="E96" s="65"/>
      <c r="F96" s="65"/>
      <c r="G96" s="65"/>
      <c r="H96" s="59"/>
      <c r="I96" s="56"/>
      <c r="J96" s="59"/>
      <c r="K96" s="63"/>
      <c r="L96" s="59"/>
      <c r="M96" s="59"/>
      <c r="N96" s="56"/>
      <c r="O96" s="59"/>
      <c r="P96" s="56"/>
      <c r="Q96" s="56"/>
      <c r="R96" s="55"/>
      <c r="S96" s="55"/>
      <c r="T96" s="56"/>
      <c r="U96" s="55"/>
      <c r="V96" s="55"/>
      <c r="W96" s="56"/>
      <c r="X96" s="56"/>
      <c r="Y96" s="56"/>
      <c r="Z96" s="60"/>
      <c r="AA96" s="56"/>
      <c r="AB96" s="56"/>
      <c r="AC96" s="55"/>
      <c r="AD96" s="55"/>
      <c r="AE96" s="56"/>
      <c r="AF96" s="55"/>
      <c r="AG96" s="55"/>
      <c r="AH96" s="56"/>
      <c r="AI96" s="56"/>
      <c r="AJ96" s="56"/>
      <c r="AK96" s="60"/>
      <c r="AL96" s="56"/>
      <c r="AM96" s="56"/>
      <c r="AN96" s="55"/>
      <c r="AO96" s="55"/>
      <c r="AP96" s="56"/>
      <c r="AQ96" s="55"/>
      <c r="AR96" s="55"/>
      <c r="AS96" s="56"/>
      <c r="AT96" s="56"/>
      <c r="AU96" s="56"/>
      <c r="AV96" s="60"/>
      <c r="AW96" s="56"/>
      <c r="AX96" s="56"/>
      <c r="AY96" s="55"/>
      <c r="AZ96" s="55"/>
      <c r="BA96" s="56"/>
      <c r="BB96" s="55"/>
      <c r="BC96" s="55"/>
      <c r="BD96" s="56"/>
      <c r="BE96" s="56"/>
      <c r="BF96" s="56"/>
      <c r="BG96" s="60"/>
      <c r="BL96" s="4"/>
      <c r="BM96" s="5"/>
      <c r="BN96" s="5"/>
    </row>
    <row r="97" spans="2:66">
      <c r="B97" s="62"/>
      <c r="C97" s="62"/>
      <c r="D97" s="62"/>
      <c r="E97" s="62"/>
      <c r="F97" s="62"/>
      <c r="G97" s="62"/>
      <c r="H97" s="59"/>
      <c r="I97" s="56"/>
      <c r="J97" s="59"/>
      <c r="K97" s="63"/>
      <c r="L97" s="59"/>
      <c r="M97" s="59"/>
      <c r="N97" s="56"/>
      <c r="O97" s="59"/>
      <c r="P97" s="56"/>
      <c r="Q97" s="56"/>
      <c r="R97" s="55"/>
      <c r="S97" s="55"/>
      <c r="T97" s="56"/>
      <c r="U97" s="55"/>
      <c r="V97" s="55"/>
      <c r="W97" s="56"/>
      <c r="X97" s="56"/>
      <c r="Y97" s="56"/>
      <c r="Z97" s="60"/>
      <c r="AA97" s="56"/>
      <c r="AB97" s="56"/>
      <c r="AC97" s="55"/>
      <c r="AD97" s="55"/>
      <c r="AE97" s="56"/>
      <c r="AF97" s="55"/>
      <c r="AG97" s="55"/>
      <c r="AH97" s="56"/>
      <c r="AI97" s="56"/>
      <c r="AJ97" s="56"/>
      <c r="AK97" s="60"/>
      <c r="AL97" s="56"/>
      <c r="AM97" s="56"/>
      <c r="AN97" s="55"/>
      <c r="AO97" s="55"/>
      <c r="AP97" s="56"/>
      <c r="AQ97" s="55"/>
      <c r="AR97" s="55"/>
      <c r="AS97" s="56"/>
      <c r="AT97" s="56"/>
      <c r="AU97" s="56"/>
      <c r="AV97" s="60"/>
      <c r="AW97" s="56"/>
      <c r="AX97" s="56"/>
      <c r="AY97" s="55"/>
      <c r="AZ97" s="55"/>
      <c r="BA97" s="56"/>
      <c r="BB97" s="55"/>
      <c r="BC97" s="55"/>
      <c r="BD97" s="56"/>
      <c r="BE97" s="56"/>
      <c r="BF97" s="56"/>
      <c r="BG97" s="60"/>
      <c r="BL97" s="4"/>
      <c r="BM97" s="5"/>
      <c r="BN97" s="5"/>
    </row>
    <row r="98" spans="2:66">
      <c r="B98" s="62"/>
      <c r="C98" s="62"/>
      <c r="D98" s="62"/>
      <c r="E98" s="62"/>
      <c r="F98" s="62"/>
      <c r="G98" s="62"/>
      <c r="H98" s="59"/>
      <c r="I98" s="56"/>
      <c r="J98" s="59"/>
      <c r="K98" s="63"/>
      <c r="L98" s="59" t="s">
        <v>666</v>
      </c>
      <c r="M98" s="59" t="s">
        <v>667</v>
      </c>
      <c r="N98" s="61">
        <v>7</v>
      </c>
      <c r="O98" s="59" t="s">
        <v>111</v>
      </c>
      <c r="P98" s="56" t="s">
        <v>662</v>
      </c>
      <c r="Q98" s="56" t="s">
        <v>663</v>
      </c>
      <c r="R98" s="55">
        <v>0</v>
      </c>
      <c r="S98" s="55">
        <v>1</v>
      </c>
      <c r="T98" s="61">
        <v>0</v>
      </c>
      <c r="U98" s="55">
        <v>0</v>
      </c>
      <c r="V98" s="55">
        <v>1</v>
      </c>
      <c r="W98" s="61">
        <v>0</v>
      </c>
      <c r="X98" s="56">
        <v>0</v>
      </c>
      <c r="Y98" s="61">
        <v>7</v>
      </c>
      <c r="Z98" s="60"/>
      <c r="AA98" s="56" t="s">
        <v>664</v>
      </c>
      <c r="AB98" s="56" t="s">
        <v>665</v>
      </c>
      <c r="AC98" s="55">
        <v>0</v>
      </c>
      <c r="AD98" s="55">
        <v>1</v>
      </c>
      <c r="AE98" s="61">
        <v>0</v>
      </c>
      <c r="AF98" s="55">
        <v>0</v>
      </c>
      <c r="AG98" s="55">
        <v>1</v>
      </c>
      <c r="AH98" s="61">
        <v>0</v>
      </c>
      <c r="AI98" s="56">
        <v>0</v>
      </c>
      <c r="AJ98" s="61">
        <v>7</v>
      </c>
      <c r="AK98" s="60"/>
      <c r="AL98" s="56"/>
      <c r="AM98" s="56"/>
      <c r="AN98" s="55">
        <v>0</v>
      </c>
      <c r="AO98" s="55">
        <v>1</v>
      </c>
      <c r="AP98" s="61">
        <v>0</v>
      </c>
      <c r="AQ98" s="55">
        <v>0</v>
      </c>
      <c r="AR98" s="55">
        <v>1</v>
      </c>
      <c r="AS98" s="61">
        <v>0</v>
      </c>
      <c r="AT98" s="56">
        <v>0</v>
      </c>
      <c r="AU98" s="61">
        <v>7</v>
      </c>
      <c r="AV98" s="60"/>
      <c r="AW98" s="56" t="s">
        <v>94</v>
      </c>
      <c r="AX98" s="56" t="s">
        <v>94</v>
      </c>
      <c r="AY98" s="55">
        <v>0</v>
      </c>
      <c r="AZ98" s="55">
        <v>0</v>
      </c>
      <c r="BA98" s="61">
        <v>0</v>
      </c>
      <c r="BB98" s="55">
        <v>0</v>
      </c>
      <c r="BC98" s="55">
        <v>0</v>
      </c>
      <c r="BD98" s="61">
        <v>0</v>
      </c>
      <c r="BE98" s="56">
        <v>0</v>
      </c>
      <c r="BF98" s="61">
        <v>0</v>
      </c>
      <c r="BG98" s="60"/>
      <c r="BL98" s="4"/>
      <c r="BM98" s="5"/>
      <c r="BN98" s="5"/>
    </row>
    <row r="99" spans="2:66">
      <c r="B99" s="62"/>
      <c r="C99" s="62"/>
      <c r="D99" s="62"/>
      <c r="E99" s="62"/>
      <c r="F99" s="62"/>
      <c r="G99" s="62"/>
      <c r="H99" s="59"/>
      <c r="I99" s="56"/>
      <c r="J99" s="59"/>
      <c r="K99" s="63"/>
      <c r="L99" s="59"/>
      <c r="M99" s="59"/>
      <c r="N99" s="61"/>
      <c r="O99" s="59"/>
      <c r="P99" s="56"/>
      <c r="Q99" s="56"/>
      <c r="R99" s="55"/>
      <c r="S99" s="55"/>
      <c r="T99" s="61"/>
      <c r="U99" s="55"/>
      <c r="V99" s="55"/>
      <c r="W99" s="61"/>
      <c r="X99" s="56"/>
      <c r="Y99" s="61"/>
      <c r="Z99" s="60"/>
      <c r="AA99" s="56"/>
      <c r="AB99" s="56"/>
      <c r="AC99" s="55"/>
      <c r="AD99" s="55"/>
      <c r="AE99" s="61"/>
      <c r="AF99" s="55"/>
      <c r="AG99" s="55"/>
      <c r="AH99" s="61"/>
      <c r="AI99" s="56"/>
      <c r="AJ99" s="61"/>
      <c r="AK99" s="60"/>
      <c r="AL99" s="56"/>
      <c r="AM99" s="56"/>
      <c r="AN99" s="55"/>
      <c r="AO99" s="55"/>
      <c r="AP99" s="61"/>
      <c r="AQ99" s="55"/>
      <c r="AR99" s="55"/>
      <c r="AS99" s="61"/>
      <c r="AT99" s="56"/>
      <c r="AU99" s="61"/>
      <c r="AV99" s="60"/>
      <c r="AW99" s="56"/>
      <c r="AX99" s="56"/>
      <c r="AY99" s="55"/>
      <c r="AZ99" s="55"/>
      <c r="BA99" s="61"/>
      <c r="BB99" s="55"/>
      <c r="BC99" s="55"/>
      <c r="BD99" s="61"/>
      <c r="BE99" s="56"/>
      <c r="BF99" s="61"/>
      <c r="BG99" s="60"/>
      <c r="BL99" s="4"/>
      <c r="BM99" s="5"/>
      <c r="BN99" s="5"/>
    </row>
    <row r="100" spans="2:66">
      <c r="B100" s="62"/>
      <c r="C100" s="62"/>
      <c r="D100" s="62"/>
      <c r="E100" s="62"/>
      <c r="F100" s="62"/>
      <c r="G100" s="62"/>
      <c r="H100" s="59"/>
      <c r="I100" s="56"/>
      <c r="J100" s="59"/>
      <c r="K100" s="63"/>
      <c r="L100" s="59"/>
      <c r="M100" s="59"/>
      <c r="N100" s="61"/>
      <c r="O100" s="59"/>
      <c r="P100" s="56"/>
      <c r="Q100" s="56"/>
      <c r="R100" s="55"/>
      <c r="S100" s="55"/>
      <c r="T100" s="61"/>
      <c r="U100" s="55"/>
      <c r="V100" s="55"/>
      <c r="W100" s="61"/>
      <c r="X100" s="56"/>
      <c r="Y100" s="61"/>
      <c r="Z100" s="60"/>
      <c r="AA100" s="56"/>
      <c r="AB100" s="56"/>
      <c r="AC100" s="55"/>
      <c r="AD100" s="55"/>
      <c r="AE100" s="61"/>
      <c r="AF100" s="55"/>
      <c r="AG100" s="55"/>
      <c r="AH100" s="61"/>
      <c r="AI100" s="56"/>
      <c r="AJ100" s="61"/>
      <c r="AK100" s="60"/>
      <c r="AL100" s="56"/>
      <c r="AM100" s="56"/>
      <c r="AN100" s="55"/>
      <c r="AO100" s="55"/>
      <c r="AP100" s="61"/>
      <c r="AQ100" s="55"/>
      <c r="AR100" s="55"/>
      <c r="AS100" s="61"/>
      <c r="AT100" s="56"/>
      <c r="AU100" s="61"/>
      <c r="AV100" s="60"/>
      <c r="AW100" s="56"/>
      <c r="AX100" s="56"/>
      <c r="AY100" s="55"/>
      <c r="AZ100" s="55"/>
      <c r="BA100" s="61"/>
      <c r="BB100" s="55"/>
      <c r="BC100" s="55"/>
      <c r="BD100" s="61"/>
      <c r="BE100" s="56"/>
      <c r="BF100" s="61"/>
      <c r="BG100" s="60"/>
      <c r="BL100" s="4"/>
      <c r="BM100" s="5"/>
      <c r="BN100" s="5"/>
    </row>
    <row r="101" spans="2:66">
      <c r="B101" s="62"/>
      <c r="C101" s="62"/>
      <c r="D101" s="62"/>
      <c r="E101" s="62"/>
      <c r="F101" s="62"/>
      <c r="G101" s="62"/>
      <c r="H101" s="59"/>
      <c r="I101" s="56"/>
      <c r="J101" s="59"/>
      <c r="K101" s="63"/>
      <c r="L101" s="59" t="s">
        <v>668</v>
      </c>
      <c r="M101" s="59" t="s">
        <v>669</v>
      </c>
      <c r="N101" s="61">
        <v>1</v>
      </c>
      <c r="O101" s="59" t="s">
        <v>111</v>
      </c>
      <c r="P101" s="56" t="s">
        <v>662</v>
      </c>
      <c r="Q101" s="56" t="s">
        <v>663</v>
      </c>
      <c r="R101" s="55">
        <v>0</v>
      </c>
      <c r="S101" s="55">
        <v>1</v>
      </c>
      <c r="T101" s="61">
        <v>0</v>
      </c>
      <c r="U101" s="55">
        <v>0</v>
      </c>
      <c r="V101" s="55">
        <v>1</v>
      </c>
      <c r="W101" s="61">
        <v>0</v>
      </c>
      <c r="X101" s="56">
        <v>0</v>
      </c>
      <c r="Y101" s="61">
        <v>1</v>
      </c>
      <c r="Z101" s="60"/>
      <c r="AA101" s="56" t="s">
        <v>664</v>
      </c>
      <c r="AB101" s="56" t="s">
        <v>665</v>
      </c>
      <c r="AC101" s="55">
        <v>0</v>
      </c>
      <c r="AD101" s="55">
        <v>1</v>
      </c>
      <c r="AE101" s="61">
        <v>0</v>
      </c>
      <c r="AF101" s="55">
        <v>0</v>
      </c>
      <c r="AG101" s="55">
        <v>1</v>
      </c>
      <c r="AH101" s="61">
        <v>0</v>
      </c>
      <c r="AI101" s="56">
        <v>0</v>
      </c>
      <c r="AJ101" s="61">
        <v>1</v>
      </c>
      <c r="AK101" s="60"/>
      <c r="AL101" s="56"/>
      <c r="AM101" s="56"/>
      <c r="AN101" s="55">
        <v>0</v>
      </c>
      <c r="AO101" s="55">
        <v>1</v>
      </c>
      <c r="AP101" s="61">
        <v>0</v>
      </c>
      <c r="AQ101" s="55">
        <v>0</v>
      </c>
      <c r="AR101" s="55">
        <v>1</v>
      </c>
      <c r="AS101" s="61">
        <v>0</v>
      </c>
      <c r="AT101" s="56">
        <v>0</v>
      </c>
      <c r="AU101" s="61">
        <v>1</v>
      </c>
      <c r="AV101" s="60"/>
      <c r="AW101" s="56" t="s">
        <v>94</v>
      </c>
      <c r="AX101" s="56" t="s">
        <v>94</v>
      </c>
      <c r="AY101" s="55">
        <v>0</v>
      </c>
      <c r="AZ101" s="55">
        <v>0</v>
      </c>
      <c r="BA101" s="61">
        <v>0</v>
      </c>
      <c r="BB101" s="55">
        <v>0</v>
      </c>
      <c r="BC101" s="55">
        <v>0</v>
      </c>
      <c r="BD101" s="61">
        <v>0</v>
      </c>
      <c r="BE101" s="56">
        <v>0</v>
      </c>
      <c r="BF101" s="61">
        <v>0</v>
      </c>
      <c r="BG101" s="60"/>
      <c r="BL101" s="4"/>
      <c r="BM101" s="5"/>
      <c r="BN101" s="5"/>
    </row>
    <row r="102" spans="2:66">
      <c r="B102" s="62"/>
      <c r="C102" s="62"/>
      <c r="D102" s="62"/>
      <c r="E102" s="62"/>
      <c r="F102" s="62"/>
      <c r="G102" s="62"/>
      <c r="H102" s="59"/>
      <c r="I102" s="56"/>
      <c r="J102" s="59"/>
      <c r="K102" s="63"/>
      <c r="L102" s="59"/>
      <c r="M102" s="59"/>
      <c r="N102" s="61"/>
      <c r="O102" s="59"/>
      <c r="P102" s="56"/>
      <c r="Q102" s="56"/>
      <c r="R102" s="55"/>
      <c r="S102" s="55"/>
      <c r="T102" s="61"/>
      <c r="U102" s="55"/>
      <c r="V102" s="55"/>
      <c r="W102" s="61"/>
      <c r="X102" s="56"/>
      <c r="Y102" s="61"/>
      <c r="Z102" s="60"/>
      <c r="AA102" s="56"/>
      <c r="AB102" s="56"/>
      <c r="AC102" s="55"/>
      <c r="AD102" s="55"/>
      <c r="AE102" s="61"/>
      <c r="AF102" s="55"/>
      <c r="AG102" s="55"/>
      <c r="AH102" s="61"/>
      <c r="AI102" s="56"/>
      <c r="AJ102" s="61"/>
      <c r="AK102" s="60"/>
      <c r="AL102" s="56"/>
      <c r="AM102" s="56"/>
      <c r="AN102" s="55"/>
      <c r="AO102" s="55"/>
      <c r="AP102" s="61"/>
      <c r="AQ102" s="55"/>
      <c r="AR102" s="55"/>
      <c r="AS102" s="61"/>
      <c r="AT102" s="56"/>
      <c r="AU102" s="61"/>
      <c r="AV102" s="60"/>
      <c r="AW102" s="56"/>
      <c r="AX102" s="56"/>
      <c r="AY102" s="55"/>
      <c r="AZ102" s="55"/>
      <c r="BA102" s="61"/>
      <c r="BB102" s="55"/>
      <c r="BC102" s="55"/>
      <c r="BD102" s="61"/>
      <c r="BE102" s="56"/>
      <c r="BF102" s="61"/>
      <c r="BG102" s="60"/>
      <c r="BL102" s="4"/>
      <c r="BM102" s="5"/>
      <c r="BN102" s="5"/>
    </row>
    <row r="103" spans="2:66">
      <c r="B103" s="62"/>
      <c r="C103" s="62"/>
      <c r="D103" s="62"/>
      <c r="E103" s="62"/>
      <c r="F103" s="62"/>
      <c r="G103" s="62"/>
      <c r="H103" s="59"/>
      <c r="I103" s="56"/>
      <c r="J103" s="59"/>
      <c r="K103" s="63"/>
      <c r="L103" s="59"/>
      <c r="M103" s="59"/>
      <c r="N103" s="61"/>
      <c r="O103" s="59"/>
      <c r="P103" s="56"/>
      <c r="Q103" s="56"/>
      <c r="R103" s="55"/>
      <c r="S103" s="55"/>
      <c r="T103" s="61"/>
      <c r="U103" s="55"/>
      <c r="V103" s="55"/>
      <c r="W103" s="61"/>
      <c r="X103" s="56"/>
      <c r="Y103" s="61"/>
      <c r="Z103" s="60"/>
      <c r="AA103" s="56"/>
      <c r="AB103" s="56"/>
      <c r="AC103" s="55"/>
      <c r="AD103" s="55"/>
      <c r="AE103" s="61"/>
      <c r="AF103" s="55"/>
      <c r="AG103" s="55"/>
      <c r="AH103" s="61"/>
      <c r="AI103" s="56"/>
      <c r="AJ103" s="61"/>
      <c r="AK103" s="60"/>
      <c r="AL103" s="56"/>
      <c r="AM103" s="56"/>
      <c r="AN103" s="55"/>
      <c r="AO103" s="55"/>
      <c r="AP103" s="61"/>
      <c r="AQ103" s="55"/>
      <c r="AR103" s="55"/>
      <c r="AS103" s="61"/>
      <c r="AT103" s="56"/>
      <c r="AU103" s="61"/>
      <c r="AV103" s="60"/>
      <c r="AW103" s="56"/>
      <c r="AX103" s="56"/>
      <c r="AY103" s="55"/>
      <c r="AZ103" s="55"/>
      <c r="BA103" s="61"/>
      <c r="BB103" s="55"/>
      <c r="BC103" s="55"/>
      <c r="BD103" s="61"/>
      <c r="BE103" s="56"/>
      <c r="BF103" s="61"/>
      <c r="BG103" s="60"/>
      <c r="BL103" s="4"/>
      <c r="BM103" s="5"/>
      <c r="BN103" s="5"/>
    </row>
    <row r="104" spans="2:66" ht="135" customHeight="1">
      <c r="B104" s="62" t="s">
        <v>80</v>
      </c>
      <c r="C104" s="59" t="s">
        <v>81</v>
      </c>
      <c r="D104" s="59" t="s">
        <v>81</v>
      </c>
      <c r="E104" s="59" t="s">
        <v>179</v>
      </c>
      <c r="F104" s="59" t="s">
        <v>81</v>
      </c>
      <c r="G104" s="59" t="s">
        <v>81</v>
      </c>
      <c r="H104" s="59">
        <v>15</v>
      </c>
      <c r="I104" s="56">
        <v>0.01</v>
      </c>
      <c r="J104" s="59" t="s">
        <v>83</v>
      </c>
      <c r="K104" s="63" t="s">
        <v>670</v>
      </c>
      <c r="L104" s="59" t="s">
        <v>671</v>
      </c>
      <c r="M104" s="59" t="s">
        <v>672</v>
      </c>
      <c r="N104" s="61">
        <v>2</v>
      </c>
      <c r="O104" s="59" t="s">
        <v>111</v>
      </c>
      <c r="P104" s="56" t="s">
        <v>673</v>
      </c>
      <c r="Q104" s="56" t="s">
        <v>561</v>
      </c>
      <c r="R104" s="55">
        <v>1</v>
      </c>
      <c r="S104" s="55">
        <v>1</v>
      </c>
      <c r="T104" s="61">
        <v>1</v>
      </c>
      <c r="U104" s="55">
        <v>1</v>
      </c>
      <c r="V104" s="55">
        <v>1</v>
      </c>
      <c r="W104" s="61">
        <v>1</v>
      </c>
      <c r="X104" s="56">
        <v>0.5</v>
      </c>
      <c r="Y104" s="61">
        <v>1</v>
      </c>
      <c r="Z104" s="60">
        <v>0.58299999999999996</v>
      </c>
      <c r="AA104" s="56" t="s">
        <v>674</v>
      </c>
      <c r="AB104" s="56" t="s">
        <v>675</v>
      </c>
      <c r="AC104" s="55">
        <v>2</v>
      </c>
      <c r="AD104" s="55">
        <v>2</v>
      </c>
      <c r="AE104" s="61">
        <v>1</v>
      </c>
      <c r="AF104" s="55">
        <v>3</v>
      </c>
      <c r="AG104" s="55">
        <v>2</v>
      </c>
      <c r="AH104" s="61">
        <v>1.5</v>
      </c>
      <c r="AI104" s="56">
        <v>0.75</v>
      </c>
      <c r="AJ104" s="61">
        <v>0.5</v>
      </c>
      <c r="AK104" s="60">
        <v>0.625</v>
      </c>
      <c r="AL104" s="56" t="s">
        <v>3843</v>
      </c>
      <c r="AM104" s="56" t="s">
        <v>3844</v>
      </c>
      <c r="AN104" s="55">
        <v>3</v>
      </c>
      <c r="AO104" s="55">
        <v>3</v>
      </c>
      <c r="AP104" s="61">
        <v>1</v>
      </c>
      <c r="AQ104" s="55">
        <v>6</v>
      </c>
      <c r="AR104" s="55">
        <v>3</v>
      </c>
      <c r="AS104" s="61">
        <v>2</v>
      </c>
      <c r="AT104" s="56">
        <v>1</v>
      </c>
      <c r="AU104" s="61">
        <v>0</v>
      </c>
      <c r="AV104" s="60">
        <v>0.72899999999999998</v>
      </c>
      <c r="AW104" s="56" t="s">
        <v>94</v>
      </c>
      <c r="AX104" s="56" t="s">
        <v>94</v>
      </c>
      <c r="AY104" s="55">
        <v>0</v>
      </c>
      <c r="AZ104" s="55">
        <v>0</v>
      </c>
      <c r="BA104" s="61">
        <v>0</v>
      </c>
      <c r="BB104" s="55">
        <v>0</v>
      </c>
      <c r="BC104" s="55">
        <v>0</v>
      </c>
      <c r="BD104" s="61">
        <v>0</v>
      </c>
      <c r="BE104" s="56">
        <v>0</v>
      </c>
      <c r="BF104" s="61">
        <v>0</v>
      </c>
      <c r="BG104" s="60">
        <v>0</v>
      </c>
      <c r="BL104" s="4"/>
      <c r="BM104" s="5"/>
      <c r="BN104" s="5"/>
    </row>
    <row r="105" spans="2:66">
      <c r="B105" s="62"/>
      <c r="C105" s="59"/>
      <c r="D105" s="59"/>
      <c r="E105" s="59"/>
      <c r="F105" s="59"/>
      <c r="G105" s="59"/>
      <c r="H105" s="59"/>
      <c r="I105" s="56"/>
      <c r="J105" s="59"/>
      <c r="K105" s="63"/>
      <c r="L105" s="59"/>
      <c r="M105" s="59"/>
      <c r="N105" s="61"/>
      <c r="O105" s="59"/>
      <c r="P105" s="56"/>
      <c r="Q105" s="56"/>
      <c r="R105" s="55"/>
      <c r="S105" s="55"/>
      <c r="T105" s="61"/>
      <c r="U105" s="55"/>
      <c r="V105" s="55"/>
      <c r="W105" s="61"/>
      <c r="X105" s="56"/>
      <c r="Y105" s="61"/>
      <c r="Z105" s="60"/>
      <c r="AA105" s="56"/>
      <c r="AB105" s="56"/>
      <c r="AC105" s="55"/>
      <c r="AD105" s="55"/>
      <c r="AE105" s="61"/>
      <c r="AF105" s="55"/>
      <c r="AG105" s="55"/>
      <c r="AH105" s="61"/>
      <c r="AI105" s="56"/>
      <c r="AJ105" s="61"/>
      <c r="AK105" s="60"/>
      <c r="AL105" s="56"/>
      <c r="AM105" s="56"/>
      <c r="AN105" s="55"/>
      <c r="AO105" s="55"/>
      <c r="AP105" s="61"/>
      <c r="AQ105" s="55"/>
      <c r="AR105" s="55"/>
      <c r="AS105" s="61"/>
      <c r="AT105" s="56"/>
      <c r="AU105" s="61"/>
      <c r="AV105" s="60"/>
      <c r="AW105" s="56"/>
      <c r="AX105" s="56"/>
      <c r="AY105" s="55"/>
      <c r="AZ105" s="55"/>
      <c r="BA105" s="61"/>
      <c r="BB105" s="55"/>
      <c r="BC105" s="55"/>
      <c r="BD105" s="61"/>
      <c r="BE105" s="56"/>
      <c r="BF105" s="61"/>
      <c r="BG105" s="60"/>
      <c r="BL105" s="4"/>
      <c r="BM105" s="5"/>
      <c r="BN105" s="5"/>
    </row>
    <row r="106" spans="2:66">
      <c r="B106" s="62"/>
      <c r="C106" s="62"/>
      <c r="D106" s="62"/>
      <c r="E106" s="62"/>
      <c r="F106" s="62"/>
      <c r="G106" s="62"/>
      <c r="H106" s="59"/>
      <c r="I106" s="56"/>
      <c r="J106" s="59"/>
      <c r="K106" s="63"/>
      <c r="L106" s="59"/>
      <c r="M106" s="59"/>
      <c r="N106" s="61"/>
      <c r="O106" s="59"/>
      <c r="P106" s="56"/>
      <c r="Q106" s="56"/>
      <c r="R106" s="55"/>
      <c r="S106" s="55"/>
      <c r="T106" s="61"/>
      <c r="U106" s="55"/>
      <c r="V106" s="55"/>
      <c r="W106" s="61"/>
      <c r="X106" s="56"/>
      <c r="Y106" s="61"/>
      <c r="Z106" s="60"/>
      <c r="AA106" s="56"/>
      <c r="AB106" s="56"/>
      <c r="AC106" s="55"/>
      <c r="AD106" s="55"/>
      <c r="AE106" s="61"/>
      <c r="AF106" s="55"/>
      <c r="AG106" s="55"/>
      <c r="AH106" s="61"/>
      <c r="AI106" s="56"/>
      <c r="AJ106" s="61"/>
      <c r="AK106" s="60"/>
      <c r="AL106" s="56"/>
      <c r="AM106" s="56"/>
      <c r="AN106" s="55"/>
      <c r="AO106" s="55"/>
      <c r="AP106" s="61"/>
      <c r="AQ106" s="55"/>
      <c r="AR106" s="55"/>
      <c r="AS106" s="61"/>
      <c r="AT106" s="56"/>
      <c r="AU106" s="61"/>
      <c r="AV106" s="60"/>
      <c r="AW106" s="56"/>
      <c r="AX106" s="56"/>
      <c r="AY106" s="55"/>
      <c r="AZ106" s="55"/>
      <c r="BA106" s="61"/>
      <c r="BB106" s="55"/>
      <c r="BC106" s="55"/>
      <c r="BD106" s="61"/>
      <c r="BE106" s="56"/>
      <c r="BF106" s="61"/>
      <c r="BG106" s="60"/>
      <c r="BL106" s="4"/>
      <c r="BM106" s="5"/>
      <c r="BN106" s="5"/>
    </row>
    <row r="107" spans="2:66">
      <c r="B107" s="62"/>
      <c r="C107" s="62"/>
      <c r="D107" s="62"/>
      <c r="E107" s="62"/>
      <c r="F107" s="62"/>
      <c r="G107" s="62"/>
      <c r="H107" s="59"/>
      <c r="I107" s="56"/>
      <c r="J107" s="59"/>
      <c r="K107" s="63"/>
      <c r="L107" s="59" t="s">
        <v>676</v>
      </c>
      <c r="M107" s="59" t="s">
        <v>677</v>
      </c>
      <c r="N107" s="56">
        <v>1</v>
      </c>
      <c r="O107" s="59" t="s">
        <v>87</v>
      </c>
      <c r="P107" s="56" t="s">
        <v>673</v>
      </c>
      <c r="Q107" s="56" t="s">
        <v>561</v>
      </c>
      <c r="R107" s="55">
        <v>0</v>
      </c>
      <c r="S107" s="55">
        <v>1</v>
      </c>
      <c r="T107" s="56">
        <v>0</v>
      </c>
      <c r="U107" s="55">
        <v>0</v>
      </c>
      <c r="V107" s="55">
        <v>1</v>
      </c>
      <c r="W107" s="56">
        <v>0.25</v>
      </c>
      <c r="X107" s="56">
        <v>0.25</v>
      </c>
      <c r="Y107" s="56">
        <v>1</v>
      </c>
      <c r="Z107" s="60"/>
      <c r="AA107" s="56" t="s">
        <v>674</v>
      </c>
      <c r="AB107" s="56" t="s">
        <v>675</v>
      </c>
      <c r="AC107" s="55">
        <v>0</v>
      </c>
      <c r="AD107" s="55">
        <v>1</v>
      </c>
      <c r="AE107" s="56">
        <v>0</v>
      </c>
      <c r="AF107" s="55">
        <v>0</v>
      </c>
      <c r="AG107" s="55">
        <v>2</v>
      </c>
      <c r="AH107" s="56">
        <v>0.125</v>
      </c>
      <c r="AI107" s="56">
        <v>0.125</v>
      </c>
      <c r="AJ107" s="56">
        <v>1</v>
      </c>
      <c r="AK107" s="60"/>
      <c r="AL107" s="56"/>
      <c r="AM107" s="56"/>
      <c r="AN107" s="55">
        <v>0</v>
      </c>
      <c r="AO107" s="55">
        <v>1</v>
      </c>
      <c r="AP107" s="56">
        <v>0</v>
      </c>
      <c r="AQ107" s="55">
        <v>0</v>
      </c>
      <c r="AR107" s="55">
        <v>3</v>
      </c>
      <c r="AS107" s="56">
        <v>0.1875</v>
      </c>
      <c r="AT107" s="56">
        <v>0.1875</v>
      </c>
      <c r="AU107" s="56">
        <v>1</v>
      </c>
      <c r="AV107" s="60"/>
      <c r="AW107" s="56" t="s">
        <v>94</v>
      </c>
      <c r="AX107" s="56" t="s">
        <v>94</v>
      </c>
      <c r="AY107" s="55">
        <v>0</v>
      </c>
      <c r="AZ107" s="55">
        <v>0</v>
      </c>
      <c r="BA107" s="56">
        <v>0</v>
      </c>
      <c r="BB107" s="55">
        <v>0</v>
      </c>
      <c r="BC107" s="55">
        <v>0</v>
      </c>
      <c r="BD107" s="56">
        <v>0</v>
      </c>
      <c r="BE107" s="56">
        <v>0</v>
      </c>
      <c r="BF107" s="56">
        <v>0</v>
      </c>
      <c r="BG107" s="60"/>
      <c r="BL107" s="4"/>
      <c r="BM107" s="5"/>
      <c r="BN107" s="5"/>
    </row>
    <row r="108" spans="2:66">
      <c r="B108" s="62"/>
      <c r="C108" s="62"/>
      <c r="D108" s="62"/>
      <c r="E108" s="62"/>
      <c r="F108" s="62"/>
      <c r="G108" s="62"/>
      <c r="H108" s="59"/>
      <c r="I108" s="56"/>
      <c r="J108" s="59"/>
      <c r="K108" s="63"/>
      <c r="L108" s="59"/>
      <c r="M108" s="59"/>
      <c r="N108" s="56"/>
      <c r="O108" s="59"/>
      <c r="P108" s="56"/>
      <c r="Q108" s="56"/>
      <c r="R108" s="55"/>
      <c r="S108" s="55"/>
      <c r="T108" s="56"/>
      <c r="U108" s="55"/>
      <c r="V108" s="55"/>
      <c r="W108" s="56"/>
      <c r="X108" s="56"/>
      <c r="Y108" s="56"/>
      <c r="Z108" s="60"/>
      <c r="AA108" s="56"/>
      <c r="AB108" s="56"/>
      <c r="AC108" s="55"/>
      <c r="AD108" s="55"/>
      <c r="AE108" s="56"/>
      <c r="AF108" s="55"/>
      <c r="AG108" s="55"/>
      <c r="AH108" s="56"/>
      <c r="AI108" s="56"/>
      <c r="AJ108" s="56"/>
      <c r="AK108" s="60"/>
      <c r="AL108" s="56"/>
      <c r="AM108" s="56"/>
      <c r="AN108" s="55"/>
      <c r="AO108" s="55"/>
      <c r="AP108" s="56"/>
      <c r="AQ108" s="55"/>
      <c r="AR108" s="55"/>
      <c r="AS108" s="56"/>
      <c r="AT108" s="56"/>
      <c r="AU108" s="56"/>
      <c r="AV108" s="60"/>
      <c r="AW108" s="56"/>
      <c r="AX108" s="56"/>
      <c r="AY108" s="55"/>
      <c r="AZ108" s="55"/>
      <c r="BA108" s="56"/>
      <c r="BB108" s="55"/>
      <c r="BC108" s="55"/>
      <c r="BD108" s="56"/>
      <c r="BE108" s="56"/>
      <c r="BF108" s="56"/>
      <c r="BG108" s="60"/>
      <c r="BL108" s="4"/>
      <c r="BM108" s="5"/>
      <c r="BN108" s="5"/>
    </row>
    <row r="109" spans="2:66">
      <c r="B109" s="62"/>
      <c r="C109" s="62"/>
      <c r="D109" s="62"/>
      <c r="E109" s="62"/>
      <c r="F109" s="62"/>
      <c r="G109" s="62"/>
      <c r="H109" s="59"/>
      <c r="I109" s="56"/>
      <c r="J109" s="59"/>
      <c r="K109" s="63"/>
      <c r="L109" s="59"/>
      <c r="M109" s="59"/>
      <c r="N109" s="56"/>
      <c r="O109" s="59"/>
      <c r="P109" s="56"/>
      <c r="Q109" s="56"/>
      <c r="R109" s="55"/>
      <c r="S109" s="55"/>
      <c r="T109" s="56"/>
      <c r="U109" s="55"/>
      <c r="V109" s="55"/>
      <c r="W109" s="56"/>
      <c r="X109" s="56"/>
      <c r="Y109" s="56"/>
      <c r="Z109" s="60"/>
      <c r="AA109" s="56"/>
      <c r="AB109" s="56"/>
      <c r="AC109" s="55"/>
      <c r="AD109" s="55"/>
      <c r="AE109" s="56"/>
      <c r="AF109" s="55"/>
      <c r="AG109" s="55"/>
      <c r="AH109" s="56"/>
      <c r="AI109" s="56"/>
      <c r="AJ109" s="56"/>
      <c r="AK109" s="60"/>
      <c r="AL109" s="56"/>
      <c r="AM109" s="56"/>
      <c r="AN109" s="55"/>
      <c r="AO109" s="55"/>
      <c r="AP109" s="56"/>
      <c r="AQ109" s="55"/>
      <c r="AR109" s="55"/>
      <c r="AS109" s="56"/>
      <c r="AT109" s="56"/>
      <c r="AU109" s="56"/>
      <c r="AV109" s="60"/>
      <c r="AW109" s="56"/>
      <c r="AX109" s="56"/>
      <c r="AY109" s="55"/>
      <c r="AZ109" s="55"/>
      <c r="BA109" s="56"/>
      <c r="BB109" s="55"/>
      <c r="BC109" s="55"/>
      <c r="BD109" s="56"/>
      <c r="BE109" s="56"/>
      <c r="BF109" s="56"/>
      <c r="BG109" s="60"/>
      <c r="BL109" s="4"/>
      <c r="BM109" s="5"/>
      <c r="BN109" s="5"/>
    </row>
    <row r="110" spans="2:66">
      <c r="B110" s="62"/>
      <c r="C110" s="62"/>
      <c r="D110" s="62"/>
      <c r="E110" s="62"/>
      <c r="F110" s="62"/>
      <c r="G110" s="62"/>
      <c r="H110" s="59"/>
      <c r="I110" s="56"/>
      <c r="J110" s="59"/>
      <c r="K110" s="63"/>
      <c r="L110" s="59" t="s">
        <v>678</v>
      </c>
      <c r="M110" s="59" t="s">
        <v>679</v>
      </c>
      <c r="N110" s="61">
        <v>1</v>
      </c>
      <c r="O110" s="59" t="s">
        <v>111</v>
      </c>
      <c r="P110" s="56" t="s">
        <v>673</v>
      </c>
      <c r="Q110" s="56" t="s">
        <v>561</v>
      </c>
      <c r="R110" s="55">
        <v>1</v>
      </c>
      <c r="S110" s="55">
        <v>1</v>
      </c>
      <c r="T110" s="61">
        <v>1</v>
      </c>
      <c r="U110" s="55">
        <v>1</v>
      </c>
      <c r="V110" s="55">
        <v>1</v>
      </c>
      <c r="W110" s="61">
        <v>0.25</v>
      </c>
      <c r="X110" s="56">
        <v>25</v>
      </c>
      <c r="Y110" s="61">
        <v>0</v>
      </c>
      <c r="Z110" s="60"/>
      <c r="AA110" s="56" t="s">
        <v>674</v>
      </c>
      <c r="AB110" s="56" t="s">
        <v>675</v>
      </c>
      <c r="AC110" s="55">
        <v>1</v>
      </c>
      <c r="AD110" s="55">
        <v>1</v>
      </c>
      <c r="AE110" s="61">
        <v>1</v>
      </c>
      <c r="AF110" s="55">
        <v>2</v>
      </c>
      <c r="AG110" s="55">
        <v>2</v>
      </c>
      <c r="AH110" s="61">
        <v>0.5</v>
      </c>
      <c r="AI110" s="56">
        <v>50</v>
      </c>
      <c r="AJ110" s="61">
        <v>0</v>
      </c>
      <c r="AK110" s="60"/>
      <c r="AL110" s="56"/>
      <c r="AM110" s="56"/>
      <c r="AN110" s="55">
        <v>1</v>
      </c>
      <c r="AO110" s="55">
        <v>1</v>
      </c>
      <c r="AP110" s="61">
        <v>1</v>
      </c>
      <c r="AQ110" s="55">
        <v>3</v>
      </c>
      <c r="AR110" s="55">
        <v>3</v>
      </c>
      <c r="AS110" s="61">
        <v>0.75</v>
      </c>
      <c r="AT110" s="56">
        <v>75</v>
      </c>
      <c r="AU110" s="61">
        <v>0</v>
      </c>
      <c r="AV110" s="60"/>
      <c r="AW110" s="56" t="s">
        <v>94</v>
      </c>
      <c r="AX110" s="56" t="s">
        <v>94</v>
      </c>
      <c r="AY110" s="55">
        <v>0</v>
      </c>
      <c r="AZ110" s="55">
        <v>0</v>
      </c>
      <c r="BA110" s="61">
        <v>0</v>
      </c>
      <c r="BB110" s="55">
        <v>0</v>
      </c>
      <c r="BC110" s="55">
        <v>0</v>
      </c>
      <c r="BD110" s="61">
        <v>0</v>
      </c>
      <c r="BE110" s="56">
        <v>0</v>
      </c>
      <c r="BF110" s="61">
        <v>0</v>
      </c>
      <c r="BG110" s="60"/>
      <c r="BL110" s="4"/>
      <c r="BM110" s="5"/>
      <c r="BN110" s="5"/>
    </row>
    <row r="111" spans="2:66">
      <c r="B111" s="62"/>
      <c r="C111" s="62"/>
      <c r="D111" s="62"/>
      <c r="E111" s="62"/>
      <c r="F111" s="62"/>
      <c r="G111" s="62"/>
      <c r="H111" s="59"/>
      <c r="I111" s="56"/>
      <c r="J111" s="59"/>
      <c r="K111" s="63"/>
      <c r="L111" s="59"/>
      <c r="M111" s="59"/>
      <c r="N111" s="61"/>
      <c r="O111" s="59"/>
      <c r="P111" s="56"/>
      <c r="Q111" s="56"/>
      <c r="R111" s="55"/>
      <c r="S111" s="55"/>
      <c r="T111" s="61"/>
      <c r="U111" s="55"/>
      <c r="V111" s="55"/>
      <c r="W111" s="61"/>
      <c r="X111" s="56"/>
      <c r="Y111" s="61"/>
      <c r="Z111" s="60"/>
      <c r="AA111" s="56"/>
      <c r="AB111" s="56"/>
      <c r="AC111" s="55"/>
      <c r="AD111" s="55"/>
      <c r="AE111" s="61"/>
      <c r="AF111" s="55"/>
      <c r="AG111" s="55"/>
      <c r="AH111" s="61"/>
      <c r="AI111" s="56"/>
      <c r="AJ111" s="61"/>
      <c r="AK111" s="60"/>
      <c r="AL111" s="56"/>
      <c r="AM111" s="56"/>
      <c r="AN111" s="55"/>
      <c r="AO111" s="55"/>
      <c r="AP111" s="61"/>
      <c r="AQ111" s="55"/>
      <c r="AR111" s="55"/>
      <c r="AS111" s="61"/>
      <c r="AT111" s="56"/>
      <c r="AU111" s="61"/>
      <c r="AV111" s="60"/>
      <c r="AW111" s="56"/>
      <c r="AX111" s="56"/>
      <c r="AY111" s="55"/>
      <c r="AZ111" s="55"/>
      <c r="BA111" s="61"/>
      <c r="BB111" s="55"/>
      <c r="BC111" s="55"/>
      <c r="BD111" s="61"/>
      <c r="BE111" s="56"/>
      <c r="BF111" s="61"/>
      <c r="BG111" s="60"/>
      <c r="BL111" s="4"/>
      <c r="BM111" s="5"/>
      <c r="BN111" s="5"/>
    </row>
    <row r="112" spans="2:66">
      <c r="B112" s="62"/>
      <c r="C112" s="62"/>
      <c r="D112" s="62"/>
      <c r="E112" s="62"/>
      <c r="F112" s="62"/>
      <c r="G112" s="62"/>
      <c r="H112" s="59"/>
      <c r="I112" s="56"/>
      <c r="J112" s="59"/>
      <c r="K112" s="63"/>
      <c r="L112" s="59"/>
      <c r="M112" s="59"/>
      <c r="N112" s="61"/>
      <c r="O112" s="59"/>
      <c r="P112" s="56"/>
      <c r="Q112" s="56"/>
      <c r="R112" s="55"/>
      <c r="S112" s="55"/>
      <c r="T112" s="61"/>
      <c r="U112" s="55"/>
      <c r="V112" s="55"/>
      <c r="W112" s="61"/>
      <c r="X112" s="56"/>
      <c r="Y112" s="61"/>
      <c r="Z112" s="60"/>
      <c r="AA112" s="56"/>
      <c r="AB112" s="56"/>
      <c r="AC112" s="55"/>
      <c r="AD112" s="55"/>
      <c r="AE112" s="61"/>
      <c r="AF112" s="55"/>
      <c r="AG112" s="55"/>
      <c r="AH112" s="61"/>
      <c r="AI112" s="56"/>
      <c r="AJ112" s="61"/>
      <c r="AK112" s="60"/>
      <c r="AL112" s="56"/>
      <c r="AM112" s="56"/>
      <c r="AN112" s="55"/>
      <c r="AO112" s="55"/>
      <c r="AP112" s="61"/>
      <c r="AQ112" s="55"/>
      <c r="AR112" s="55"/>
      <c r="AS112" s="61"/>
      <c r="AT112" s="56"/>
      <c r="AU112" s="61"/>
      <c r="AV112" s="60"/>
      <c r="AW112" s="56"/>
      <c r="AX112" s="56"/>
      <c r="AY112" s="55"/>
      <c r="AZ112" s="55"/>
      <c r="BA112" s="61"/>
      <c r="BB112" s="55"/>
      <c r="BC112" s="55"/>
      <c r="BD112" s="61"/>
      <c r="BE112" s="56"/>
      <c r="BF112" s="61"/>
      <c r="BG112" s="60"/>
      <c r="BL112" s="4"/>
      <c r="BM112" s="5"/>
      <c r="BN112" s="5"/>
    </row>
    <row r="113" spans="2:66" ht="135" customHeight="1">
      <c r="B113" s="64" t="s">
        <v>80</v>
      </c>
      <c r="C113" s="65" t="s">
        <v>81</v>
      </c>
      <c r="D113" s="65" t="s">
        <v>81</v>
      </c>
      <c r="E113" s="65" t="s">
        <v>179</v>
      </c>
      <c r="F113" s="65" t="s">
        <v>81</v>
      </c>
      <c r="G113" s="65" t="s">
        <v>81</v>
      </c>
      <c r="H113" s="59">
        <v>16</v>
      </c>
      <c r="I113" s="56">
        <v>0.01</v>
      </c>
      <c r="J113" s="59" t="s">
        <v>83</v>
      </c>
      <c r="K113" s="63" t="s">
        <v>680</v>
      </c>
      <c r="L113" s="59" t="s">
        <v>681</v>
      </c>
      <c r="M113" s="59" t="s">
        <v>682</v>
      </c>
      <c r="N113" s="61">
        <v>10</v>
      </c>
      <c r="O113" s="59" t="s">
        <v>111</v>
      </c>
      <c r="P113" s="56" t="s">
        <v>683</v>
      </c>
      <c r="Q113" s="56" t="s">
        <v>663</v>
      </c>
      <c r="R113" s="55">
        <v>1</v>
      </c>
      <c r="S113" s="55">
        <v>1</v>
      </c>
      <c r="T113" s="61">
        <v>1</v>
      </c>
      <c r="U113" s="55">
        <v>1</v>
      </c>
      <c r="V113" s="55">
        <v>1</v>
      </c>
      <c r="W113" s="61">
        <v>1</v>
      </c>
      <c r="X113" s="56">
        <v>0.1</v>
      </c>
      <c r="Y113" s="61">
        <v>9</v>
      </c>
      <c r="Z113" s="60">
        <v>0.23200000000000001</v>
      </c>
      <c r="AA113" s="56" t="s">
        <v>684</v>
      </c>
      <c r="AB113" s="56" t="s">
        <v>685</v>
      </c>
      <c r="AC113" s="55">
        <v>3</v>
      </c>
      <c r="AD113" s="55">
        <v>9</v>
      </c>
      <c r="AE113" s="61">
        <v>0</v>
      </c>
      <c r="AF113" s="55">
        <v>4</v>
      </c>
      <c r="AG113" s="55">
        <v>9</v>
      </c>
      <c r="AH113" s="61">
        <v>0.44</v>
      </c>
      <c r="AI113" s="56">
        <v>4.3999999999999997E-2</v>
      </c>
      <c r="AJ113" s="61">
        <v>9.56</v>
      </c>
      <c r="AK113" s="60">
        <v>0.435</v>
      </c>
      <c r="AL113" s="56" t="s">
        <v>3845</v>
      </c>
      <c r="AM113" s="56" t="s">
        <v>3846</v>
      </c>
      <c r="AN113" s="55">
        <v>3</v>
      </c>
      <c r="AO113" s="55">
        <v>3</v>
      </c>
      <c r="AP113" s="61">
        <v>1</v>
      </c>
      <c r="AQ113" s="55">
        <v>7</v>
      </c>
      <c r="AR113" s="55">
        <v>3</v>
      </c>
      <c r="AS113" s="61">
        <v>2.33</v>
      </c>
      <c r="AT113" s="56">
        <v>0.23300000000000001</v>
      </c>
      <c r="AU113" s="61">
        <v>7.67</v>
      </c>
      <c r="AV113" s="60">
        <v>0.498</v>
      </c>
      <c r="AW113" s="56" t="s">
        <v>94</v>
      </c>
      <c r="AX113" s="56" t="s">
        <v>94</v>
      </c>
      <c r="AY113" s="55">
        <v>0</v>
      </c>
      <c r="AZ113" s="55">
        <v>0</v>
      </c>
      <c r="BA113" s="61">
        <v>0</v>
      </c>
      <c r="BB113" s="55">
        <v>0</v>
      </c>
      <c r="BC113" s="55">
        <v>0</v>
      </c>
      <c r="BD113" s="61">
        <v>0</v>
      </c>
      <c r="BE113" s="56">
        <v>0</v>
      </c>
      <c r="BF113" s="61">
        <v>0</v>
      </c>
      <c r="BG113" s="60">
        <v>0</v>
      </c>
      <c r="BL113" s="4"/>
      <c r="BM113" s="5"/>
      <c r="BN113" s="5"/>
    </row>
    <row r="114" spans="2:66">
      <c r="B114" s="64"/>
      <c r="C114" s="65"/>
      <c r="D114" s="65"/>
      <c r="E114" s="65"/>
      <c r="F114" s="65"/>
      <c r="G114" s="65"/>
      <c r="H114" s="59"/>
      <c r="I114" s="56"/>
      <c r="J114" s="59"/>
      <c r="K114" s="63"/>
      <c r="L114" s="59"/>
      <c r="M114" s="59"/>
      <c r="N114" s="61"/>
      <c r="O114" s="59"/>
      <c r="P114" s="56"/>
      <c r="Q114" s="56"/>
      <c r="R114" s="55"/>
      <c r="S114" s="55"/>
      <c r="T114" s="61"/>
      <c r="U114" s="55"/>
      <c r="V114" s="55"/>
      <c r="W114" s="61"/>
      <c r="X114" s="56"/>
      <c r="Y114" s="61"/>
      <c r="Z114" s="60"/>
      <c r="AA114" s="56"/>
      <c r="AB114" s="56"/>
      <c r="AC114" s="55"/>
      <c r="AD114" s="55"/>
      <c r="AE114" s="61"/>
      <c r="AF114" s="55"/>
      <c r="AG114" s="55"/>
      <c r="AH114" s="61"/>
      <c r="AI114" s="56"/>
      <c r="AJ114" s="61"/>
      <c r="AK114" s="60"/>
      <c r="AL114" s="56"/>
      <c r="AM114" s="56"/>
      <c r="AN114" s="55"/>
      <c r="AO114" s="55"/>
      <c r="AP114" s="61"/>
      <c r="AQ114" s="55"/>
      <c r="AR114" s="55"/>
      <c r="AS114" s="61"/>
      <c r="AT114" s="56"/>
      <c r="AU114" s="61"/>
      <c r="AV114" s="60"/>
      <c r="AW114" s="56"/>
      <c r="AX114" s="56"/>
      <c r="AY114" s="55"/>
      <c r="AZ114" s="55"/>
      <c r="BA114" s="61"/>
      <c r="BB114" s="55"/>
      <c r="BC114" s="55"/>
      <c r="BD114" s="61"/>
      <c r="BE114" s="56"/>
      <c r="BF114" s="61"/>
      <c r="BG114" s="60"/>
      <c r="BL114" s="4"/>
      <c r="BM114" s="5"/>
      <c r="BN114" s="5"/>
    </row>
    <row r="115" spans="2:66">
      <c r="B115" s="62"/>
      <c r="C115" s="62"/>
      <c r="D115" s="62"/>
      <c r="E115" s="62"/>
      <c r="F115" s="62"/>
      <c r="G115" s="62"/>
      <c r="H115" s="59"/>
      <c r="I115" s="56"/>
      <c r="J115" s="59"/>
      <c r="K115" s="63"/>
      <c r="L115" s="59"/>
      <c r="M115" s="59"/>
      <c r="N115" s="61"/>
      <c r="O115" s="59"/>
      <c r="P115" s="56"/>
      <c r="Q115" s="56"/>
      <c r="R115" s="55"/>
      <c r="S115" s="55"/>
      <c r="T115" s="61"/>
      <c r="U115" s="55"/>
      <c r="V115" s="55"/>
      <c r="W115" s="61"/>
      <c r="X115" s="56"/>
      <c r="Y115" s="61"/>
      <c r="Z115" s="60"/>
      <c r="AA115" s="56"/>
      <c r="AB115" s="56"/>
      <c r="AC115" s="55"/>
      <c r="AD115" s="55"/>
      <c r="AE115" s="61"/>
      <c r="AF115" s="55"/>
      <c r="AG115" s="55"/>
      <c r="AH115" s="61"/>
      <c r="AI115" s="56"/>
      <c r="AJ115" s="61"/>
      <c r="AK115" s="60"/>
      <c r="AL115" s="56"/>
      <c r="AM115" s="56"/>
      <c r="AN115" s="55"/>
      <c r="AO115" s="55"/>
      <c r="AP115" s="61"/>
      <c r="AQ115" s="55"/>
      <c r="AR115" s="55"/>
      <c r="AS115" s="61"/>
      <c r="AT115" s="56"/>
      <c r="AU115" s="61"/>
      <c r="AV115" s="60"/>
      <c r="AW115" s="56"/>
      <c r="AX115" s="56"/>
      <c r="AY115" s="55"/>
      <c r="AZ115" s="55"/>
      <c r="BA115" s="61"/>
      <c r="BB115" s="55"/>
      <c r="BC115" s="55"/>
      <c r="BD115" s="61"/>
      <c r="BE115" s="56"/>
      <c r="BF115" s="61"/>
      <c r="BG115" s="60"/>
      <c r="BL115" s="4"/>
      <c r="BM115" s="5"/>
      <c r="BN115" s="5"/>
    </row>
    <row r="116" spans="2:66">
      <c r="B116" s="62"/>
      <c r="C116" s="62"/>
      <c r="D116" s="62"/>
      <c r="E116" s="62"/>
      <c r="F116" s="62"/>
      <c r="G116" s="62"/>
      <c r="H116" s="59"/>
      <c r="I116" s="56"/>
      <c r="J116" s="59"/>
      <c r="K116" s="63"/>
      <c r="L116" s="59" t="s">
        <v>605</v>
      </c>
      <c r="M116" s="59" t="s">
        <v>686</v>
      </c>
      <c r="N116" s="61">
        <v>9</v>
      </c>
      <c r="O116" s="59" t="s">
        <v>111</v>
      </c>
      <c r="P116" s="56" t="s">
        <v>683</v>
      </c>
      <c r="Q116" s="56" t="s">
        <v>663</v>
      </c>
      <c r="R116" s="55">
        <v>9</v>
      </c>
      <c r="S116" s="55">
        <v>3</v>
      </c>
      <c r="T116" s="61">
        <v>3</v>
      </c>
      <c r="U116" s="55">
        <v>9</v>
      </c>
      <c r="V116" s="55">
        <v>3</v>
      </c>
      <c r="W116" s="61">
        <v>3</v>
      </c>
      <c r="X116" s="56">
        <v>0.33300000000000002</v>
      </c>
      <c r="Y116" s="61">
        <v>6</v>
      </c>
      <c r="Z116" s="60"/>
      <c r="AA116" s="56" t="s">
        <v>684</v>
      </c>
      <c r="AB116" s="56" t="s">
        <v>685</v>
      </c>
      <c r="AC116" s="55">
        <v>0</v>
      </c>
      <c r="AD116" s="55">
        <v>1</v>
      </c>
      <c r="AE116" s="61">
        <v>0</v>
      </c>
      <c r="AF116" s="55">
        <v>9</v>
      </c>
      <c r="AG116" s="55">
        <v>1</v>
      </c>
      <c r="AH116" s="61">
        <v>9</v>
      </c>
      <c r="AI116" s="56">
        <v>1</v>
      </c>
      <c r="AJ116" s="61">
        <v>0</v>
      </c>
      <c r="AK116" s="60"/>
      <c r="AL116" s="56"/>
      <c r="AM116" s="56"/>
      <c r="AN116" s="55">
        <v>0</v>
      </c>
      <c r="AO116" s="55">
        <v>1</v>
      </c>
      <c r="AP116" s="61">
        <v>0</v>
      </c>
      <c r="AQ116" s="55">
        <v>9</v>
      </c>
      <c r="AR116" s="55">
        <v>1</v>
      </c>
      <c r="AS116" s="61">
        <v>9</v>
      </c>
      <c r="AT116" s="56">
        <v>1</v>
      </c>
      <c r="AU116" s="61">
        <v>0</v>
      </c>
      <c r="AV116" s="60"/>
      <c r="AW116" s="56" t="s">
        <v>94</v>
      </c>
      <c r="AX116" s="56" t="s">
        <v>94</v>
      </c>
      <c r="AY116" s="55">
        <v>0</v>
      </c>
      <c r="AZ116" s="55">
        <v>0</v>
      </c>
      <c r="BA116" s="61">
        <v>0</v>
      </c>
      <c r="BB116" s="55">
        <v>0</v>
      </c>
      <c r="BC116" s="55">
        <v>0</v>
      </c>
      <c r="BD116" s="61">
        <v>0</v>
      </c>
      <c r="BE116" s="56">
        <v>0</v>
      </c>
      <c r="BF116" s="61">
        <v>0</v>
      </c>
      <c r="BG116" s="60"/>
      <c r="BL116" s="4"/>
      <c r="BM116" s="5"/>
      <c r="BN116" s="5"/>
    </row>
    <row r="117" spans="2:66">
      <c r="B117" s="62"/>
      <c r="C117" s="62"/>
      <c r="D117" s="62"/>
      <c r="E117" s="62"/>
      <c r="F117" s="62"/>
      <c r="G117" s="62"/>
      <c r="H117" s="59"/>
      <c r="I117" s="56"/>
      <c r="J117" s="59"/>
      <c r="K117" s="63"/>
      <c r="L117" s="59"/>
      <c r="M117" s="59"/>
      <c r="N117" s="61"/>
      <c r="O117" s="59"/>
      <c r="P117" s="56"/>
      <c r="Q117" s="56"/>
      <c r="R117" s="55"/>
      <c r="S117" s="55"/>
      <c r="T117" s="61"/>
      <c r="U117" s="55"/>
      <c r="V117" s="55"/>
      <c r="W117" s="61"/>
      <c r="X117" s="56"/>
      <c r="Y117" s="61"/>
      <c r="Z117" s="60"/>
      <c r="AA117" s="56"/>
      <c r="AB117" s="56"/>
      <c r="AC117" s="55"/>
      <c r="AD117" s="55"/>
      <c r="AE117" s="61"/>
      <c r="AF117" s="55"/>
      <c r="AG117" s="55"/>
      <c r="AH117" s="61"/>
      <c r="AI117" s="56"/>
      <c r="AJ117" s="61"/>
      <c r="AK117" s="60"/>
      <c r="AL117" s="56"/>
      <c r="AM117" s="56"/>
      <c r="AN117" s="55"/>
      <c r="AO117" s="55"/>
      <c r="AP117" s="61"/>
      <c r="AQ117" s="55"/>
      <c r="AR117" s="55"/>
      <c r="AS117" s="61"/>
      <c r="AT117" s="56"/>
      <c r="AU117" s="61"/>
      <c r="AV117" s="60"/>
      <c r="AW117" s="56"/>
      <c r="AX117" s="56"/>
      <c r="AY117" s="55"/>
      <c r="AZ117" s="55"/>
      <c r="BA117" s="61"/>
      <c r="BB117" s="55"/>
      <c r="BC117" s="55"/>
      <c r="BD117" s="61"/>
      <c r="BE117" s="56"/>
      <c r="BF117" s="61"/>
      <c r="BG117" s="60"/>
      <c r="BL117" s="4"/>
      <c r="BM117" s="5"/>
      <c r="BN117" s="5"/>
    </row>
    <row r="118" spans="2:66">
      <c r="B118" s="62"/>
      <c r="C118" s="62"/>
      <c r="D118" s="62"/>
      <c r="E118" s="62"/>
      <c r="F118" s="62"/>
      <c r="G118" s="62"/>
      <c r="H118" s="59"/>
      <c r="I118" s="56"/>
      <c r="J118" s="59"/>
      <c r="K118" s="63"/>
      <c r="L118" s="59"/>
      <c r="M118" s="59"/>
      <c r="N118" s="61"/>
      <c r="O118" s="59"/>
      <c r="P118" s="56"/>
      <c r="Q118" s="56"/>
      <c r="R118" s="55"/>
      <c r="S118" s="55"/>
      <c r="T118" s="61"/>
      <c r="U118" s="55"/>
      <c r="V118" s="55"/>
      <c r="W118" s="61"/>
      <c r="X118" s="56"/>
      <c r="Y118" s="61"/>
      <c r="Z118" s="60"/>
      <c r="AA118" s="56"/>
      <c r="AB118" s="56"/>
      <c r="AC118" s="55"/>
      <c r="AD118" s="55"/>
      <c r="AE118" s="61"/>
      <c r="AF118" s="55"/>
      <c r="AG118" s="55"/>
      <c r="AH118" s="61"/>
      <c r="AI118" s="56"/>
      <c r="AJ118" s="61"/>
      <c r="AK118" s="60"/>
      <c r="AL118" s="56"/>
      <c r="AM118" s="56"/>
      <c r="AN118" s="55"/>
      <c r="AO118" s="55"/>
      <c r="AP118" s="61"/>
      <c r="AQ118" s="55"/>
      <c r="AR118" s="55"/>
      <c r="AS118" s="61"/>
      <c r="AT118" s="56"/>
      <c r="AU118" s="61"/>
      <c r="AV118" s="60"/>
      <c r="AW118" s="56"/>
      <c r="AX118" s="56"/>
      <c r="AY118" s="55"/>
      <c r="AZ118" s="55"/>
      <c r="BA118" s="61"/>
      <c r="BB118" s="55"/>
      <c r="BC118" s="55"/>
      <c r="BD118" s="61"/>
      <c r="BE118" s="56"/>
      <c r="BF118" s="61"/>
      <c r="BG118" s="60"/>
      <c r="BL118" s="4"/>
      <c r="BM118" s="5"/>
      <c r="BN118" s="5"/>
    </row>
    <row r="119" spans="2:66">
      <c r="B119" s="62"/>
      <c r="C119" s="62"/>
      <c r="D119" s="62"/>
      <c r="E119" s="62"/>
      <c r="F119" s="62"/>
      <c r="G119" s="62"/>
      <c r="H119" s="59"/>
      <c r="I119" s="56"/>
      <c r="J119" s="59"/>
      <c r="K119" s="63"/>
      <c r="L119" s="59" t="s">
        <v>687</v>
      </c>
      <c r="M119" s="59" t="s">
        <v>688</v>
      </c>
      <c r="N119" s="56">
        <v>0.95</v>
      </c>
      <c r="O119" s="59" t="s">
        <v>87</v>
      </c>
      <c r="P119" s="56" t="s">
        <v>683</v>
      </c>
      <c r="Q119" s="56" t="s">
        <v>663</v>
      </c>
      <c r="R119" s="55">
        <v>1</v>
      </c>
      <c r="S119" s="55">
        <v>1</v>
      </c>
      <c r="T119" s="56">
        <v>1</v>
      </c>
      <c r="U119" s="55">
        <v>1</v>
      </c>
      <c r="V119" s="55">
        <v>1</v>
      </c>
      <c r="W119" s="56">
        <v>0.25</v>
      </c>
      <c r="X119" s="56">
        <v>0.26315789473684209</v>
      </c>
      <c r="Y119" s="56">
        <v>0</v>
      </c>
      <c r="Z119" s="60"/>
      <c r="AA119" s="56" t="s">
        <v>684</v>
      </c>
      <c r="AB119" s="56" t="s">
        <v>685</v>
      </c>
      <c r="AC119" s="55">
        <v>0</v>
      </c>
      <c r="AD119" s="55">
        <v>1</v>
      </c>
      <c r="AE119" s="56">
        <v>0</v>
      </c>
      <c r="AF119" s="55">
        <v>1</v>
      </c>
      <c r="AG119" s="55">
        <v>2</v>
      </c>
      <c r="AH119" s="56">
        <v>0.25</v>
      </c>
      <c r="AI119" s="56">
        <v>0.26315789473684209</v>
      </c>
      <c r="AJ119" s="56">
        <v>0.45</v>
      </c>
      <c r="AK119" s="60"/>
      <c r="AL119" s="56"/>
      <c r="AM119" s="56"/>
      <c r="AN119" s="55">
        <v>0</v>
      </c>
      <c r="AO119" s="55">
        <v>1</v>
      </c>
      <c r="AP119" s="56">
        <v>0</v>
      </c>
      <c r="AQ119" s="55">
        <v>1</v>
      </c>
      <c r="AR119" s="55">
        <v>3</v>
      </c>
      <c r="AS119" s="56">
        <v>0.25</v>
      </c>
      <c r="AT119" s="56">
        <v>0.26315789473684209</v>
      </c>
      <c r="AU119" s="56">
        <v>0.61670000000000003</v>
      </c>
      <c r="AV119" s="60"/>
      <c r="AW119" s="56" t="s">
        <v>94</v>
      </c>
      <c r="AX119" s="56" t="s">
        <v>94</v>
      </c>
      <c r="AY119" s="55">
        <v>0</v>
      </c>
      <c r="AZ119" s="55">
        <v>0</v>
      </c>
      <c r="BA119" s="56">
        <v>0</v>
      </c>
      <c r="BB119" s="55">
        <v>0</v>
      </c>
      <c r="BC119" s="55">
        <v>0</v>
      </c>
      <c r="BD119" s="56">
        <v>0</v>
      </c>
      <c r="BE119" s="56">
        <v>0</v>
      </c>
      <c r="BF119" s="56">
        <v>0</v>
      </c>
      <c r="BG119" s="60"/>
      <c r="BL119" s="4"/>
      <c r="BM119" s="5"/>
      <c r="BN119" s="5"/>
    </row>
    <row r="120" spans="2:66">
      <c r="B120" s="62"/>
      <c r="C120" s="62"/>
      <c r="D120" s="62"/>
      <c r="E120" s="62"/>
      <c r="F120" s="62"/>
      <c r="G120" s="62"/>
      <c r="H120" s="59"/>
      <c r="I120" s="56"/>
      <c r="J120" s="59"/>
      <c r="K120" s="63"/>
      <c r="L120" s="59"/>
      <c r="M120" s="59"/>
      <c r="N120" s="56"/>
      <c r="O120" s="59"/>
      <c r="P120" s="56"/>
      <c r="Q120" s="56"/>
      <c r="R120" s="55"/>
      <c r="S120" s="55"/>
      <c r="T120" s="56"/>
      <c r="U120" s="55"/>
      <c r="V120" s="55"/>
      <c r="W120" s="56"/>
      <c r="X120" s="56"/>
      <c r="Y120" s="56"/>
      <c r="Z120" s="60"/>
      <c r="AA120" s="56"/>
      <c r="AB120" s="56"/>
      <c r="AC120" s="55"/>
      <c r="AD120" s="55"/>
      <c r="AE120" s="56"/>
      <c r="AF120" s="55"/>
      <c r="AG120" s="55"/>
      <c r="AH120" s="56"/>
      <c r="AI120" s="56"/>
      <c r="AJ120" s="56"/>
      <c r="AK120" s="60"/>
      <c r="AL120" s="56"/>
      <c r="AM120" s="56"/>
      <c r="AN120" s="55"/>
      <c r="AO120" s="55"/>
      <c r="AP120" s="56"/>
      <c r="AQ120" s="55"/>
      <c r="AR120" s="55"/>
      <c r="AS120" s="56"/>
      <c r="AT120" s="56"/>
      <c r="AU120" s="56"/>
      <c r="AV120" s="60"/>
      <c r="AW120" s="56"/>
      <c r="AX120" s="56"/>
      <c r="AY120" s="55"/>
      <c r="AZ120" s="55"/>
      <c r="BA120" s="56"/>
      <c r="BB120" s="55"/>
      <c r="BC120" s="55"/>
      <c r="BD120" s="56"/>
      <c r="BE120" s="56"/>
      <c r="BF120" s="56"/>
      <c r="BG120" s="60"/>
      <c r="BL120" s="4"/>
      <c r="BM120" s="5"/>
      <c r="BN120" s="5"/>
    </row>
    <row r="121" spans="2:66">
      <c r="B121" s="62"/>
      <c r="C121" s="62"/>
      <c r="D121" s="62"/>
      <c r="E121" s="62"/>
      <c r="F121" s="62"/>
      <c r="G121" s="62"/>
      <c r="H121" s="59"/>
      <c r="I121" s="56"/>
      <c r="J121" s="59"/>
      <c r="K121" s="63"/>
      <c r="L121" s="59"/>
      <c r="M121" s="59"/>
      <c r="N121" s="56"/>
      <c r="O121" s="59"/>
      <c r="P121" s="56"/>
      <c r="Q121" s="56"/>
      <c r="R121" s="55"/>
      <c r="S121" s="55"/>
      <c r="T121" s="56"/>
      <c r="U121" s="55"/>
      <c r="V121" s="55"/>
      <c r="W121" s="56"/>
      <c r="X121" s="56"/>
      <c r="Y121" s="56"/>
      <c r="Z121" s="60"/>
      <c r="AA121" s="56"/>
      <c r="AB121" s="56"/>
      <c r="AC121" s="55"/>
      <c r="AD121" s="55"/>
      <c r="AE121" s="56"/>
      <c r="AF121" s="55"/>
      <c r="AG121" s="55"/>
      <c r="AH121" s="56"/>
      <c r="AI121" s="56"/>
      <c r="AJ121" s="56"/>
      <c r="AK121" s="60"/>
      <c r="AL121" s="56"/>
      <c r="AM121" s="56"/>
      <c r="AN121" s="55"/>
      <c r="AO121" s="55"/>
      <c r="AP121" s="56"/>
      <c r="AQ121" s="55"/>
      <c r="AR121" s="55"/>
      <c r="AS121" s="56"/>
      <c r="AT121" s="56"/>
      <c r="AU121" s="56"/>
      <c r="AV121" s="60"/>
      <c r="AW121" s="56"/>
      <c r="AX121" s="56"/>
      <c r="AY121" s="55"/>
      <c r="AZ121" s="55"/>
      <c r="BA121" s="56"/>
      <c r="BB121" s="55"/>
      <c r="BC121" s="55"/>
      <c r="BD121" s="56"/>
      <c r="BE121" s="56"/>
      <c r="BF121" s="56"/>
      <c r="BG121" s="60"/>
      <c r="BL121" s="4"/>
      <c r="BM121" s="5"/>
      <c r="BN121" s="5"/>
    </row>
    <row r="122" spans="2:66" ht="135" customHeight="1">
      <c r="B122" s="62" t="s">
        <v>114</v>
      </c>
      <c r="C122" s="59" t="s">
        <v>178</v>
      </c>
      <c r="D122" s="63" t="s">
        <v>689</v>
      </c>
      <c r="E122" s="59" t="s">
        <v>82</v>
      </c>
      <c r="F122" s="59" t="s">
        <v>211</v>
      </c>
      <c r="G122" s="63" t="s">
        <v>690</v>
      </c>
      <c r="H122" s="59">
        <v>17</v>
      </c>
      <c r="I122" s="56">
        <v>0.01</v>
      </c>
      <c r="J122" s="59" t="s">
        <v>83</v>
      </c>
      <c r="K122" s="63" t="s">
        <v>691</v>
      </c>
      <c r="L122" s="59" t="s">
        <v>692</v>
      </c>
      <c r="M122" s="59" t="s">
        <v>693</v>
      </c>
      <c r="N122" s="56">
        <v>0.9</v>
      </c>
      <c r="O122" s="59" t="s">
        <v>87</v>
      </c>
      <c r="P122" s="56" t="s">
        <v>694</v>
      </c>
      <c r="Q122" s="56" t="s">
        <v>561</v>
      </c>
      <c r="R122" s="55">
        <v>15</v>
      </c>
      <c r="S122" s="55">
        <v>22</v>
      </c>
      <c r="T122" s="56">
        <v>0.68179999999999996</v>
      </c>
      <c r="U122" s="55">
        <v>15</v>
      </c>
      <c r="V122" s="55">
        <v>22</v>
      </c>
      <c r="W122" s="56">
        <v>0.68179999999999996</v>
      </c>
      <c r="X122" s="56">
        <v>0.75760000000000005</v>
      </c>
      <c r="Y122" s="56">
        <v>0.21820000000000001</v>
      </c>
      <c r="Z122" s="60">
        <v>0.503</v>
      </c>
      <c r="AA122" s="56" t="s">
        <v>695</v>
      </c>
      <c r="AB122" s="56" t="s">
        <v>696</v>
      </c>
      <c r="AC122" s="55">
        <v>5</v>
      </c>
      <c r="AD122" s="55">
        <v>22</v>
      </c>
      <c r="AE122" s="56">
        <v>0.2273</v>
      </c>
      <c r="AF122" s="55">
        <v>20</v>
      </c>
      <c r="AG122" s="55">
        <v>22</v>
      </c>
      <c r="AH122" s="56">
        <v>0.90910000000000002</v>
      </c>
      <c r="AI122" s="56">
        <v>1.0101</v>
      </c>
      <c r="AJ122" s="56">
        <v>0</v>
      </c>
      <c r="AK122" s="60">
        <v>0.75</v>
      </c>
      <c r="AL122" s="56" t="s">
        <v>3847</v>
      </c>
      <c r="AM122" s="56" t="s">
        <v>3848</v>
      </c>
      <c r="AN122" s="55">
        <v>4</v>
      </c>
      <c r="AO122" s="55">
        <v>22</v>
      </c>
      <c r="AP122" s="56">
        <v>0.18179999999999999</v>
      </c>
      <c r="AQ122" s="55">
        <v>24</v>
      </c>
      <c r="AR122" s="55">
        <v>22</v>
      </c>
      <c r="AS122" s="56">
        <v>1.0909</v>
      </c>
      <c r="AT122" s="56">
        <v>1.2121</v>
      </c>
      <c r="AU122" s="56">
        <v>0</v>
      </c>
      <c r="AV122" s="60">
        <v>0.77</v>
      </c>
      <c r="AW122" s="56" t="s">
        <v>94</v>
      </c>
      <c r="AX122" s="56" t="s">
        <v>94</v>
      </c>
      <c r="AY122" s="55">
        <v>0</v>
      </c>
      <c r="AZ122" s="55">
        <v>0</v>
      </c>
      <c r="BA122" s="56">
        <v>0</v>
      </c>
      <c r="BB122" s="55">
        <v>0</v>
      </c>
      <c r="BC122" s="55">
        <v>0</v>
      </c>
      <c r="BD122" s="56">
        <v>0</v>
      </c>
      <c r="BE122" s="56">
        <v>0</v>
      </c>
      <c r="BF122" s="56">
        <v>0</v>
      </c>
      <c r="BG122" s="60">
        <v>0</v>
      </c>
      <c r="BL122" s="4"/>
      <c r="BM122" s="5"/>
      <c r="BN122" s="5"/>
    </row>
    <row r="123" spans="2:66">
      <c r="B123" s="62"/>
      <c r="C123" s="59"/>
      <c r="D123" s="63"/>
      <c r="E123" s="59"/>
      <c r="F123" s="59"/>
      <c r="G123" s="63"/>
      <c r="H123" s="59"/>
      <c r="I123" s="56"/>
      <c r="J123" s="59"/>
      <c r="K123" s="63"/>
      <c r="L123" s="59"/>
      <c r="M123" s="59"/>
      <c r="N123" s="56"/>
      <c r="O123" s="59"/>
      <c r="P123" s="56"/>
      <c r="Q123" s="56"/>
      <c r="R123" s="55"/>
      <c r="S123" s="55"/>
      <c r="T123" s="56"/>
      <c r="U123" s="55"/>
      <c r="V123" s="55"/>
      <c r="W123" s="56"/>
      <c r="X123" s="56"/>
      <c r="Y123" s="56"/>
      <c r="Z123" s="60"/>
      <c r="AA123" s="56"/>
      <c r="AB123" s="56"/>
      <c r="AC123" s="55"/>
      <c r="AD123" s="55"/>
      <c r="AE123" s="56"/>
      <c r="AF123" s="55"/>
      <c r="AG123" s="55"/>
      <c r="AH123" s="56"/>
      <c r="AI123" s="56"/>
      <c r="AJ123" s="56"/>
      <c r="AK123" s="60"/>
      <c r="AL123" s="56"/>
      <c r="AM123" s="56"/>
      <c r="AN123" s="55"/>
      <c r="AO123" s="55"/>
      <c r="AP123" s="56"/>
      <c r="AQ123" s="55"/>
      <c r="AR123" s="55"/>
      <c r="AS123" s="56"/>
      <c r="AT123" s="56"/>
      <c r="AU123" s="56"/>
      <c r="AV123" s="60"/>
      <c r="AW123" s="56"/>
      <c r="AX123" s="56"/>
      <c r="AY123" s="55"/>
      <c r="AZ123" s="55"/>
      <c r="BA123" s="56"/>
      <c r="BB123" s="55"/>
      <c r="BC123" s="55"/>
      <c r="BD123" s="56"/>
      <c r="BE123" s="56"/>
      <c r="BF123" s="56"/>
      <c r="BG123" s="60"/>
      <c r="BL123" s="4"/>
      <c r="BM123" s="5"/>
      <c r="BN123" s="5"/>
    </row>
    <row r="124" spans="2:66">
      <c r="B124" s="62"/>
      <c r="C124" s="62"/>
      <c r="D124" s="62"/>
      <c r="E124" s="62"/>
      <c r="F124" s="62"/>
      <c r="G124" s="62"/>
      <c r="H124" s="59"/>
      <c r="I124" s="56"/>
      <c r="J124" s="59"/>
      <c r="K124" s="63"/>
      <c r="L124" s="59"/>
      <c r="M124" s="59"/>
      <c r="N124" s="56"/>
      <c r="O124" s="59"/>
      <c r="P124" s="56"/>
      <c r="Q124" s="56"/>
      <c r="R124" s="55"/>
      <c r="S124" s="55"/>
      <c r="T124" s="56"/>
      <c r="U124" s="55"/>
      <c r="V124" s="55"/>
      <c r="W124" s="56"/>
      <c r="X124" s="56"/>
      <c r="Y124" s="56"/>
      <c r="Z124" s="60"/>
      <c r="AA124" s="56"/>
      <c r="AB124" s="56"/>
      <c r="AC124" s="55"/>
      <c r="AD124" s="55"/>
      <c r="AE124" s="56"/>
      <c r="AF124" s="55"/>
      <c r="AG124" s="55"/>
      <c r="AH124" s="56"/>
      <c r="AI124" s="56"/>
      <c r="AJ124" s="56"/>
      <c r="AK124" s="60"/>
      <c r="AL124" s="56"/>
      <c r="AM124" s="56"/>
      <c r="AN124" s="55"/>
      <c r="AO124" s="55"/>
      <c r="AP124" s="56"/>
      <c r="AQ124" s="55"/>
      <c r="AR124" s="55"/>
      <c r="AS124" s="56"/>
      <c r="AT124" s="56"/>
      <c r="AU124" s="56"/>
      <c r="AV124" s="60"/>
      <c r="AW124" s="56"/>
      <c r="AX124" s="56"/>
      <c r="AY124" s="55"/>
      <c r="AZ124" s="55"/>
      <c r="BA124" s="56"/>
      <c r="BB124" s="55"/>
      <c r="BC124" s="55"/>
      <c r="BD124" s="56"/>
      <c r="BE124" s="56"/>
      <c r="BF124" s="56"/>
      <c r="BG124" s="60"/>
      <c r="BL124" s="4"/>
      <c r="BM124" s="5"/>
      <c r="BN124" s="5"/>
    </row>
    <row r="125" spans="2:66">
      <c r="B125" s="62"/>
      <c r="C125" s="62"/>
      <c r="D125" s="62"/>
      <c r="E125" s="62"/>
      <c r="F125" s="62"/>
      <c r="G125" s="62"/>
      <c r="H125" s="59"/>
      <c r="I125" s="56"/>
      <c r="J125" s="59"/>
      <c r="K125" s="63"/>
      <c r="L125" s="59" t="s">
        <v>697</v>
      </c>
      <c r="M125" s="59" t="s">
        <v>698</v>
      </c>
      <c r="N125" s="56">
        <v>1</v>
      </c>
      <c r="O125" s="59" t="s">
        <v>87</v>
      </c>
      <c r="P125" s="56" t="s">
        <v>694</v>
      </c>
      <c r="Q125" s="56" t="s">
        <v>561</v>
      </c>
      <c r="R125" s="55">
        <v>5</v>
      </c>
      <c r="S125" s="55">
        <v>5</v>
      </c>
      <c r="T125" s="56">
        <v>1</v>
      </c>
      <c r="U125" s="55">
        <v>5</v>
      </c>
      <c r="V125" s="55">
        <v>5</v>
      </c>
      <c r="W125" s="56">
        <v>0.25</v>
      </c>
      <c r="X125" s="56">
        <v>0.25</v>
      </c>
      <c r="Y125" s="56">
        <v>0</v>
      </c>
      <c r="Z125" s="60"/>
      <c r="AA125" s="56" t="s">
        <v>695</v>
      </c>
      <c r="AB125" s="56" t="s">
        <v>696</v>
      </c>
      <c r="AC125" s="55">
        <v>7</v>
      </c>
      <c r="AD125" s="55">
        <v>7</v>
      </c>
      <c r="AE125" s="56">
        <v>1</v>
      </c>
      <c r="AF125" s="55">
        <v>12</v>
      </c>
      <c r="AG125" s="55">
        <v>12</v>
      </c>
      <c r="AH125" s="56">
        <v>0.5</v>
      </c>
      <c r="AI125" s="56">
        <v>0.5</v>
      </c>
      <c r="AJ125" s="56">
        <v>0</v>
      </c>
      <c r="AK125" s="60"/>
      <c r="AL125" s="56"/>
      <c r="AM125" s="56"/>
      <c r="AN125" s="55">
        <v>32</v>
      </c>
      <c r="AO125" s="55">
        <v>49</v>
      </c>
      <c r="AP125" s="56">
        <v>0.65310000000000001</v>
      </c>
      <c r="AQ125" s="55">
        <v>44</v>
      </c>
      <c r="AR125" s="55">
        <v>61</v>
      </c>
      <c r="AS125" s="56">
        <v>0.54098360655737709</v>
      </c>
      <c r="AT125" s="56">
        <v>0.54098360655737709</v>
      </c>
      <c r="AU125" s="56">
        <v>0.2787</v>
      </c>
      <c r="AV125" s="60"/>
      <c r="AW125" s="56" t="s">
        <v>94</v>
      </c>
      <c r="AX125" s="56" t="s">
        <v>94</v>
      </c>
      <c r="AY125" s="55">
        <v>0</v>
      </c>
      <c r="AZ125" s="55">
        <v>0</v>
      </c>
      <c r="BA125" s="56">
        <v>0</v>
      </c>
      <c r="BB125" s="55">
        <v>0</v>
      </c>
      <c r="BC125" s="55">
        <v>0</v>
      </c>
      <c r="BD125" s="56">
        <v>0</v>
      </c>
      <c r="BE125" s="56">
        <v>0</v>
      </c>
      <c r="BF125" s="56">
        <v>0</v>
      </c>
      <c r="BG125" s="60"/>
      <c r="BL125" s="4"/>
      <c r="BM125" s="5"/>
      <c r="BN125" s="5"/>
    </row>
    <row r="126" spans="2:66">
      <c r="B126" s="62"/>
      <c r="C126" s="62"/>
      <c r="D126" s="62"/>
      <c r="E126" s="62"/>
      <c r="F126" s="62"/>
      <c r="G126" s="62"/>
      <c r="H126" s="59"/>
      <c r="I126" s="56"/>
      <c r="J126" s="59"/>
      <c r="K126" s="63"/>
      <c r="L126" s="59"/>
      <c r="M126" s="59"/>
      <c r="N126" s="56"/>
      <c r="O126" s="59"/>
      <c r="P126" s="56"/>
      <c r="Q126" s="56"/>
      <c r="R126" s="55"/>
      <c r="S126" s="55"/>
      <c r="T126" s="56"/>
      <c r="U126" s="55"/>
      <c r="V126" s="55"/>
      <c r="W126" s="56"/>
      <c r="X126" s="56"/>
      <c r="Y126" s="56"/>
      <c r="Z126" s="60"/>
      <c r="AA126" s="56"/>
      <c r="AB126" s="56"/>
      <c r="AC126" s="55"/>
      <c r="AD126" s="55"/>
      <c r="AE126" s="56"/>
      <c r="AF126" s="55"/>
      <c r="AG126" s="55"/>
      <c r="AH126" s="56"/>
      <c r="AI126" s="56"/>
      <c r="AJ126" s="56"/>
      <c r="AK126" s="60"/>
      <c r="AL126" s="56"/>
      <c r="AM126" s="56"/>
      <c r="AN126" s="55"/>
      <c r="AO126" s="55"/>
      <c r="AP126" s="56"/>
      <c r="AQ126" s="55"/>
      <c r="AR126" s="55"/>
      <c r="AS126" s="56"/>
      <c r="AT126" s="56"/>
      <c r="AU126" s="56"/>
      <c r="AV126" s="60"/>
      <c r="AW126" s="56"/>
      <c r="AX126" s="56"/>
      <c r="AY126" s="55"/>
      <c r="AZ126" s="55"/>
      <c r="BA126" s="56"/>
      <c r="BB126" s="55"/>
      <c r="BC126" s="55"/>
      <c r="BD126" s="56"/>
      <c r="BE126" s="56"/>
      <c r="BF126" s="56"/>
      <c r="BG126" s="60"/>
      <c r="BL126" s="4"/>
      <c r="BM126" s="5"/>
      <c r="BN126" s="5"/>
    </row>
    <row r="127" spans="2:66">
      <c r="B127" s="62"/>
      <c r="C127" s="62"/>
      <c r="D127" s="62"/>
      <c r="E127" s="62"/>
      <c r="F127" s="62"/>
      <c r="G127" s="62"/>
      <c r="H127" s="59"/>
      <c r="I127" s="56"/>
      <c r="J127" s="59"/>
      <c r="K127" s="63"/>
      <c r="L127" s="59"/>
      <c r="M127" s="59"/>
      <c r="N127" s="56"/>
      <c r="O127" s="59"/>
      <c r="P127" s="56"/>
      <c r="Q127" s="56"/>
      <c r="R127" s="55"/>
      <c r="S127" s="55"/>
      <c r="T127" s="56"/>
      <c r="U127" s="55"/>
      <c r="V127" s="55"/>
      <c r="W127" s="56"/>
      <c r="X127" s="56"/>
      <c r="Y127" s="56"/>
      <c r="Z127" s="60"/>
      <c r="AA127" s="56"/>
      <c r="AB127" s="56"/>
      <c r="AC127" s="55"/>
      <c r="AD127" s="55"/>
      <c r="AE127" s="56"/>
      <c r="AF127" s="55"/>
      <c r="AG127" s="55"/>
      <c r="AH127" s="56"/>
      <c r="AI127" s="56"/>
      <c r="AJ127" s="56"/>
      <c r="AK127" s="60"/>
      <c r="AL127" s="56"/>
      <c r="AM127" s="56"/>
      <c r="AN127" s="55"/>
      <c r="AO127" s="55"/>
      <c r="AP127" s="56"/>
      <c r="AQ127" s="55"/>
      <c r="AR127" s="55"/>
      <c r="AS127" s="56"/>
      <c r="AT127" s="56"/>
      <c r="AU127" s="56"/>
      <c r="AV127" s="60"/>
      <c r="AW127" s="56"/>
      <c r="AX127" s="56"/>
      <c r="AY127" s="55"/>
      <c r="AZ127" s="55"/>
      <c r="BA127" s="56"/>
      <c r="BB127" s="55"/>
      <c r="BC127" s="55"/>
      <c r="BD127" s="56"/>
      <c r="BE127" s="56"/>
      <c r="BF127" s="56"/>
      <c r="BG127" s="60"/>
      <c r="BL127" s="4"/>
      <c r="BM127" s="5"/>
      <c r="BN127" s="5"/>
    </row>
    <row r="128" spans="2:66" ht="135" customHeight="1">
      <c r="B128" s="64" t="s">
        <v>80</v>
      </c>
      <c r="C128" s="65" t="s">
        <v>81</v>
      </c>
      <c r="D128" s="65" t="s">
        <v>81</v>
      </c>
      <c r="E128" s="65" t="s">
        <v>179</v>
      </c>
      <c r="F128" s="65" t="s">
        <v>81</v>
      </c>
      <c r="G128" s="65" t="s">
        <v>81</v>
      </c>
      <c r="H128" s="59">
        <v>18</v>
      </c>
      <c r="I128" s="56">
        <v>0.01</v>
      </c>
      <c r="J128" s="59" t="s">
        <v>83</v>
      </c>
      <c r="K128" s="63" t="s">
        <v>699</v>
      </c>
      <c r="L128" s="59" t="s">
        <v>700</v>
      </c>
      <c r="M128" s="59" t="s">
        <v>701</v>
      </c>
      <c r="N128" s="56">
        <v>1</v>
      </c>
      <c r="O128" s="59" t="s">
        <v>87</v>
      </c>
      <c r="P128" s="56" t="s">
        <v>702</v>
      </c>
      <c r="Q128" s="56" t="s">
        <v>561</v>
      </c>
      <c r="R128" s="55">
        <v>0</v>
      </c>
      <c r="S128" s="55">
        <v>1</v>
      </c>
      <c r="T128" s="56">
        <v>0</v>
      </c>
      <c r="U128" s="55">
        <v>0</v>
      </c>
      <c r="V128" s="55">
        <v>1</v>
      </c>
      <c r="W128" s="56">
        <v>0</v>
      </c>
      <c r="X128" s="56">
        <v>0</v>
      </c>
      <c r="Y128" s="56">
        <v>1</v>
      </c>
      <c r="Z128" s="60">
        <v>0</v>
      </c>
      <c r="AA128" s="56" t="s">
        <v>703</v>
      </c>
      <c r="AB128" s="56" t="s">
        <v>696</v>
      </c>
      <c r="AC128" s="55">
        <v>0</v>
      </c>
      <c r="AD128" s="55">
        <v>1</v>
      </c>
      <c r="AE128" s="56">
        <v>0</v>
      </c>
      <c r="AF128" s="55">
        <v>0</v>
      </c>
      <c r="AG128" s="55">
        <v>1</v>
      </c>
      <c r="AH128" s="56">
        <v>0</v>
      </c>
      <c r="AI128" s="56">
        <v>0</v>
      </c>
      <c r="AJ128" s="56">
        <v>1</v>
      </c>
      <c r="AK128" s="60">
        <v>0</v>
      </c>
      <c r="AL128" s="56" t="s">
        <v>3849</v>
      </c>
      <c r="AM128" s="56" t="s">
        <v>3850</v>
      </c>
      <c r="AN128" s="55">
        <v>0</v>
      </c>
      <c r="AO128" s="55">
        <v>288</v>
      </c>
      <c r="AP128" s="56">
        <v>0</v>
      </c>
      <c r="AQ128" s="55">
        <v>0</v>
      </c>
      <c r="AR128" s="55">
        <v>288</v>
      </c>
      <c r="AS128" s="56">
        <v>0</v>
      </c>
      <c r="AT128" s="56">
        <v>0</v>
      </c>
      <c r="AU128" s="56">
        <v>1</v>
      </c>
      <c r="AV128" s="60">
        <v>0.13600000000000001</v>
      </c>
      <c r="AW128" s="56" t="s">
        <v>94</v>
      </c>
      <c r="AX128" s="56" t="s">
        <v>94</v>
      </c>
      <c r="AY128" s="55">
        <v>0</v>
      </c>
      <c r="AZ128" s="55">
        <v>0</v>
      </c>
      <c r="BA128" s="56">
        <v>0</v>
      </c>
      <c r="BB128" s="55">
        <v>0</v>
      </c>
      <c r="BC128" s="55">
        <v>0</v>
      </c>
      <c r="BD128" s="56">
        <v>0</v>
      </c>
      <c r="BE128" s="56">
        <v>0</v>
      </c>
      <c r="BF128" s="56">
        <v>0</v>
      </c>
      <c r="BG128" s="60">
        <v>0</v>
      </c>
      <c r="BL128" s="4"/>
      <c r="BM128" s="5"/>
      <c r="BN128" s="5"/>
    </row>
    <row r="129" spans="2:66">
      <c r="B129" s="64"/>
      <c r="C129" s="65"/>
      <c r="D129" s="65"/>
      <c r="E129" s="65"/>
      <c r="F129" s="65"/>
      <c r="G129" s="65"/>
      <c r="H129" s="59"/>
      <c r="I129" s="56"/>
      <c r="J129" s="59"/>
      <c r="K129" s="63"/>
      <c r="L129" s="59"/>
      <c r="M129" s="59"/>
      <c r="N129" s="56"/>
      <c r="O129" s="59"/>
      <c r="P129" s="56"/>
      <c r="Q129" s="56"/>
      <c r="R129" s="55"/>
      <c r="S129" s="55"/>
      <c r="T129" s="56"/>
      <c r="U129" s="55"/>
      <c r="V129" s="55"/>
      <c r="W129" s="56"/>
      <c r="X129" s="56"/>
      <c r="Y129" s="56"/>
      <c r="Z129" s="60"/>
      <c r="AA129" s="56"/>
      <c r="AB129" s="56"/>
      <c r="AC129" s="55"/>
      <c r="AD129" s="55"/>
      <c r="AE129" s="56"/>
      <c r="AF129" s="55"/>
      <c r="AG129" s="55"/>
      <c r="AH129" s="56"/>
      <c r="AI129" s="56"/>
      <c r="AJ129" s="56"/>
      <c r="AK129" s="60"/>
      <c r="AL129" s="56"/>
      <c r="AM129" s="56"/>
      <c r="AN129" s="55"/>
      <c r="AO129" s="55"/>
      <c r="AP129" s="56"/>
      <c r="AQ129" s="55"/>
      <c r="AR129" s="55"/>
      <c r="AS129" s="56"/>
      <c r="AT129" s="56"/>
      <c r="AU129" s="56"/>
      <c r="AV129" s="60"/>
      <c r="AW129" s="56"/>
      <c r="AX129" s="56"/>
      <c r="AY129" s="55"/>
      <c r="AZ129" s="55"/>
      <c r="BA129" s="56"/>
      <c r="BB129" s="55"/>
      <c r="BC129" s="55"/>
      <c r="BD129" s="56"/>
      <c r="BE129" s="56"/>
      <c r="BF129" s="56"/>
      <c r="BG129" s="60"/>
      <c r="BL129" s="4"/>
      <c r="BM129" s="5"/>
      <c r="BN129" s="5"/>
    </row>
    <row r="130" spans="2:66">
      <c r="B130" s="62"/>
      <c r="C130" s="62"/>
      <c r="D130" s="62"/>
      <c r="E130" s="62"/>
      <c r="F130" s="62"/>
      <c r="G130" s="62"/>
      <c r="H130" s="59"/>
      <c r="I130" s="56"/>
      <c r="J130" s="59"/>
      <c r="K130" s="63"/>
      <c r="L130" s="59"/>
      <c r="M130" s="59"/>
      <c r="N130" s="56"/>
      <c r="O130" s="59"/>
      <c r="P130" s="56"/>
      <c r="Q130" s="56"/>
      <c r="R130" s="55"/>
      <c r="S130" s="55"/>
      <c r="T130" s="56"/>
      <c r="U130" s="55"/>
      <c r="V130" s="55"/>
      <c r="W130" s="56"/>
      <c r="X130" s="56"/>
      <c r="Y130" s="56"/>
      <c r="Z130" s="60"/>
      <c r="AA130" s="56"/>
      <c r="AB130" s="56"/>
      <c r="AC130" s="55"/>
      <c r="AD130" s="55"/>
      <c r="AE130" s="56"/>
      <c r="AF130" s="55"/>
      <c r="AG130" s="55"/>
      <c r="AH130" s="56"/>
      <c r="AI130" s="56"/>
      <c r="AJ130" s="56"/>
      <c r="AK130" s="60"/>
      <c r="AL130" s="56"/>
      <c r="AM130" s="56"/>
      <c r="AN130" s="55"/>
      <c r="AO130" s="55"/>
      <c r="AP130" s="56"/>
      <c r="AQ130" s="55"/>
      <c r="AR130" s="55"/>
      <c r="AS130" s="56"/>
      <c r="AT130" s="56"/>
      <c r="AU130" s="56"/>
      <c r="AV130" s="60"/>
      <c r="AW130" s="56"/>
      <c r="AX130" s="56"/>
      <c r="AY130" s="55"/>
      <c r="AZ130" s="55"/>
      <c r="BA130" s="56"/>
      <c r="BB130" s="55"/>
      <c r="BC130" s="55"/>
      <c r="BD130" s="56"/>
      <c r="BE130" s="56"/>
      <c r="BF130" s="56"/>
      <c r="BG130" s="60"/>
      <c r="BL130" s="4"/>
      <c r="BM130" s="5"/>
      <c r="BN130" s="5"/>
    </row>
    <row r="131" spans="2:66">
      <c r="B131" s="62"/>
      <c r="C131" s="62"/>
      <c r="D131" s="62"/>
      <c r="E131" s="62"/>
      <c r="F131" s="62"/>
      <c r="G131" s="62"/>
      <c r="H131" s="59"/>
      <c r="I131" s="56"/>
      <c r="J131" s="59"/>
      <c r="K131" s="63"/>
      <c r="L131" s="59" t="s">
        <v>704</v>
      </c>
      <c r="M131" s="59" t="s">
        <v>705</v>
      </c>
      <c r="N131" s="61">
        <v>5</v>
      </c>
      <c r="O131" s="59" t="s">
        <v>111</v>
      </c>
      <c r="P131" s="56" t="s">
        <v>702</v>
      </c>
      <c r="Q131" s="56" t="s">
        <v>561</v>
      </c>
      <c r="R131" s="55">
        <v>0</v>
      </c>
      <c r="S131" s="55">
        <v>1</v>
      </c>
      <c r="T131" s="61">
        <v>0</v>
      </c>
      <c r="U131" s="55">
        <v>0</v>
      </c>
      <c r="V131" s="55">
        <v>1</v>
      </c>
      <c r="W131" s="61">
        <v>0</v>
      </c>
      <c r="X131" s="56">
        <v>0</v>
      </c>
      <c r="Y131" s="61">
        <v>5</v>
      </c>
      <c r="Z131" s="60"/>
      <c r="AA131" s="56" t="s">
        <v>703</v>
      </c>
      <c r="AB131" s="56" t="s">
        <v>696</v>
      </c>
      <c r="AC131" s="55">
        <v>0</v>
      </c>
      <c r="AD131" s="55">
        <v>1</v>
      </c>
      <c r="AE131" s="61">
        <v>0</v>
      </c>
      <c r="AF131" s="55">
        <v>0</v>
      </c>
      <c r="AG131" s="55">
        <v>1</v>
      </c>
      <c r="AH131" s="61">
        <v>0</v>
      </c>
      <c r="AI131" s="56">
        <v>0</v>
      </c>
      <c r="AJ131" s="61">
        <v>5</v>
      </c>
      <c r="AK131" s="60"/>
      <c r="AL131" s="56"/>
      <c r="AM131" s="56"/>
      <c r="AN131" s="55">
        <v>6.8</v>
      </c>
      <c r="AO131" s="55">
        <v>5</v>
      </c>
      <c r="AP131" s="61">
        <v>1</v>
      </c>
      <c r="AQ131" s="55">
        <v>6.8</v>
      </c>
      <c r="AR131" s="55">
        <v>5</v>
      </c>
      <c r="AS131" s="61">
        <v>1.36</v>
      </c>
      <c r="AT131" s="56">
        <v>0.27200000000000002</v>
      </c>
      <c r="AU131" s="61">
        <v>3.64</v>
      </c>
      <c r="AV131" s="60"/>
      <c r="AW131" s="56" t="s">
        <v>94</v>
      </c>
      <c r="AX131" s="56" t="s">
        <v>94</v>
      </c>
      <c r="AY131" s="55">
        <v>0</v>
      </c>
      <c r="AZ131" s="55">
        <v>0</v>
      </c>
      <c r="BA131" s="61">
        <v>0</v>
      </c>
      <c r="BB131" s="55">
        <v>0</v>
      </c>
      <c r="BC131" s="55">
        <v>0</v>
      </c>
      <c r="BD131" s="61">
        <v>0</v>
      </c>
      <c r="BE131" s="56">
        <v>0</v>
      </c>
      <c r="BF131" s="61">
        <v>0</v>
      </c>
      <c r="BG131" s="60"/>
      <c r="BL131" s="4"/>
      <c r="BM131" s="5"/>
      <c r="BN131" s="5"/>
    </row>
    <row r="132" spans="2:66">
      <c r="B132" s="62"/>
      <c r="C132" s="62"/>
      <c r="D132" s="62"/>
      <c r="E132" s="62"/>
      <c r="F132" s="62"/>
      <c r="G132" s="62"/>
      <c r="H132" s="59"/>
      <c r="I132" s="56"/>
      <c r="J132" s="59"/>
      <c r="K132" s="63"/>
      <c r="L132" s="59"/>
      <c r="M132" s="59"/>
      <c r="N132" s="61"/>
      <c r="O132" s="59"/>
      <c r="P132" s="56"/>
      <c r="Q132" s="56"/>
      <c r="R132" s="55"/>
      <c r="S132" s="55"/>
      <c r="T132" s="61"/>
      <c r="U132" s="55"/>
      <c r="V132" s="55"/>
      <c r="W132" s="61"/>
      <c r="X132" s="56"/>
      <c r="Y132" s="61"/>
      <c r="Z132" s="60"/>
      <c r="AA132" s="56"/>
      <c r="AB132" s="56"/>
      <c r="AC132" s="55"/>
      <c r="AD132" s="55"/>
      <c r="AE132" s="61"/>
      <c r="AF132" s="55"/>
      <c r="AG132" s="55"/>
      <c r="AH132" s="61"/>
      <c r="AI132" s="56"/>
      <c r="AJ132" s="61"/>
      <c r="AK132" s="60"/>
      <c r="AL132" s="56"/>
      <c r="AM132" s="56"/>
      <c r="AN132" s="55"/>
      <c r="AO132" s="55"/>
      <c r="AP132" s="61"/>
      <c r="AQ132" s="55"/>
      <c r="AR132" s="55"/>
      <c r="AS132" s="61"/>
      <c r="AT132" s="56"/>
      <c r="AU132" s="61"/>
      <c r="AV132" s="60"/>
      <c r="AW132" s="56"/>
      <c r="AX132" s="56"/>
      <c r="AY132" s="55"/>
      <c r="AZ132" s="55"/>
      <c r="BA132" s="61"/>
      <c r="BB132" s="55"/>
      <c r="BC132" s="55"/>
      <c r="BD132" s="61"/>
      <c r="BE132" s="56"/>
      <c r="BF132" s="61"/>
      <c r="BG132" s="60"/>
      <c r="BL132" s="4"/>
      <c r="BM132" s="5"/>
      <c r="BN132" s="5"/>
    </row>
    <row r="133" spans="2:66">
      <c r="B133" s="62"/>
      <c r="C133" s="62"/>
      <c r="D133" s="62"/>
      <c r="E133" s="62"/>
      <c r="F133" s="62"/>
      <c r="G133" s="62"/>
      <c r="H133" s="59"/>
      <c r="I133" s="56"/>
      <c r="J133" s="59"/>
      <c r="K133" s="63"/>
      <c r="L133" s="59"/>
      <c r="M133" s="59"/>
      <c r="N133" s="61"/>
      <c r="O133" s="59"/>
      <c r="P133" s="56"/>
      <c r="Q133" s="56"/>
      <c r="R133" s="55"/>
      <c r="S133" s="55"/>
      <c r="T133" s="61"/>
      <c r="U133" s="55"/>
      <c r="V133" s="55"/>
      <c r="W133" s="61"/>
      <c r="X133" s="56"/>
      <c r="Y133" s="61"/>
      <c r="Z133" s="60"/>
      <c r="AA133" s="56"/>
      <c r="AB133" s="56"/>
      <c r="AC133" s="55"/>
      <c r="AD133" s="55"/>
      <c r="AE133" s="61"/>
      <c r="AF133" s="55"/>
      <c r="AG133" s="55"/>
      <c r="AH133" s="61"/>
      <c r="AI133" s="56"/>
      <c r="AJ133" s="61"/>
      <c r="AK133" s="60"/>
      <c r="AL133" s="56"/>
      <c r="AM133" s="56"/>
      <c r="AN133" s="55"/>
      <c r="AO133" s="55"/>
      <c r="AP133" s="61"/>
      <c r="AQ133" s="55"/>
      <c r="AR133" s="55"/>
      <c r="AS133" s="61"/>
      <c r="AT133" s="56"/>
      <c r="AU133" s="61"/>
      <c r="AV133" s="60"/>
      <c r="AW133" s="56"/>
      <c r="AX133" s="56"/>
      <c r="AY133" s="55"/>
      <c r="AZ133" s="55"/>
      <c r="BA133" s="61"/>
      <c r="BB133" s="55"/>
      <c r="BC133" s="55"/>
      <c r="BD133" s="61"/>
      <c r="BE133" s="56"/>
      <c r="BF133" s="61"/>
      <c r="BG133" s="60"/>
      <c r="BL133" s="4"/>
      <c r="BM133" s="5"/>
      <c r="BN133" s="5"/>
    </row>
    <row r="134" spans="2:66" ht="135" customHeight="1">
      <c r="B134" s="62" t="s">
        <v>114</v>
      </c>
      <c r="C134" s="59" t="s">
        <v>706</v>
      </c>
      <c r="D134" s="63" t="s">
        <v>707</v>
      </c>
      <c r="E134" s="59" t="s">
        <v>179</v>
      </c>
      <c r="F134" s="59" t="s">
        <v>81</v>
      </c>
      <c r="G134" s="59" t="s">
        <v>81</v>
      </c>
      <c r="H134" s="59">
        <v>19</v>
      </c>
      <c r="I134" s="56">
        <v>0.01</v>
      </c>
      <c r="J134" s="59" t="s">
        <v>83</v>
      </c>
      <c r="K134" s="63" t="s">
        <v>708</v>
      </c>
      <c r="L134" s="59" t="s">
        <v>709</v>
      </c>
      <c r="M134" s="59" t="s">
        <v>710</v>
      </c>
      <c r="N134" s="56">
        <v>1</v>
      </c>
      <c r="O134" s="59" t="s">
        <v>87</v>
      </c>
      <c r="P134" s="56" t="s">
        <v>711</v>
      </c>
      <c r="Q134" s="56" t="s">
        <v>561</v>
      </c>
      <c r="R134" s="55">
        <v>0</v>
      </c>
      <c r="S134" s="55">
        <v>1</v>
      </c>
      <c r="T134" s="56">
        <v>0</v>
      </c>
      <c r="U134" s="55">
        <v>0</v>
      </c>
      <c r="V134" s="55">
        <v>1</v>
      </c>
      <c r="W134" s="56">
        <v>0</v>
      </c>
      <c r="X134" s="56">
        <v>0</v>
      </c>
      <c r="Y134" s="56">
        <v>1</v>
      </c>
      <c r="Z134" s="60">
        <v>0.16600000000000001</v>
      </c>
      <c r="AA134" s="56" t="s">
        <v>712</v>
      </c>
      <c r="AB134" s="56" t="s">
        <v>696</v>
      </c>
      <c r="AC134" s="55">
        <v>2</v>
      </c>
      <c r="AD134" s="55">
        <v>2</v>
      </c>
      <c r="AE134" s="56">
        <v>1</v>
      </c>
      <c r="AF134" s="55">
        <v>2</v>
      </c>
      <c r="AG134" s="55">
        <v>3</v>
      </c>
      <c r="AH134" s="56">
        <v>0.33333333333333331</v>
      </c>
      <c r="AI134" s="56">
        <v>0.33333333333333331</v>
      </c>
      <c r="AJ134" s="56">
        <v>0.33329999999999999</v>
      </c>
      <c r="AK134" s="60">
        <v>0.5</v>
      </c>
      <c r="AL134" s="56" t="s">
        <v>3851</v>
      </c>
      <c r="AM134" s="56" t="s">
        <v>3848</v>
      </c>
      <c r="AN134" s="55">
        <v>0</v>
      </c>
      <c r="AO134" s="55">
        <v>1</v>
      </c>
      <c r="AP134" s="56">
        <v>0</v>
      </c>
      <c r="AQ134" s="55">
        <v>2</v>
      </c>
      <c r="AR134" s="55">
        <v>4</v>
      </c>
      <c r="AS134" s="56">
        <v>0.375</v>
      </c>
      <c r="AT134" s="56">
        <v>0.375</v>
      </c>
      <c r="AU134" s="56">
        <v>0.5</v>
      </c>
      <c r="AV134" s="60">
        <v>0.68700000000000006</v>
      </c>
      <c r="AW134" s="56" t="s">
        <v>94</v>
      </c>
      <c r="AX134" s="56" t="s">
        <v>94</v>
      </c>
      <c r="AY134" s="55">
        <v>0</v>
      </c>
      <c r="AZ134" s="55">
        <v>0</v>
      </c>
      <c r="BA134" s="56">
        <v>0</v>
      </c>
      <c r="BB134" s="55">
        <v>0</v>
      </c>
      <c r="BC134" s="55">
        <v>0</v>
      </c>
      <c r="BD134" s="56">
        <v>0</v>
      </c>
      <c r="BE134" s="56">
        <v>0</v>
      </c>
      <c r="BF134" s="56">
        <v>0</v>
      </c>
      <c r="BG134" s="60">
        <v>0</v>
      </c>
      <c r="BL134" s="4"/>
      <c r="BM134" s="5"/>
      <c r="BN134" s="5"/>
    </row>
    <row r="135" spans="2:66">
      <c r="B135" s="62"/>
      <c r="C135" s="59"/>
      <c r="D135" s="63"/>
      <c r="E135" s="59"/>
      <c r="F135" s="59"/>
      <c r="G135" s="59"/>
      <c r="H135" s="59"/>
      <c r="I135" s="56"/>
      <c r="J135" s="59"/>
      <c r="K135" s="63"/>
      <c r="L135" s="59"/>
      <c r="M135" s="59"/>
      <c r="N135" s="56"/>
      <c r="O135" s="59"/>
      <c r="P135" s="56"/>
      <c r="Q135" s="56"/>
      <c r="R135" s="55"/>
      <c r="S135" s="55"/>
      <c r="T135" s="56"/>
      <c r="U135" s="55"/>
      <c r="V135" s="55"/>
      <c r="W135" s="56"/>
      <c r="X135" s="56"/>
      <c r="Y135" s="56"/>
      <c r="Z135" s="60"/>
      <c r="AA135" s="56"/>
      <c r="AB135" s="56"/>
      <c r="AC135" s="55"/>
      <c r="AD135" s="55"/>
      <c r="AE135" s="56"/>
      <c r="AF135" s="55"/>
      <c r="AG135" s="55"/>
      <c r="AH135" s="56"/>
      <c r="AI135" s="56"/>
      <c r="AJ135" s="56"/>
      <c r="AK135" s="60"/>
      <c r="AL135" s="56"/>
      <c r="AM135" s="56"/>
      <c r="AN135" s="55"/>
      <c r="AO135" s="55"/>
      <c r="AP135" s="56"/>
      <c r="AQ135" s="55"/>
      <c r="AR135" s="55"/>
      <c r="AS135" s="56"/>
      <c r="AT135" s="56"/>
      <c r="AU135" s="56"/>
      <c r="AV135" s="60"/>
      <c r="AW135" s="56"/>
      <c r="AX135" s="56"/>
      <c r="AY135" s="55"/>
      <c r="AZ135" s="55"/>
      <c r="BA135" s="56"/>
      <c r="BB135" s="55"/>
      <c r="BC135" s="55"/>
      <c r="BD135" s="56"/>
      <c r="BE135" s="56"/>
      <c r="BF135" s="56"/>
      <c r="BG135" s="60"/>
      <c r="BL135" s="4"/>
      <c r="BM135" s="5"/>
      <c r="BN135" s="5"/>
    </row>
    <row r="136" spans="2:66">
      <c r="B136" s="62"/>
      <c r="C136" s="62"/>
      <c r="D136" s="62"/>
      <c r="E136" s="62"/>
      <c r="F136" s="62"/>
      <c r="G136" s="62"/>
      <c r="H136" s="59"/>
      <c r="I136" s="56"/>
      <c r="J136" s="59"/>
      <c r="K136" s="63"/>
      <c r="L136" s="59"/>
      <c r="M136" s="59"/>
      <c r="N136" s="56"/>
      <c r="O136" s="59"/>
      <c r="P136" s="56"/>
      <c r="Q136" s="56"/>
      <c r="R136" s="55"/>
      <c r="S136" s="55"/>
      <c r="T136" s="56"/>
      <c r="U136" s="55"/>
      <c r="V136" s="55"/>
      <c r="W136" s="56"/>
      <c r="X136" s="56"/>
      <c r="Y136" s="56"/>
      <c r="Z136" s="60"/>
      <c r="AA136" s="56"/>
      <c r="AB136" s="56"/>
      <c r="AC136" s="55"/>
      <c r="AD136" s="55"/>
      <c r="AE136" s="56"/>
      <c r="AF136" s="55"/>
      <c r="AG136" s="55"/>
      <c r="AH136" s="56"/>
      <c r="AI136" s="56"/>
      <c r="AJ136" s="56"/>
      <c r="AK136" s="60"/>
      <c r="AL136" s="56"/>
      <c r="AM136" s="56"/>
      <c r="AN136" s="55"/>
      <c r="AO136" s="55"/>
      <c r="AP136" s="56"/>
      <c r="AQ136" s="55"/>
      <c r="AR136" s="55"/>
      <c r="AS136" s="56"/>
      <c r="AT136" s="56"/>
      <c r="AU136" s="56"/>
      <c r="AV136" s="60"/>
      <c r="AW136" s="56"/>
      <c r="AX136" s="56"/>
      <c r="AY136" s="55"/>
      <c r="AZ136" s="55"/>
      <c r="BA136" s="56"/>
      <c r="BB136" s="55"/>
      <c r="BC136" s="55"/>
      <c r="BD136" s="56"/>
      <c r="BE136" s="56"/>
      <c r="BF136" s="56"/>
      <c r="BG136" s="60"/>
      <c r="BL136" s="4"/>
      <c r="BM136" s="5"/>
      <c r="BN136" s="5"/>
    </row>
    <row r="137" spans="2:66">
      <c r="B137" s="62"/>
      <c r="C137" s="62"/>
      <c r="D137" s="62"/>
      <c r="E137" s="62"/>
      <c r="F137" s="62"/>
      <c r="G137" s="62"/>
      <c r="H137" s="59"/>
      <c r="I137" s="56"/>
      <c r="J137" s="59"/>
      <c r="K137" s="63"/>
      <c r="L137" s="59" t="s">
        <v>713</v>
      </c>
      <c r="M137" s="59" t="s">
        <v>714</v>
      </c>
      <c r="N137" s="61">
        <v>3</v>
      </c>
      <c r="O137" s="59" t="s">
        <v>111</v>
      </c>
      <c r="P137" s="56" t="s">
        <v>711</v>
      </c>
      <c r="Q137" s="56" t="s">
        <v>561</v>
      </c>
      <c r="R137" s="55">
        <v>1</v>
      </c>
      <c r="S137" s="55">
        <v>1</v>
      </c>
      <c r="T137" s="61">
        <v>1</v>
      </c>
      <c r="U137" s="55">
        <v>1</v>
      </c>
      <c r="V137" s="55">
        <v>1</v>
      </c>
      <c r="W137" s="61">
        <v>1</v>
      </c>
      <c r="X137" s="56">
        <v>0.33300000000000002</v>
      </c>
      <c r="Y137" s="61">
        <v>2</v>
      </c>
      <c r="Z137" s="60"/>
      <c r="AA137" s="56" t="s">
        <v>712</v>
      </c>
      <c r="AB137" s="56" t="s">
        <v>696</v>
      </c>
      <c r="AC137" s="55">
        <v>1</v>
      </c>
      <c r="AD137" s="55">
        <v>1</v>
      </c>
      <c r="AE137" s="61">
        <v>1</v>
      </c>
      <c r="AF137" s="55">
        <v>2</v>
      </c>
      <c r="AG137" s="55">
        <v>1</v>
      </c>
      <c r="AH137" s="61">
        <v>2</v>
      </c>
      <c r="AI137" s="56">
        <v>0.66700000000000004</v>
      </c>
      <c r="AJ137" s="61">
        <v>1</v>
      </c>
      <c r="AK137" s="60"/>
      <c r="AL137" s="56"/>
      <c r="AM137" s="56"/>
      <c r="AN137" s="55">
        <v>1</v>
      </c>
      <c r="AO137" s="55">
        <v>1</v>
      </c>
      <c r="AP137" s="61">
        <v>1</v>
      </c>
      <c r="AQ137" s="55">
        <v>3</v>
      </c>
      <c r="AR137" s="55">
        <v>1</v>
      </c>
      <c r="AS137" s="61">
        <v>3</v>
      </c>
      <c r="AT137" s="56">
        <v>1</v>
      </c>
      <c r="AU137" s="61">
        <v>0</v>
      </c>
      <c r="AV137" s="60"/>
      <c r="AW137" s="56" t="s">
        <v>94</v>
      </c>
      <c r="AX137" s="56" t="s">
        <v>94</v>
      </c>
      <c r="AY137" s="55">
        <v>0</v>
      </c>
      <c r="AZ137" s="55">
        <v>0</v>
      </c>
      <c r="BA137" s="61">
        <v>0</v>
      </c>
      <c r="BB137" s="55">
        <v>0</v>
      </c>
      <c r="BC137" s="55">
        <v>0</v>
      </c>
      <c r="BD137" s="61">
        <v>0</v>
      </c>
      <c r="BE137" s="56">
        <v>0</v>
      </c>
      <c r="BF137" s="61">
        <v>0</v>
      </c>
      <c r="BG137" s="60"/>
      <c r="BL137" s="4"/>
      <c r="BM137" s="5"/>
      <c r="BN137" s="5"/>
    </row>
    <row r="138" spans="2:66">
      <c r="B138" s="62"/>
      <c r="C138" s="62"/>
      <c r="D138" s="62"/>
      <c r="E138" s="62"/>
      <c r="F138" s="62"/>
      <c r="G138" s="62"/>
      <c r="H138" s="59"/>
      <c r="I138" s="56"/>
      <c r="J138" s="59"/>
      <c r="K138" s="63"/>
      <c r="L138" s="59"/>
      <c r="M138" s="59"/>
      <c r="N138" s="61"/>
      <c r="O138" s="59"/>
      <c r="P138" s="56"/>
      <c r="Q138" s="56"/>
      <c r="R138" s="55"/>
      <c r="S138" s="55"/>
      <c r="T138" s="61"/>
      <c r="U138" s="55"/>
      <c r="V138" s="55"/>
      <c r="W138" s="61"/>
      <c r="X138" s="56"/>
      <c r="Y138" s="61"/>
      <c r="Z138" s="60"/>
      <c r="AA138" s="56"/>
      <c r="AB138" s="56"/>
      <c r="AC138" s="55"/>
      <c r="AD138" s="55"/>
      <c r="AE138" s="61"/>
      <c r="AF138" s="55"/>
      <c r="AG138" s="55"/>
      <c r="AH138" s="61"/>
      <c r="AI138" s="56"/>
      <c r="AJ138" s="61"/>
      <c r="AK138" s="60"/>
      <c r="AL138" s="56"/>
      <c r="AM138" s="56"/>
      <c r="AN138" s="55"/>
      <c r="AO138" s="55"/>
      <c r="AP138" s="61"/>
      <c r="AQ138" s="55"/>
      <c r="AR138" s="55"/>
      <c r="AS138" s="61"/>
      <c r="AT138" s="56"/>
      <c r="AU138" s="61"/>
      <c r="AV138" s="60"/>
      <c r="AW138" s="56"/>
      <c r="AX138" s="56"/>
      <c r="AY138" s="55"/>
      <c r="AZ138" s="55"/>
      <c r="BA138" s="61"/>
      <c r="BB138" s="55"/>
      <c r="BC138" s="55"/>
      <c r="BD138" s="61"/>
      <c r="BE138" s="56"/>
      <c r="BF138" s="61"/>
      <c r="BG138" s="60"/>
      <c r="BL138" s="4"/>
      <c r="BM138" s="5"/>
      <c r="BN138" s="5"/>
    </row>
    <row r="139" spans="2:66">
      <c r="B139" s="62"/>
      <c r="C139" s="62"/>
      <c r="D139" s="62"/>
      <c r="E139" s="62"/>
      <c r="F139" s="62"/>
      <c r="G139" s="62"/>
      <c r="H139" s="59"/>
      <c r="I139" s="56"/>
      <c r="J139" s="59"/>
      <c r="K139" s="63"/>
      <c r="L139" s="59"/>
      <c r="M139" s="59"/>
      <c r="N139" s="61"/>
      <c r="O139" s="59"/>
      <c r="P139" s="56"/>
      <c r="Q139" s="56"/>
      <c r="R139" s="55"/>
      <c r="S139" s="55"/>
      <c r="T139" s="61"/>
      <c r="U139" s="55"/>
      <c r="V139" s="55"/>
      <c r="W139" s="61"/>
      <c r="X139" s="56"/>
      <c r="Y139" s="61"/>
      <c r="Z139" s="60"/>
      <c r="AA139" s="56"/>
      <c r="AB139" s="56"/>
      <c r="AC139" s="55"/>
      <c r="AD139" s="55"/>
      <c r="AE139" s="61"/>
      <c r="AF139" s="55"/>
      <c r="AG139" s="55"/>
      <c r="AH139" s="61"/>
      <c r="AI139" s="56"/>
      <c r="AJ139" s="61"/>
      <c r="AK139" s="60"/>
      <c r="AL139" s="56"/>
      <c r="AM139" s="56"/>
      <c r="AN139" s="55"/>
      <c r="AO139" s="55"/>
      <c r="AP139" s="61"/>
      <c r="AQ139" s="55"/>
      <c r="AR139" s="55"/>
      <c r="AS139" s="61"/>
      <c r="AT139" s="56"/>
      <c r="AU139" s="61"/>
      <c r="AV139" s="60"/>
      <c r="AW139" s="56"/>
      <c r="AX139" s="56"/>
      <c r="AY139" s="55"/>
      <c r="AZ139" s="55"/>
      <c r="BA139" s="61"/>
      <c r="BB139" s="55"/>
      <c r="BC139" s="55"/>
      <c r="BD139" s="61"/>
      <c r="BE139" s="56"/>
      <c r="BF139" s="61"/>
      <c r="BG139" s="60"/>
      <c r="BL139" s="4"/>
      <c r="BM139" s="5"/>
      <c r="BN139" s="5"/>
    </row>
    <row r="140" spans="2:66" ht="135" customHeight="1">
      <c r="B140" s="64" t="s">
        <v>114</v>
      </c>
      <c r="C140" s="65" t="s">
        <v>706</v>
      </c>
      <c r="D140" s="65" t="s">
        <v>81</v>
      </c>
      <c r="E140" s="65" t="s">
        <v>179</v>
      </c>
      <c r="F140" s="65" t="s">
        <v>81</v>
      </c>
      <c r="G140" s="65" t="s">
        <v>81</v>
      </c>
      <c r="H140" s="59">
        <v>20</v>
      </c>
      <c r="I140" s="56">
        <v>0.01</v>
      </c>
      <c r="J140" s="59" t="s">
        <v>83</v>
      </c>
      <c r="K140" s="63" t="s">
        <v>715</v>
      </c>
      <c r="L140" s="59" t="s">
        <v>716</v>
      </c>
      <c r="M140" s="59" t="s">
        <v>717</v>
      </c>
      <c r="N140" s="61">
        <v>7</v>
      </c>
      <c r="O140" s="59" t="s">
        <v>111</v>
      </c>
      <c r="P140" s="56" t="s">
        <v>718</v>
      </c>
      <c r="Q140" s="56" t="s">
        <v>719</v>
      </c>
      <c r="R140" s="55">
        <v>7</v>
      </c>
      <c r="S140" s="55">
        <v>1</v>
      </c>
      <c r="T140" s="61">
        <v>7</v>
      </c>
      <c r="U140" s="55">
        <v>7</v>
      </c>
      <c r="V140" s="55">
        <v>1</v>
      </c>
      <c r="W140" s="61">
        <v>7</v>
      </c>
      <c r="X140" s="56">
        <v>1</v>
      </c>
      <c r="Y140" s="61">
        <v>0</v>
      </c>
      <c r="Z140" s="60">
        <v>0.5</v>
      </c>
      <c r="AA140" s="56" t="s">
        <v>720</v>
      </c>
      <c r="AB140" s="56" t="s">
        <v>721</v>
      </c>
      <c r="AC140" s="55">
        <v>0</v>
      </c>
      <c r="AD140" s="55">
        <v>1</v>
      </c>
      <c r="AE140" s="61">
        <v>0</v>
      </c>
      <c r="AF140" s="55">
        <v>7</v>
      </c>
      <c r="AG140" s="55">
        <v>1</v>
      </c>
      <c r="AH140" s="61">
        <v>7</v>
      </c>
      <c r="AI140" s="56">
        <v>1</v>
      </c>
      <c r="AJ140" s="61">
        <v>0</v>
      </c>
      <c r="AK140" s="60">
        <v>1</v>
      </c>
      <c r="AL140" s="56" t="s">
        <v>3852</v>
      </c>
      <c r="AM140" s="56" t="s">
        <v>636</v>
      </c>
      <c r="AN140" s="55">
        <v>0</v>
      </c>
      <c r="AO140" s="55">
        <v>1</v>
      </c>
      <c r="AP140" s="61">
        <v>0</v>
      </c>
      <c r="AQ140" s="55">
        <v>7</v>
      </c>
      <c r="AR140" s="55">
        <v>1</v>
      </c>
      <c r="AS140" s="61">
        <v>7</v>
      </c>
      <c r="AT140" s="56">
        <v>1</v>
      </c>
      <c r="AU140" s="61">
        <v>0</v>
      </c>
      <c r="AV140" s="60">
        <v>1</v>
      </c>
      <c r="AW140" s="56" t="s">
        <v>94</v>
      </c>
      <c r="AX140" s="56" t="s">
        <v>94</v>
      </c>
      <c r="AY140" s="55">
        <v>0</v>
      </c>
      <c r="AZ140" s="55">
        <v>0</v>
      </c>
      <c r="BA140" s="61">
        <v>0</v>
      </c>
      <c r="BB140" s="55">
        <v>0</v>
      </c>
      <c r="BC140" s="55">
        <v>0</v>
      </c>
      <c r="BD140" s="61">
        <v>0</v>
      </c>
      <c r="BE140" s="56">
        <v>0</v>
      </c>
      <c r="BF140" s="61">
        <v>0</v>
      </c>
      <c r="BG140" s="60">
        <v>0</v>
      </c>
      <c r="BL140" s="4"/>
      <c r="BM140" s="5"/>
      <c r="BN140" s="5"/>
    </row>
    <row r="141" spans="2:66">
      <c r="B141" s="64"/>
      <c r="C141" s="65"/>
      <c r="D141" s="65"/>
      <c r="E141" s="65"/>
      <c r="F141" s="65"/>
      <c r="G141" s="65"/>
      <c r="H141" s="59"/>
      <c r="I141" s="56"/>
      <c r="J141" s="59"/>
      <c r="K141" s="63"/>
      <c r="L141" s="59"/>
      <c r="M141" s="59"/>
      <c r="N141" s="61"/>
      <c r="O141" s="59"/>
      <c r="P141" s="56"/>
      <c r="Q141" s="56"/>
      <c r="R141" s="55"/>
      <c r="S141" s="55"/>
      <c r="T141" s="61"/>
      <c r="U141" s="55"/>
      <c r="V141" s="55"/>
      <c r="W141" s="61"/>
      <c r="X141" s="56"/>
      <c r="Y141" s="61"/>
      <c r="Z141" s="60"/>
      <c r="AA141" s="56"/>
      <c r="AB141" s="56"/>
      <c r="AC141" s="55"/>
      <c r="AD141" s="55"/>
      <c r="AE141" s="61"/>
      <c r="AF141" s="55"/>
      <c r="AG141" s="55"/>
      <c r="AH141" s="61"/>
      <c r="AI141" s="56"/>
      <c r="AJ141" s="61"/>
      <c r="AK141" s="60"/>
      <c r="AL141" s="56"/>
      <c r="AM141" s="56"/>
      <c r="AN141" s="55"/>
      <c r="AO141" s="55"/>
      <c r="AP141" s="61"/>
      <c r="AQ141" s="55"/>
      <c r="AR141" s="55"/>
      <c r="AS141" s="61"/>
      <c r="AT141" s="56"/>
      <c r="AU141" s="61"/>
      <c r="AV141" s="60"/>
      <c r="AW141" s="56"/>
      <c r="AX141" s="56"/>
      <c r="AY141" s="55"/>
      <c r="AZ141" s="55"/>
      <c r="BA141" s="61"/>
      <c r="BB141" s="55"/>
      <c r="BC141" s="55"/>
      <c r="BD141" s="61"/>
      <c r="BE141" s="56"/>
      <c r="BF141" s="61"/>
      <c r="BG141" s="60"/>
      <c r="BL141" s="4"/>
      <c r="BM141" s="5"/>
      <c r="BN141" s="5"/>
    </row>
    <row r="142" spans="2:66">
      <c r="B142" s="62"/>
      <c r="C142" s="62"/>
      <c r="D142" s="62"/>
      <c r="E142" s="62"/>
      <c r="F142" s="62"/>
      <c r="G142" s="62"/>
      <c r="H142" s="59"/>
      <c r="I142" s="56"/>
      <c r="J142" s="59"/>
      <c r="K142" s="63"/>
      <c r="L142" s="59"/>
      <c r="M142" s="59"/>
      <c r="N142" s="61"/>
      <c r="O142" s="59"/>
      <c r="P142" s="56"/>
      <c r="Q142" s="56"/>
      <c r="R142" s="55"/>
      <c r="S142" s="55"/>
      <c r="T142" s="61"/>
      <c r="U142" s="55"/>
      <c r="V142" s="55"/>
      <c r="W142" s="61"/>
      <c r="X142" s="56"/>
      <c r="Y142" s="61"/>
      <c r="Z142" s="60"/>
      <c r="AA142" s="56"/>
      <c r="AB142" s="56"/>
      <c r="AC142" s="55"/>
      <c r="AD142" s="55"/>
      <c r="AE142" s="61"/>
      <c r="AF142" s="55"/>
      <c r="AG142" s="55"/>
      <c r="AH142" s="61"/>
      <c r="AI142" s="56"/>
      <c r="AJ142" s="61"/>
      <c r="AK142" s="60"/>
      <c r="AL142" s="56"/>
      <c r="AM142" s="56"/>
      <c r="AN142" s="55"/>
      <c r="AO142" s="55"/>
      <c r="AP142" s="61"/>
      <c r="AQ142" s="55"/>
      <c r="AR142" s="55"/>
      <c r="AS142" s="61"/>
      <c r="AT142" s="56"/>
      <c r="AU142" s="61"/>
      <c r="AV142" s="60"/>
      <c r="AW142" s="56"/>
      <c r="AX142" s="56"/>
      <c r="AY142" s="55"/>
      <c r="AZ142" s="55"/>
      <c r="BA142" s="61"/>
      <c r="BB142" s="55"/>
      <c r="BC142" s="55"/>
      <c r="BD142" s="61"/>
      <c r="BE142" s="56"/>
      <c r="BF142" s="61"/>
      <c r="BG142" s="60"/>
      <c r="BL142" s="4"/>
      <c r="BM142" s="5"/>
      <c r="BN142" s="5"/>
    </row>
    <row r="143" spans="2:66">
      <c r="B143" s="62"/>
      <c r="C143" s="62"/>
      <c r="D143" s="62"/>
      <c r="E143" s="62"/>
      <c r="F143" s="62"/>
      <c r="G143" s="62"/>
      <c r="H143" s="59"/>
      <c r="I143" s="56"/>
      <c r="J143" s="59"/>
      <c r="K143" s="63"/>
      <c r="L143" s="59" t="s">
        <v>722</v>
      </c>
      <c r="M143" s="59" t="s">
        <v>723</v>
      </c>
      <c r="N143" s="61">
        <v>1</v>
      </c>
      <c r="O143" s="59" t="s">
        <v>111</v>
      </c>
      <c r="P143" s="56" t="s">
        <v>718</v>
      </c>
      <c r="Q143" s="56" t="s">
        <v>719</v>
      </c>
      <c r="R143" s="55">
        <v>0</v>
      </c>
      <c r="S143" s="55">
        <v>1</v>
      </c>
      <c r="T143" s="61">
        <v>0</v>
      </c>
      <c r="U143" s="55">
        <v>0</v>
      </c>
      <c r="V143" s="55">
        <v>1</v>
      </c>
      <c r="W143" s="61">
        <v>0</v>
      </c>
      <c r="X143" s="56">
        <v>0</v>
      </c>
      <c r="Y143" s="61">
        <v>1</v>
      </c>
      <c r="Z143" s="60"/>
      <c r="AA143" s="56" t="s">
        <v>720</v>
      </c>
      <c r="AB143" s="56" t="s">
        <v>721</v>
      </c>
      <c r="AC143" s="55">
        <v>1</v>
      </c>
      <c r="AD143" s="55">
        <v>1</v>
      </c>
      <c r="AE143" s="61">
        <v>1</v>
      </c>
      <c r="AF143" s="55">
        <v>1</v>
      </c>
      <c r="AG143" s="55">
        <v>1</v>
      </c>
      <c r="AH143" s="61">
        <v>1</v>
      </c>
      <c r="AI143" s="56">
        <v>1</v>
      </c>
      <c r="AJ143" s="61">
        <v>0</v>
      </c>
      <c r="AK143" s="60"/>
      <c r="AL143" s="56"/>
      <c r="AM143" s="56"/>
      <c r="AN143" s="55">
        <v>0</v>
      </c>
      <c r="AO143" s="55">
        <v>1</v>
      </c>
      <c r="AP143" s="61">
        <v>0</v>
      </c>
      <c r="AQ143" s="55">
        <v>1</v>
      </c>
      <c r="AR143" s="55">
        <v>1</v>
      </c>
      <c r="AS143" s="61">
        <v>1</v>
      </c>
      <c r="AT143" s="56">
        <v>1</v>
      </c>
      <c r="AU143" s="61">
        <v>0</v>
      </c>
      <c r="AV143" s="60"/>
      <c r="AW143" s="56" t="s">
        <v>94</v>
      </c>
      <c r="AX143" s="56" t="s">
        <v>94</v>
      </c>
      <c r="AY143" s="55">
        <v>0</v>
      </c>
      <c r="AZ143" s="55">
        <v>0</v>
      </c>
      <c r="BA143" s="61">
        <v>0</v>
      </c>
      <c r="BB143" s="55">
        <v>0</v>
      </c>
      <c r="BC143" s="55">
        <v>0</v>
      </c>
      <c r="BD143" s="61">
        <v>0</v>
      </c>
      <c r="BE143" s="56">
        <v>0</v>
      </c>
      <c r="BF143" s="61">
        <v>0</v>
      </c>
      <c r="BG143" s="60"/>
      <c r="BL143" s="4"/>
      <c r="BM143" s="5"/>
      <c r="BN143" s="5"/>
    </row>
    <row r="144" spans="2:66">
      <c r="B144" s="62"/>
      <c r="C144" s="62"/>
      <c r="D144" s="62"/>
      <c r="E144" s="62"/>
      <c r="F144" s="62"/>
      <c r="G144" s="62"/>
      <c r="H144" s="59"/>
      <c r="I144" s="56"/>
      <c r="J144" s="59"/>
      <c r="K144" s="63"/>
      <c r="L144" s="59"/>
      <c r="M144" s="59"/>
      <c r="N144" s="61"/>
      <c r="O144" s="59"/>
      <c r="P144" s="56"/>
      <c r="Q144" s="56"/>
      <c r="R144" s="55"/>
      <c r="S144" s="55"/>
      <c r="T144" s="61"/>
      <c r="U144" s="55"/>
      <c r="V144" s="55"/>
      <c r="W144" s="61"/>
      <c r="X144" s="56"/>
      <c r="Y144" s="61"/>
      <c r="Z144" s="60"/>
      <c r="AA144" s="56"/>
      <c r="AB144" s="56"/>
      <c r="AC144" s="55"/>
      <c r="AD144" s="55"/>
      <c r="AE144" s="61"/>
      <c r="AF144" s="55"/>
      <c r="AG144" s="55"/>
      <c r="AH144" s="61"/>
      <c r="AI144" s="56"/>
      <c r="AJ144" s="61"/>
      <c r="AK144" s="60"/>
      <c r="AL144" s="56"/>
      <c r="AM144" s="56"/>
      <c r="AN144" s="55"/>
      <c r="AO144" s="55"/>
      <c r="AP144" s="61"/>
      <c r="AQ144" s="55"/>
      <c r="AR144" s="55"/>
      <c r="AS144" s="61"/>
      <c r="AT144" s="56"/>
      <c r="AU144" s="61"/>
      <c r="AV144" s="60"/>
      <c r="AW144" s="56"/>
      <c r="AX144" s="56"/>
      <c r="AY144" s="55"/>
      <c r="AZ144" s="55"/>
      <c r="BA144" s="61"/>
      <c r="BB144" s="55"/>
      <c r="BC144" s="55"/>
      <c r="BD144" s="61"/>
      <c r="BE144" s="56"/>
      <c r="BF144" s="61"/>
      <c r="BG144" s="60"/>
      <c r="BL144" s="4"/>
      <c r="BM144" s="5"/>
      <c r="BN144" s="5"/>
    </row>
    <row r="145" spans="2:66">
      <c r="B145" s="62"/>
      <c r="C145" s="62"/>
      <c r="D145" s="62"/>
      <c r="E145" s="62"/>
      <c r="F145" s="62"/>
      <c r="G145" s="62"/>
      <c r="H145" s="59"/>
      <c r="I145" s="56"/>
      <c r="J145" s="59"/>
      <c r="K145" s="63"/>
      <c r="L145" s="59"/>
      <c r="M145" s="59"/>
      <c r="N145" s="61"/>
      <c r="O145" s="59"/>
      <c r="P145" s="56"/>
      <c r="Q145" s="56"/>
      <c r="R145" s="55"/>
      <c r="S145" s="55"/>
      <c r="T145" s="61"/>
      <c r="U145" s="55"/>
      <c r="V145" s="55"/>
      <c r="W145" s="61"/>
      <c r="X145" s="56"/>
      <c r="Y145" s="61"/>
      <c r="Z145" s="60"/>
      <c r="AA145" s="56"/>
      <c r="AB145" s="56"/>
      <c r="AC145" s="55"/>
      <c r="AD145" s="55"/>
      <c r="AE145" s="61"/>
      <c r="AF145" s="55"/>
      <c r="AG145" s="55"/>
      <c r="AH145" s="61"/>
      <c r="AI145" s="56"/>
      <c r="AJ145" s="61"/>
      <c r="AK145" s="60"/>
      <c r="AL145" s="56"/>
      <c r="AM145" s="56"/>
      <c r="AN145" s="55"/>
      <c r="AO145" s="55"/>
      <c r="AP145" s="61"/>
      <c r="AQ145" s="55"/>
      <c r="AR145" s="55"/>
      <c r="AS145" s="61"/>
      <c r="AT145" s="56"/>
      <c r="AU145" s="61"/>
      <c r="AV145" s="60"/>
      <c r="AW145" s="56"/>
      <c r="AX145" s="56"/>
      <c r="AY145" s="55"/>
      <c r="AZ145" s="55"/>
      <c r="BA145" s="61"/>
      <c r="BB145" s="55"/>
      <c r="BC145" s="55"/>
      <c r="BD145" s="61"/>
      <c r="BE145" s="56"/>
      <c r="BF145" s="61"/>
      <c r="BG145" s="60"/>
      <c r="BL145" s="4"/>
      <c r="BM145" s="5"/>
      <c r="BN145" s="5"/>
    </row>
    <row r="146" spans="2:66" ht="135" customHeight="1">
      <c r="B146" s="62" t="s">
        <v>80</v>
      </c>
      <c r="C146" s="59" t="s">
        <v>81</v>
      </c>
      <c r="D146" s="59" t="s">
        <v>81</v>
      </c>
      <c r="E146" s="59" t="s">
        <v>179</v>
      </c>
      <c r="F146" s="59" t="s">
        <v>81</v>
      </c>
      <c r="G146" s="59" t="s">
        <v>81</v>
      </c>
      <c r="H146" s="59">
        <v>21</v>
      </c>
      <c r="I146" s="56">
        <v>0.01</v>
      </c>
      <c r="J146" s="59" t="s">
        <v>83</v>
      </c>
      <c r="K146" s="63" t="s">
        <v>724</v>
      </c>
      <c r="L146" s="59" t="s">
        <v>725</v>
      </c>
      <c r="M146" s="59" t="s">
        <v>726</v>
      </c>
      <c r="N146" s="61">
        <v>1</v>
      </c>
      <c r="O146" s="59" t="s">
        <v>111</v>
      </c>
      <c r="P146" s="56" t="s">
        <v>727</v>
      </c>
      <c r="Q146" s="56" t="s">
        <v>594</v>
      </c>
      <c r="R146" s="55">
        <v>1</v>
      </c>
      <c r="S146" s="55">
        <v>1</v>
      </c>
      <c r="T146" s="61">
        <v>1</v>
      </c>
      <c r="U146" s="55">
        <v>1</v>
      </c>
      <c r="V146" s="55">
        <v>1</v>
      </c>
      <c r="W146" s="61">
        <v>1</v>
      </c>
      <c r="X146" s="56">
        <v>1</v>
      </c>
      <c r="Y146" s="61">
        <v>0</v>
      </c>
      <c r="Z146" s="60">
        <v>0.5</v>
      </c>
      <c r="AA146" s="56" t="s">
        <v>728</v>
      </c>
      <c r="AB146" s="56" t="s">
        <v>696</v>
      </c>
      <c r="AC146" s="55">
        <v>0</v>
      </c>
      <c r="AD146" s="55">
        <v>1</v>
      </c>
      <c r="AE146" s="61">
        <v>0</v>
      </c>
      <c r="AF146" s="55">
        <v>1</v>
      </c>
      <c r="AG146" s="55">
        <v>1</v>
      </c>
      <c r="AH146" s="61">
        <v>1</v>
      </c>
      <c r="AI146" s="56">
        <v>1</v>
      </c>
      <c r="AJ146" s="61">
        <v>0</v>
      </c>
      <c r="AK146" s="60">
        <v>0.66600000000000004</v>
      </c>
      <c r="AL146" s="56" t="s">
        <v>3853</v>
      </c>
      <c r="AM146" s="56" t="s">
        <v>3848</v>
      </c>
      <c r="AN146" s="55">
        <v>1</v>
      </c>
      <c r="AO146" s="55">
        <v>1</v>
      </c>
      <c r="AP146" s="61">
        <v>1</v>
      </c>
      <c r="AQ146" s="55">
        <v>2</v>
      </c>
      <c r="AR146" s="55">
        <v>1</v>
      </c>
      <c r="AS146" s="61">
        <v>2</v>
      </c>
      <c r="AT146" s="56">
        <v>2</v>
      </c>
      <c r="AU146" s="61">
        <v>0</v>
      </c>
      <c r="AV146" s="60">
        <v>0.66600000000000004</v>
      </c>
      <c r="AW146" s="56" t="s">
        <v>94</v>
      </c>
      <c r="AX146" s="56" t="s">
        <v>94</v>
      </c>
      <c r="AY146" s="55">
        <v>0</v>
      </c>
      <c r="AZ146" s="55">
        <v>0</v>
      </c>
      <c r="BA146" s="61">
        <v>0</v>
      </c>
      <c r="BB146" s="55">
        <v>0</v>
      </c>
      <c r="BC146" s="55">
        <v>0</v>
      </c>
      <c r="BD146" s="61">
        <v>0</v>
      </c>
      <c r="BE146" s="56">
        <v>0</v>
      </c>
      <c r="BF146" s="61">
        <v>0</v>
      </c>
      <c r="BG146" s="60">
        <v>0</v>
      </c>
      <c r="BL146" s="4"/>
      <c r="BM146" s="5"/>
      <c r="BN146" s="5"/>
    </row>
    <row r="147" spans="2:66">
      <c r="B147" s="62"/>
      <c r="C147" s="59"/>
      <c r="D147" s="59"/>
      <c r="E147" s="59"/>
      <c r="F147" s="59"/>
      <c r="G147" s="59"/>
      <c r="H147" s="59"/>
      <c r="I147" s="56"/>
      <c r="J147" s="59"/>
      <c r="K147" s="63"/>
      <c r="L147" s="59"/>
      <c r="M147" s="59"/>
      <c r="N147" s="61"/>
      <c r="O147" s="59"/>
      <c r="P147" s="56"/>
      <c r="Q147" s="56"/>
      <c r="R147" s="55"/>
      <c r="S147" s="55"/>
      <c r="T147" s="61"/>
      <c r="U147" s="55"/>
      <c r="V147" s="55"/>
      <c r="W147" s="61"/>
      <c r="X147" s="56"/>
      <c r="Y147" s="61"/>
      <c r="Z147" s="60"/>
      <c r="AA147" s="56"/>
      <c r="AB147" s="56"/>
      <c r="AC147" s="55"/>
      <c r="AD147" s="55"/>
      <c r="AE147" s="61"/>
      <c r="AF147" s="55"/>
      <c r="AG147" s="55"/>
      <c r="AH147" s="61"/>
      <c r="AI147" s="56"/>
      <c r="AJ147" s="61"/>
      <c r="AK147" s="60"/>
      <c r="AL147" s="56"/>
      <c r="AM147" s="56"/>
      <c r="AN147" s="55"/>
      <c r="AO147" s="55"/>
      <c r="AP147" s="61"/>
      <c r="AQ147" s="55"/>
      <c r="AR147" s="55"/>
      <c r="AS147" s="61"/>
      <c r="AT147" s="56"/>
      <c r="AU147" s="61"/>
      <c r="AV147" s="60"/>
      <c r="AW147" s="56"/>
      <c r="AX147" s="56"/>
      <c r="AY147" s="55"/>
      <c r="AZ147" s="55"/>
      <c r="BA147" s="61"/>
      <c r="BB147" s="55"/>
      <c r="BC147" s="55"/>
      <c r="BD147" s="61"/>
      <c r="BE147" s="56"/>
      <c r="BF147" s="61"/>
      <c r="BG147" s="60"/>
      <c r="BL147" s="4"/>
      <c r="BM147" s="5"/>
      <c r="BN147" s="5"/>
    </row>
    <row r="148" spans="2:66">
      <c r="B148" s="62"/>
      <c r="C148" s="62"/>
      <c r="D148" s="62"/>
      <c r="E148" s="62"/>
      <c r="F148" s="62"/>
      <c r="G148" s="62"/>
      <c r="H148" s="59"/>
      <c r="I148" s="56"/>
      <c r="J148" s="59"/>
      <c r="K148" s="63"/>
      <c r="L148" s="59"/>
      <c r="M148" s="59"/>
      <c r="N148" s="61"/>
      <c r="O148" s="59"/>
      <c r="P148" s="56"/>
      <c r="Q148" s="56"/>
      <c r="R148" s="55"/>
      <c r="S148" s="55"/>
      <c r="T148" s="61"/>
      <c r="U148" s="55"/>
      <c r="V148" s="55"/>
      <c r="W148" s="61"/>
      <c r="X148" s="56"/>
      <c r="Y148" s="61"/>
      <c r="Z148" s="60"/>
      <c r="AA148" s="56"/>
      <c r="AB148" s="56"/>
      <c r="AC148" s="55"/>
      <c r="AD148" s="55"/>
      <c r="AE148" s="61"/>
      <c r="AF148" s="55"/>
      <c r="AG148" s="55"/>
      <c r="AH148" s="61"/>
      <c r="AI148" s="56"/>
      <c r="AJ148" s="61"/>
      <c r="AK148" s="60"/>
      <c r="AL148" s="56"/>
      <c r="AM148" s="56"/>
      <c r="AN148" s="55"/>
      <c r="AO148" s="55"/>
      <c r="AP148" s="61"/>
      <c r="AQ148" s="55"/>
      <c r="AR148" s="55"/>
      <c r="AS148" s="61"/>
      <c r="AT148" s="56"/>
      <c r="AU148" s="61"/>
      <c r="AV148" s="60"/>
      <c r="AW148" s="56"/>
      <c r="AX148" s="56"/>
      <c r="AY148" s="55"/>
      <c r="AZ148" s="55"/>
      <c r="BA148" s="61"/>
      <c r="BB148" s="55"/>
      <c r="BC148" s="55"/>
      <c r="BD148" s="61"/>
      <c r="BE148" s="56"/>
      <c r="BF148" s="61"/>
      <c r="BG148" s="60"/>
      <c r="BL148" s="4"/>
      <c r="BM148" s="5"/>
      <c r="BN148" s="5"/>
    </row>
    <row r="149" spans="2:66">
      <c r="B149" s="62"/>
      <c r="C149" s="62"/>
      <c r="D149" s="62"/>
      <c r="E149" s="62"/>
      <c r="F149" s="62"/>
      <c r="G149" s="62"/>
      <c r="H149" s="59"/>
      <c r="I149" s="56"/>
      <c r="J149" s="59"/>
      <c r="K149" s="63"/>
      <c r="L149" s="59" t="s">
        <v>729</v>
      </c>
      <c r="M149" s="59" t="s">
        <v>730</v>
      </c>
      <c r="N149" s="61">
        <v>3</v>
      </c>
      <c r="O149" s="59" t="s">
        <v>111</v>
      </c>
      <c r="P149" s="56" t="s">
        <v>727</v>
      </c>
      <c r="Q149" s="56" t="s">
        <v>594</v>
      </c>
      <c r="R149" s="55">
        <v>0</v>
      </c>
      <c r="S149" s="55">
        <v>1</v>
      </c>
      <c r="T149" s="61">
        <v>0</v>
      </c>
      <c r="U149" s="55">
        <v>0</v>
      </c>
      <c r="V149" s="55">
        <v>1</v>
      </c>
      <c r="W149" s="61">
        <v>0</v>
      </c>
      <c r="X149" s="56">
        <v>0</v>
      </c>
      <c r="Y149" s="61">
        <v>3</v>
      </c>
      <c r="Z149" s="60"/>
      <c r="AA149" s="56" t="s">
        <v>728</v>
      </c>
      <c r="AB149" s="56" t="s">
        <v>696</v>
      </c>
      <c r="AC149" s="55">
        <v>1</v>
      </c>
      <c r="AD149" s="55">
        <v>1</v>
      </c>
      <c r="AE149" s="61">
        <v>1</v>
      </c>
      <c r="AF149" s="55">
        <v>1</v>
      </c>
      <c r="AG149" s="55">
        <v>1</v>
      </c>
      <c r="AH149" s="61">
        <v>1</v>
      </c>
      <c r="AI149" s="56">
        <v>0.33300000000000002</v>
      </c>
      <c r="AJ149" s="61">
        <v>2</v>
      </c>
      <c r="AK149" s="60"/>
      <c r="AL149" s="56"/>
      <c r="AM149" s="56"/>
      <c r="AN149" s="55">
        <v>1</v>
      </c>
      <c r="AO149" s="55">
        <v>2</v>
      </c>
      <c r="AP149" s="61">
        <v>1</v>
      </c>
      <c r="AQ149" s="55">
        <v>2</v>
      </c>
      <c r="AR149" s="55">
        <v>2</v>
      </c>
      <c r="AS149" s="61">
        <v>1</v>
      </c>
      <c r="AT149" s="56">
        <v>0.33300000000000002</v>
      </c>
      <c r="AU149" s="61">
        <v>2</v>
      </c>
      <c r="AV149" s="60"/>
      <c r="AW149" s="56" t="s">
        <v>94</v>
      </c>
      <c r="AX149" s="56" t="s">
        <v>94</v>
      </c>
      <c r="AY149" s="55">
        <v>0</v>
      </c>
      <c r="AZ149" s="55">
        <v>0</v>
      </c>
      <c r="BA149" s="61">
        <v>0</v>
      </c>
      <c r="BB149" s="55">
        <v>0</v>
      </c>
      <c r="BC149" s="55">
        <v>0</v>
      </c>
      <c r="BD149" s="61">
        <v>0</v>
      </c>
      <c r="BE149" s="56">
        <v>0</v>
      </c>
      <c r="BF149" s="61">
        <v>0</v>
      </c>
      <c r="BG149" s="60"/>
      <c r="BL149" s="4"/>
      <c r="BM149" s="5"/>
      <c r="BN149" s="5"/>
    </row>
    <row r="150" spans="2:66">
      <c r="B150" s="62"/>
      <c r="C150" s="62"/>
      <c r="D150" s="62"/>
      <c r="E150" s="62"/>
      <c r="F150" s="62"/>
      <c r="G150" s="62"/>
      <c r="H150" s="59"/>
      <c r="I150" s="56"/>
      <c r="J150" s="59"/>
      <c r="K150" s="63"/>
      <c r="L150" s="59"/>
      <c r="M150" s="59"/>
      <c r="N150" s="61"/>
      <c r="O150" s="59"/>
      <c r="P150" s="56"/>
      <c r="Q150" s="56"/>
      <c r="R150" s="55"/>
      <c r="S150" s="55"/>
      <c r="T150" s="61"/>
      <c r="U150" s="55"/>
      <c r="V150" s="55"/>
      <c r="W150" s="61"/>
      <c r="X150" s="56"/>
      <c r="Y150" s="61"/>
      <c r="Z150" s="60"/>
      <c r="AA150" s="56"/>
      <c r="AB150" s="56"/>
      <c r="AC150" s="55"/>
      <c r="AD150" s="55"/>
      <c r="AE150" s="61"/>
      <c r="AF150" s="55"/>
      <c r="AG150" s="55"/>
      <c r="AH150" s="61"/>
      <c r="AI150" s="56"/>
      <c r="AJ150" s="61"/>
      <c r="AK150" s="60"/>
      <c r="AL150" s="56"/>
      <c r="AM150" s="56"/>
      <c r="AN150" s="55"/>
      <c r="AO150" s="55"/>
      <c r="AP150" s="61"/>
      <c r="AQ150" s="55"/>
      <c r="AR150" s="55"/>
      <c r="AS150" s="61"/>
      <c r="AT150" s="56"/>
      <c r="AU150" s="61"/>
      <c r="AV150" s="60"/>
      <c r="AW150" s="56"/>
      <c r="AX150" s="56"/>
      <c r="AY150" s="55"/>
      <c r="AZ150" s="55"/>
      <c r="BA150" s="61"/>
      <c r="BB150" s="55"/>
      <c r="BC150" s="55"/>
      <c r="BD150" s="61"/>
      <c r="BE150" s="56"/>
      <c r="BF150" s="61"/>
      <c r="BG150" s="60"/>
      <c r="BL150" s="4"/>
      <c r="BM150" s="5"/>
      <c r="BN150" s="5"/>
    </row>
    <row r="151" spans="2:66">
      <c r="B151" s="62"/>
      <c r="C151" s="62"/>
      <c r="D151" s="62"/>
      <c r="E151" s="62"/>
      <c r="F151" s="62"/>
      <c r="G151" s="62"/>
      <c r="H151" s="59"/>
      <c r="I151" s="56"/>
      <c r="J151" s="59"/>
      <c r="K151" s="63"/>
      <c r="L151" s="59"/>
      <c r="M151" s="59"/>
      <c r="N151" s="61"/>
      <c r="O151" s="59"/>
      <c r="P151" s="56"/>
      <c r="Q151" s="56"/>
      <c r="R151" s="55"/>
      <c r="S151" s="55"/>
      <c r="T151" s="61"/>
      <c r="U151" s="55"/>
      <c r="V151" s="55"/>
      <c r="W151" s="61"/>
      <c r="X151" s="56"/>
      <c r="Y151" s="61"/>
      <c r="Z151" s="60"/>
      <c r="AA151" s="56"/>
      <c r="AB151" s="56"/>
      <c r="AC151" s="55"/>
      <c r="AD151" s="55"/>
      <c r="AE151" s="61"/>
      <c r="AF151" s="55"/>
      <c r="AG151" s="55"/>
      <c r="AH151" s="61"/>
      <c r="AI151" s="56"/>
      <c r="AJ151" s="61"/>
      <c r="AK151" s="60"/>
      <c r="AL151" s="56"/>
      <c r="AM151" s="56"/>
      <c r="AN151" s="55"/>
      <c r="AO151" s="55"/>
      <c r="AP151" s="61"/>
      <c r="AQ151" s="55"/>
      <c r="AR151" s="55"/>
      <c r="AS151" s="61"/>
      <c r="AT151" s="56"/>
      <c r="AU151" s="61"/>
      <c r="AV151" s="60"/>
      <c r="AW151" s="56"/>
      <c r="AX151" s="56"/>
      <c r="AY151" s="55"/>
      <c r="AZ151" s="55"/>
      <c r="BA151" s="61"/>
      <c r="BB151" s="55"/>
      <c r="BC151" s="55"/>
      <c r="BD151" s="61"/>
      <c r="BE151" s="56"/>
      <c r="BF151" s="61"/>
      <c r="BG151" s="60"/>
      <c r="BL151" s="4"/>
      <c r="BM151" s="5"/>
      <c r="BN151" s="5"/>
    </row>
    <row r="152" spans="2:66" ht="135" customHeight="1">
      <c r="B152" s="64" t="s">
        <v>80</v>
      </c>
      <c r="C152" s="65" t="s">
        <v>81</v>
      </c>
      <c r="D152" s="65" t="s">
        <v>81</v>
      </c>
      <c r="E152" s="65" t="s">
        <v>82</v>
      </c>
      <c r="F152" s="65" t="s">
        <v>211</v>
      </c>
      <c r="G152" s="65" t="s">
        <v>81</v>
      </c>
      <c r="H152" s="59">
        <v>22</v>
      </c>
      <c r="I152" s="56">
        <v>0.01</v>
      </c>
      <c r="J152" s="59" t="s">
        <v>83</v>
      </c>
      <c r="K152" s="63" t="s">
        <v>731</v>
      </c>
      <c r="L152" s="59" t="s">
        <v>732</v>
      </c>
      <c r="M152" s="59" t="s">
        <v>733</v>
      </c>
      <c r="N152" s="56">
        <v>1</v>
      </c>
      <c r="O152" s="59" t="s">
        <v>87</v>
      </c>
      <c r="P152" s="56" t="s">
        <v>734</v>
      </c>
      <c r="Q152" s="56" t="s">
        <v>634</v>
      </c>
      <c r="R152" s="55">
        <v>0</v>
      </c>
      <c r="S152" s="55">
        <v>1</v>
      </c>
      <c r="T152" s="56">
        <v>0</v>
      </c>
      <c r="U152" s="55">
        <v>0</v>
      </c>
      <c r="V152" s="55">
        <v>1</v>
      </c>
      <c r="W152" s="56">
        <v>0</v>
      </c>
      <c r="X152" s="56">
        <v>0</v>
      </c>
      <c r="Y152" s="56">
        <v>1</v>
      </c>
      <c r="Z152" s="60">
        <v>0</v>
      </c>
      <c r="AA152" s="56" t="s">
        <v>735</v>
      </c>
      <c r="AB152" s="56" t="s">
        <v>696</v>
      </c>
      <c r="AC152" s="55">
        <v>0</v>
      </c>
      <c r="AD152" s="55">
        <v>1</v>
      </c>
      <c r="AE152" s="56">
        <v>0</v>
      </c>
      <c r="AF152" s="55">
        <v>0</v>
      </c>
      <c r="AG152" s="55">
        <v>1</v>
      </c>
      <c r="AH152" s="56">
        <v>0</v>
      </c>
      <c r="AI152" s="56">
        <v>0</v>
      </c>
      <c r="AJ152" s="56">
        <v>1</v>
      </c>
      <c r="AK152" s="60">
        <v>0.33300000000000002</v>
      </c>
      <c r="AL152" s="56" t="s">
        <v>3854</v>
      </c>
      <c r="AM152" s="56" t="s">
        <v>636</v>
      </c>
      <c r="AN152" s="55">
        <v>0</v>
      </c>
      <c r="AO152" s="55">
        <v>1</v>
      </c>
      <c r="AP152" s="56">
        <v>0</v>
      </c>
      <c r="AQ152" s="55">
        <v>0</v>
      </c>
      <c r="AR152" s="55">
        <v>1</v>
      </c>
      <c r="AS152" s="56">
        <v>0</v>
      </c>
      <c r="AT152" s="56">
        <v>0</v>
      </c>
      <c r="AU152" s="56">
        <v>1</v>
      </c>
      <c r="AV152" s="60">
        <v>0.33300000000000002</v>
      </c>
      <c r="AW152" s="56" t="s">
        <v>94</v>
      </c>
      <c r="AX152" s="56" t="s">
        <v>94</v>
      </c>
      <c r="AY152" s="55">
        <v>0</v>
      </c>
      <c r="AZ152" s="55">
        <v>0</v>
      </c>
      <c r="BA152" s="56">
        <v>0</v>
      </c>
      <c r="BB152" s="55">
        <v>0</v>
      </c>
      <c r="BC152" s="55">
        <v>0</v>
      </c>
      <c r="BD152" s="56">
        <v>0</v>
      </c>
      <c r="BE152" s="56">
        <v>0</v>
      </c>
      <c r="BF152" s="56">
        <v>0</v>
      </c>
      <c r="BG152" s="60">
        <v>0</v>
      </c>
      <c r="BL152" s="4"/>
      <c r="BM152" s="5"/>
      <c r="BN152" s="5"/>
    </row>
    <row r="153" spans="2:66">
      <c r="B153" s="64"/>
      <c r="C153" s="65"/>
      <c r="D153" s="65"/>
      <c r="E153" s="65"/>
      <c r="F153" s="65"/>
      <c r="G153" s="65"/>
      <c r="H153" s="59"/>
      <c r="I153" s="56"/>
      <c r="J153" s="59"/>
      <c r="K153" s="63"/>
      <c r="L153" s="59"/>
      <c r="M153" s="59"/>
      <c r="N153" s="56"/>
      <c r="O153" s="59"/>
      <c r="P153" s="56"/>
      <c r="Q153" s="56"/>
      <c r="R153" s="55"/>
      <c r="S153" s="55"/>
      <c r="T153" s="56"/>
      <c r="U153" s="55"/>
      <c r="V153" s="55"/>
      <c r="W153" s="56"/>
      <c r="X153" s="56"/>
      <c r="Y153" s="56"/>
      <c r="Z153" s="60"/>
      <c r="AA153" s="56"/>
      <c r="AB153" s="56"/>
      <c r="AC153" s="55"/>
      <c r="AD153" s="55"/>
      <c r="AE153" s="56"/>
      <c r="AF153" s="55"/>
      <c r="AG153" s="55"/>
      <c r="AH153" s="56"/>
      <c r="AI153" s="56"/>
      <c r="AJ153" s="56"/>
      <c r="AK153" s="60"/>
      <c r="AL153" s="56"/>
      <c r="AM153" s="56"/>
      <c r="AN153" s="55"/>
      <c r="AO153" s="55"/>
      <c r="AP153" s="56"/>
      <c r="AQ153" s="55"/>
      <c r="AR153" s="55"/>
      <c r="AS153" s="56"/>
      <c r="AT153" s="56"/>
      <c r="AU153" s="56"/>
      <c r="AV153" s="60"/>
      <c r="AW153" s="56"/>
      <c r="AX153" s="56"/>
      <c r="AY153" s="55"/>
      <c r="AZ153" s="55"/>
      <c r="BA153" s="56"/>
      <c r="BB153" s="55"/>
      <c r="BC153" s="55"/>
      <c r="BD153" s="56"/>
      <c r="BE153" s="56"/>
      <c r="BF153" s="56"/>
      <c r="BG153" s="60"/>
      <c r="BL153" s="4"/>
      <c r="BM153" s="5"/>
      <c r="BN153" s="5"/>
    </row>
    <row r="154" spans="2:66">
      <c r="B154" s="62"/>
      <c r="C154" s="62"/>
      <c r="D154" s="62"/>
      <c r="E154" s="62"/>
      <c r="F154" s="62"/>
      <c r="G154" s="62"/>
      <c r="H154" s="59"/>
      <c r="I154" s="56"/>
      <c r="J154" s="59"/>
      <c r="K154" s="63"/>
      <c r="L154" s="59"/>
      <c r="M154" s="59"/>
      <c r="N154" s="56"/>
      <c r="O154" s="59"/>
      <c r="P154" s="56"/>
      <c r="Q154" s="56"/>
      <c r="R154" s="55"/>
      <c r="S154" s="55"/>
      <c r="T154" s="56"/>
      <c r="U154" s="55"/>
      <c r="V154" s="55"/>
      <c r="W154" s="56"/>
      <c r="X154" s="56"/>
      <c r="Y154" s="56"/>
      <c r="Z154" s="60"/>
      <c r="AA154" s="56"/>
      <c r="AB154" s="56"/>
      <c r="AC154" s="55"/>
      <c r="AD154" s="55"/>
      <c r="AE154" s="56"/>
      <c r="AF154" s="55"/>
      <c r="AG154" s="55"/>
      <c r="AH154" s="56"/>
      <c r="AI154" s="56"/>
      <c r="AJ154" s="56"/>
      <c r="AK154" s="60"/>
      <c r="AL154" s="56"/>
      <c r="AM154" s="56"/>
      <c r="AN154" s="55"/>
      <c r="AO154" s="55"/>
      <c r="AP154" s="56"/>
      <c r="AQ154" s="55"/>
      <c r="AR154" s="55"/>
      <c r="AS154" s="56"/>
      <c r="AT154" s="56"/>
      <c r="AU154" s="56"/>
      <c r="AV154" s="60"/>
      <c r="AW154" s="56"/>
      <c r="AX154" s="56"/>
      <c r="AY154" s="55"/>
      <c r="AZ154" s="55"/>
      <c r="BA154" s="56"/>
      <c r="BB154" s="55"/>
      <c r="BC154" s="55"/>
      <c r="BD154" s="56"/>
      <c r="BE154" s="56"/>
      <c r="BF154" s="56"/>
      <c r="BG154" s="60"/>
      <c r="BL154" s="4"/>
      <c r="BM154" s="5"/>
      <c r="BN154" s="5"/>
    </row>
    <row r="155" spans="2:66">
      <c r="B155" s="62"/>
      <c r="C155" s="62"/>
      <c r="D155" s="62"/>
      <c r="E155" s="62"/>
      <c r="F155" s="62"/>
      <c r="G155" s="62"/>
      <c r="H155" s="59"/>
      <c r="I155" s="56"/>
      <c r="J155" s="59"/>
      <c r="K155" s="63"/>
      <c r="L155" s="59" t="s">
        <v>736</v>
      </c>
      <c r="M155" s="59" t="s">
        <v>737</v>
      </c>
      <c r="N155" s="61">
        <v>1</v>
      </c>
      <c r="O155" s="59" t="s">
        <v>111</v>
      </c>
      <c r="P155" s="56" t="s">
        <v>734</v>
      </c>
      <c r="Q155" s="56" t="s">
        <v>634</v>
      </c>
      <c r="R155" s="55">
        <v>0</v>
      </c>
      <c r="S155" s="55">
        <v>1</v>
      </c>
      <c r="T155" s="61">
        <v>0</v>
      </c>
      <c r="U155" s="55">
        <v>0</v>
      </c>
      <c r="V155" s="55">
        <v>1</v>
      </c>
      <c r="W155" s="61">
        <v>0</v>
      </c>
      <c r="X155" s="56">
        <v>0</v>
      </c>
      <c r="Y155" s="61">
        <v>1</v>
      </c>
      <c r="Z155" s="60"/>
      <c r="AA155" s="56" t="s">
        <v>735</v>
      </c>
      <c r="AB155" s="56" t="s">
        <v>696</v>
      </c>
      <c r="AC155" s="55">
        <v>0</v>
      </c>
      <c r="AD155" s="55">
        <v>1</v>
      </c>
      <c r="AE155" s="61">
        <v>0</v>
      </c>
      <c r="AF155" s="55">
        <v>0</v>
      </c>
      <c r="AG155" s="55">
        <v>1</v>
      </c>
      <c r="AH155" s="61">
        <v>0</v>
      </c>
      <c r="AI155" s="56">
        <v>0</v>
      </c>
      <c r="AJ155" s="61">
        <v>1</v>
      </c>
      <c r="AK155" s="60"/>
      <c r="AL155" s="56"/>
      <c r="AM155" s="56"/>
      <c r="AN155" s="55">
        <v>0</v>
      </c>
      <c r="AO155" s="55">
        <v>1</v>
      </c>
      <c r="AP155" s="61">
        <v>0</v>
      </c>
      <c r="AQ155" s="55">
        <v>0</v>
      </c>
      <c r="AR155" s="55">
        <v>1</v>
      </c>
      <c r="AS155" s="61">
        <v>0</v>
      </c>
      <c r="AT155" s="56">
        <v>0</v>
      </c>
      <c r="AU155" s="61">
        <v>1</v>
      </c>
      <c r="AV155" s="60"/>
      <c r="AW155" s="56" t="s">
        <v>94</v>
      </c>
      <c r="AX155" s="56" t="s">
        <v>94</v>
      </c>
      <c r="AY155" s="55">
        <v>0</v>
      </c>
      <c r="AZ155" s="55">
        <v>0</v>
      </c>
      <c r="BA155" s="61">
        <v>0</v>
      </c>
      <c r="BB155" s="55">
        <v>0</v>
      </c>
      <c r="BC155" s="55">
        <v>0</v>
      </c>
      <c r="BD155" s="61">
        <v>0</v>
      </c>
      <c r="BE155" s="56">
        <v>0</v>
      </c>
      <c r="BF155" s="61">
        <v>0</v>
      </c>
      <c r="BG155" s="60"/>
      <c r="BL155" s="4"/>
      <c r="BM155" s="5"/>
      <c r="BN155" s="5"/>
    </row>
    <row r="156" spans="2:66">
      <c r="B156" s="62"/>
      <c r="C156" s="62"/>
      <c r="D156" s="62"/>
      <c r="E156" s="62"/>
      <c r="F156" s="62"/>
      <c r="G156" s="62"/>
      <c r="H156" s="59"/>
      <c r="I156" s="56"/>
      <c r="J156" s="59"/>
      <c r="K156" s="63"/>
      <c r="L156" s="59"/>
      <c r="M156" s="59"/>
      <c r="N156" s="61"/>
      <c r="O156" s="59"/>
      <c r="P156" s="56"/>
      <c r="Q156" s="56"/>
      <c r="R156" s="55"/>
      <c r="S156" s="55"/>
      <c r="T156" s="61"/>
      <c r="U156" s="55"/>
      <c r="V156" s="55"/>
      <c r="W156" s="61"/>
      <c r="X156" s="56"/>
      <c r="Y156" s="61"/>
      <c r="Z156" s="60"/>
      <c r="AA156" s="56"/>
      <c r="AB156" s="56"/>
      <c r="AC156" s="55"/>
      <c r="AD156" s="55"/>
      <c r="AE156" s="61"/>
      <c r="AF156" s="55"/>
      <c r="AG156" s="55"/>
      <c r="AH156" s="61"/>
      <c r="AI156" s="56"/>
      <c r="AJ156" s="61"/>
      <c r="AK156" s="60"/>
      <c r="AL156" s="56"/>
      <c r="AM156" s="56"/>
      <c r="AN156" s="55"/>
      <c r="AO156" s="55"/>
      <c r="AP156" s="61"/>
      <c r="AQ156" s="55"/>
      <c r="AR156" s="55"/>
      <c r="AS156" s="61"/>
      <c r="AT156" s="56"/>
      <c r="AU156" s="61"/>
      <c r="AV156" s="60"/>
      <c r="AW156" s="56"/>
      <c r="AX156" s="56"/>
      <c r="AY156" s="55"/>
      <c r="AZ156" s="55"/>
      <c r="BA156" s="61"/>
      <c r="BB156" s="55"/>
      <c r="BC156" s="55"/>
      <c r="BD156" s="61"/>
      <c r="BE156" s="56"/>
      <c r="BF156" s="61"/>
      <c r="BG156" s="60"/>
      <c r="BL156" s="4"/>
      <c r="BM156" s="5"/>
      <c r="BN156" s="5"/>
    </row>
    <row r="157" spans="2:66">
      <c r="B157" s="62"/>
      <c r="C157" s="62"/>
      <c r="D157" s="62"/>
      <c r="E157" s="62"/>
      <c r="F157" s="62"/>
      <c r="G157" s="62"/>
      <c r="H157" s="59"/>
      <c r="I157" s="56"/>
      <c r="J157" s="59"/>
      <c r="K157" s="63"/>
      <c r="L157" s="59"/>
      <c r="M157" s="59"/>
      <c r="N157" s="61"/>
      <c r="O157" s="59"/>
      <c r="P157" s="56"/>
      <c r="Q157" s="56"/>
      <c r="R157" s="55"/>
      <c r="S157" s="55"/>
      <c r="T157" s="61"/>
      <c r="U157" s="55"/>
      <c r="V157" s="55"/>
      <c r="W157" s="61"/>
      <c r="X157" s="56"/>
      <c r="Y157" s="61"/>
      <c r="Z157" s="60"/>
      <c r="AA157" s="56"/>
      <c r="AB157" s="56"/>
      <c r="AC157" s="55"/>
      <c r="AD157" s="55"/>
      <c r="AE157" s="61"/>
      <c r="AF157" s="55"/>
      <c r="AG157" s="55"/>
      <c r="AH157" s="61"/>
      <c r="AI157" s="56"/>
      <c r="AJ157" s="61"/>
      <c r="AK157" s="60"/>
      <c r="AL157" s="56"/>
      <c r="AM157" s="56"/>
      <c r="AN157" s="55"/>
      <c r="AO157" s="55"/>
      <c r="AP157" s="61"/>
      <c r="AQ157" s="55"/>
      <c r="AR157" s="55"/>
      <c r="AS157" s="61"/>
      <c r="AT157" s="56"/>
      <c r="AU157" s="61"/>
      <c r="AV157" s="60"/>
      <c r="AW157" s="56"/>
      <c r="AX157" s="56"/>
      <c r="AY157" s="55"/>
      <c r="AZ157" s="55"/>
      <c r="BA157" s="61"/>
      <c r="BB157" s="55"/>
      <c r="BC157" s="55"/>
      <c r="BD157" s="61"/>
      <c r="BE157" s="56"/>
      <c r="BF157" s="61"/>
      <c r="BG157" s="60"/>
      <c r="BL157" s="4"/>
      <c r="BM157" s="5"/>
      <c r="BN157" s="5"/>
    </row>
    <row r="158" spans="2:66">
      <c r="B158" s="62"/>
      <c r="C158" s="62"/>
      <c r="D158" s="62"/>
      <c r="E158" s="62"/>
      <c r="F158" s="62"/>
      <c r="G158" s="62"/>
      <c r="H158" s="59"/>
      <c r="I158" s="56"/>
      <c r="J158" s="59"/>
      <c r="K158" s="63"/>
      <c r="L158" s="59" t="s">
        <v>738</v>
      </c>
      <c r="M158" s="59" t="s">
        <v>739</v>
      </c>
      <c r="N158" s="61">
        <v>2</v>
      </c>
      <c r="O158" s="59" t="s">
        <v>111</v>
      </c>
      <c r="P158" s="56" t="s">
        <v>734</v>
      </c>
      <c r="Q158" s="56" t="s">
        <v>634</v>
      </c>
      <c r="R158" s="55">
        <v>0</v>
      </c>
      <c r="S158" s="55">
        <v>1</v>
      </c>
      <c r="T158" s="61">
        <v>0</v>
      </c>
      <c r="U158" s="55">
        <v>0</v>
      </c>
      <c r="V158" s="55">
        <v>1</v>
      </c>
      <c r="W158" s="61">
        <v>0</v>
      </c>
      <c r="X158" s="56">
        <v>0</v>
      </c>
      <c r="Y158" s="61">
        <v>2</v>
      </c>
      <c r="Z158" s="60"/>
      <c r="AA158" s="56" t="s">
        <v>735</v>
      </c>
      <c r="AB158" s="56" t="s">
        <v>696</v>
      </c>
      <c r="AC158" s="55">
        <v>2</v>
      </c>
      <c r="AD158" s="55">
        <v>1</v>
      </c>
      <c r="AE158" s="61">
        <v>2</v>
      </c>
      <c r="AF158" s="55">
        <v>2</v>
      </c>
      <c r="AG158" s="55">
        <v>1</v>
      </c>
      <c r="AH158" s="61">
        <v>2</v>
      </c>
      <c r="AI158" s="56">
        <v>1</v>
      </c>
      <c r="AJ158" s="61">
        <v>0</v>
      </c>
      <c r="AK158" s="60"/>
      <c r="AL158" s="56"/>
      <c r="AM158" s="56"/>
      <c r="AN158" s="55">
        <v>0</v>
      </c>
      <c r="AO158" s="55">
        <v>1</v>
      </c>
      <c r="AP158" s="61">
        <v>0</v>
      </c>
      <c r="AQ158" s="55">
        <v>2</v>
      </c>
      <c r="AR158" s="55">
        <v>1</v>
      </c>
      <c r="AS158" s="61">
        <v>2</v>
      </c>
      <c r="AT158" s="56">
        <v>1</v>
      </c>
      <c r="AU158" s="61">
        <v>0</v>
      </c>
      <c r="AV158" s="60"/>
      <c r="AW158" s="56" t="s">
        <v>94</v>
      </c>
      <c r="AX158" s="56" t="s">
        <v>94</v>
      </c>
      <c r="AY158" s="55">
        <v>0</v>
      </c>
      <c r="AZ158" s="55">
        <v>0</v>
      </c>
      <c r="BA158" s="61">
        <v>0</v>
      </c>
      <c r="BB158" s="55">
        <v>0</v>
      </c>
      <c r="BC158" s="55">
        <v>0</v>
      </c>
      <c r="BD158" s="61">
        <v>0</v>
      </c>
      <c r="BE158" s="56">
        <v>0</v>
      </c>
      <c r="BF158" s="61">
        <v>0</v>
      </c>
      <c r="BG158" s="60"/>
      <c r="BL158" s="4"/>
      <c r="BM158" s="5"/>
      <c r="BN158" s="5"/>
    </row>
    <row r="159" spans="2:66">
      <c r="B159" s="62"/>
      <c r="C159" s="62"/>
      <c r="D159" s="62"/>
      <c r="E159" s="62"/>
      <c r="F159" s="62"/>
      <c r="G159" s="62"/>
      <c r="H159" s="59"/>
      <c r="I159" s="56"/>
      <c r="J159" s="59"/>
      <c r="K159" s="63"/>
      <c r="L159" s="59"/>
      <c r="M159" s="59"/>
      <c r="N159" s="61"/>
      <c r="O159" s="59"/>
      <c r="P159" s="56"/>
      <c r="Q159" s="56"/>
      <c r="R159" s="55"/>
      <c r="S159" s="55"/>
      <c r="T159" s="61"/>
      <c r="U159" s="55"/>
      <c r="V159" s="55"/>
      <c r="W159" s="61"/>
      <c r="X159" s="56"/>
      <c r="Y159" s="61"/>
      <c r="Z159" s="60"/>
      <c r="AA159" s="56"/>
      <c r="AB159" s="56"/>
      <c r="AC159" s="55"/>
      <c r="AD159" s="55"/>
      <c r="AE159" s="61"/>
      <c r="AF159" s="55"/>
      <c r="AG159" s="55"/>
      <c r="AH159" s="61"/>
      <c r="AI159" s="56"/>
      <c r="AJ159" s="61"/>
      <c r="AK159" s="60"/>
      <c r="AL159" s="56"/>
      <c r="AM159" s="56"/>
      <c r="AN159" s="55"/>
      <c r="AO159" s="55"/>
      <c r="AP159" s="61"/>
      <c r="AQ159" s="55"/>
      <c r="AR159" s="55"/>
      <c r="AS159" s="61"/>
      <c r="AT159" s="56"/>
      <c r="AU159" s="61"/>
      <c r="AV159" s="60"/>
      <c r="AW159" s="56"/>
      <c r="AX159" s="56"/>
      <c r="AY159" s="55"/>
      <c r="AZ159" s="55"/>
      <c r="BA159" s="61"/>
      <c r="BB159" s="55"/>
      <c r="BC159" s="55"/>
      <c r="BD159" s="61"/>
      <c r="BE159" s="56"/>
      <c r="BF159" s="61"/>
      <c r="BG159" s="60"/>
      <c r="BL159" s="4"/>
      <c r="BM159" s="5"/>
      <c r="BN159" s="5"/>
    </row>
    <row r="160" spans="2:66">
      <c r="B160" s="62"/>
      <c r="C160" s="62"/>
      <c r="D160" s="62"/>
      <c r="E160" s="62"/>
      <c r="F160" s="62"/>
      <c r="G160" s="62"/>
      <c r="H160" s="59"/>
      <c r="I160" s="56"/>
      <c r="J160" s="59"/>
      <c r="K160" s="63"/>
      <c r="L160" s="59"/>
      <c r="M160" s="59"/>
      <c r="N160" s="61"/>
      <c r="O160" s="59"/>
      <c r="P160" s="56"/>
      <c r="Q160" s="56"/>
      <c r="R160" s="55"/>
      <c r="S160" s="55"/>
      <c r="T160" s="61"/>
      <c r="U160" s="55"/>
      <c r="V160" s="55"/>
      <c r="W160" s="61"/>
      <c r="X160" s="56"/>
      <c r="Y160" s="61"/>
      <c r="Z160" s="60"/>
      <c r="AA160" s="56"/>
      <c r="AB160" s="56"/>
      <c r="AC160" s="55"/>
      <c r="AD160" s="55"/>
      <c r="AE160" s="61"/>
      <c r="AF160" s="55"/>
      <c r="AG160" s="55"/>
      <c r="AH160" s="61"/>
      <c r="AI160" s="56"/>
      <c r="AJ160" s="61"/>
      <c r="AK160" s="60"/>
      <c r="AL160" s="56"/>
      <c r="AM160" s="56"/>
      <c r="AN160" s="55"/>
      <c r="AO160" s="55"/>
      <c r="AP160" s="61"/>
      <c r="AQ160" s="55"/>
      <c r="AR160" s="55"/>
      <c r="AS160" s="61"/>
      <c r="AT160" s="56"/>
      <c r="AU160" s="61"/>
      <c r="AV160" s="60"/>
      <c r="AW160" s="56"/>
      <c r="AX160" s="56"/>
      <c r="AY160" s="55"/>
      <c r="AZ160" s="55"/>
      <c r="BA160" s="61"/>
      <c r="BB160" s="55"/>
      <c r="BC160" s="55"/>
      <c r="BD160" s="61"/>
      <c r="BE160" s="56"/>
      <c r="BF160" s="61"/>
      <c r="BG160" s="60"/>
      <c r="BL160" s="4"/>
      <c r="BM160" s="5"/>
      <c r="BN160" s="5"/>
    </row>
    <row r="161" spans="2:66" ht="135" customHeight="1">
      <c r="B161" s="62" t="s">
        <v>114</v>
      </c>
      <c r="C161" s="59" t="s">
        <v>178</v>
      </c>
      <c r="D161" s="59" t="s">
        <v>81</v>
      </c>
      <c r="E161" s="59" t="s">
        <v>82</v>
      </c>
      <c r="F161" s="59" t="s">
        <v>211</v>
      </c>
      <c r="G161" s="63" t="s">
        <v>740</v>
      </c>
      <c r="H161" s="59">
        <v>23</v>
      </c>
      <c r="I161" s="56">
        <v>0.01</v>
      </c>
      <c r="J161" s="59" t="s">
        <v>83</v>
      </c>
      <c r="K161" s="63" t="s">
        <v>741</v>
      </c>
      <c r="L161" s="59" t="s">
        <v>742</v>
      </c>
      <c r="M161" s="59" t="s">
        <v>599</v>
      </c>
      <c r="N161" s="56">
        <v>1</v>
      </c>
      <c r="O161" s="59" t="s">
        <v>87</v>
      </c>
      <c r="P161" s="56" t="s">
        <v>743</v>
      </c>
      <c r="Q161" s="56" t="s">
        <v>561</v>
      </c>
      <c r="R161" s="55">
        <v>19.8</v>
      </c>
      <c r="S161" s="55">
        <v>20.9</v>
      </c>
      <c r="T161" s="56">
        <v>0.94740000000000002</v>
      </c>
      <c r="U161" s="55">
        <v>19.8</v>
      </c>
      <c r="V161" s="55">
        <v>20.9</v>
      </c>
      <c r="W161" s="56">
        <v>0.94740000000000002</v>
      </c>
      <c r="X161" s="56">
        <v>0.94740000000000002</v>
      </c>
      <c r="Y161" s="56">
        <v>5.2600000000000001E-2</v>
      </c>
      <c r="Z161" s="60">
        <v>0.47299999999999998</v>
      </c>
      <c r="AA161" s="56" t="s">
        <v>744</v>
      </c>
      <c r="AB161" s="56" t="s">
        <v>696</v>
      </c>
      <c r="AC161" s="55">
        <v>41.2</v>
      </c>
      <c r="AD161" s="55">
        <v>71</v>
      </c>
      <c r="AE161" s="56">
        <v>0.58030000000000004</v>
      </c>
      <c r="AF161" s="55">
        <v>61</v>
      </c>
      <c r="AG161" s="55">
        <v>71</v>
      </c>
      <c r="AH161" s="56">
        <v>0.85919999999999996</v>
      </c>
      <c r="AI161" s="56">
        <v>0.85919999999999996</v>
      </c>
      <c r="AJ161" s="56">
        <v>0.14080000000000001</v>
      </c>
      <c r="AK161" s="60">
        <v>0.42899999999999999</v>
      </c>
      <c r="AL161" s="56" t="s">
        <v>3855</v>
      </c>
      <c r="AM161" s="56" t="s">
        <v>3856</v>
      </c>
      <c r="AN161" s="55">
        <v>62</v>
      </c>
      <c r="AO161" s="55">
        <v>71</v>
      </c>
      <c r="AP161" s="56">
        <v>0.87319999999999998</v>
      </c>
      <c r="AQ161" s="55">
        <v>123</v>
      </c>
      <c r="AR161" s="55">
        <v>71</v>
      </c>
      <c r="AS161" s="56">
        <v>1.7323999999999999</v>
      </c>
      <c r="AT161" s="56">
        <v>1.7323999999999999</v>
      </c>
      <c r="AU161" s="56">
        <v>0</v>
      </c>
      <c r="AV161" s="60">
        <v>0.5</v>
      </c>
      <c r="AW161" s="56" t="s">
        <v>94</v>
      </c>
      <c r="AX161" s="56" t="s">
        <v>94</v>
      </c>
      <c r="AY161" s="55">
        <v>0</v>
      </c>
      <c r="AZ161" s="55">
        <v>0</v>
      </c>
      <c r="BA161" s="56">
        <v>0</v>
      </c>
      <c r="BB161" s="55">
        <v>0</v>
      </c>
      <c r="BC161" s="55">
        <v>0</v>
      </c>
      <c r="BD161" s="56">
        <v>0</v>
      </c>
      <c r="BE161" s="56">
        <v>0</v>
      </c>
      <c r="BF161" s="56">
        <v>0</v>
      </c>
      <c r="BG161" s="60">
        <v>0</v>
      </c>
      <c r="BL161" s="4"/>
      <c r="BM161" s="5"/>
      <c r="BN161" s="5"/>
    </row>
    <row r="162" spans="2:66">
      <c r="B162" s="62"/>
      <c r="C162" s="59"/>
      <c r="D162" s="59"/>
      <c r="E162" s="59"/>
      <c r="F162" s="59"/>
      <c r="G162" s="63"/>
      <c r="H162" s="59"/>
      <c r="I162" s="56"/>
      <c r="J162" s="59"/>
      <c r="K162" s="63"/>
      <c r="L162" s="59"/>
      <c r="M162" s="59"/>
      <c r="N162" s="56"/>
      <c r="O162" s="59"/>
      <c r="P162" s="56"/>
      <c r="Q162" s="56"/>
      <c r="R162" s="55"/>
      <c r="S162" s="55"/>
      <c r="T162" s="56"/>
      <c r="U162" s="55"/>
      <c r="V162" s="55"/>
      <c r="W162" s="56"/>
      <c r="X162" s="56"/>
      <c r="Y162" s="56"/>
      <c r="Z162" s="60"/>
      <c r="AA162" s="56"/>
      <c r="AB162" s="56"/>
      <c r="AC162" s="55"/>
      <c r="AD162" s="55"/>
      <c r="AE162" s="56"/>
      <c r="AF162" s="55"/>
      <c r="AG162" s="55"/>
      <c r="AH162" s="56"/>
      <c r="AI162" s="56"/>
      <c r="AJ162" s="56"/>
      <c r="AK162" s="60"/>
      <c r="AL162" s="56"/>
      <c r="AM162" s="56"/>
      <c r="AN162" s="55"/>
      <c r="AO162" s="55"/>
      <c r="AP162" s="56"/>
      <c r="AQ162" s="55"/>
      <c r="AR162" s="55"/>
      <c r="AS162" s="56"/>
      <c r="AT162" s="56"/>
      <c r="AU162" s="56"/>
      <c r="AV162" s="60"/>
      <c r="AW162" s="56"/>
      <c r="AX162" s="56"/>
      <c r="AY162" s="55"/>
      <c r="AZ162" s="55"/>
      <c r="BA162" s="56"/>
      <c r="BB162" s="55"/>
      <c r="BC162" s="55"/>
      <c r="BD162" s="56"/>
      <c r="BE162" s="56"/>
      <c r="BF162" s="56"/>
      <c r="BG162" s="60"/>
      <c r="BL162" s="4"/>
      <c r="BM162" s="5"/>
      <c r="BN162" s="5"/>
    </row>
    <row r="163" spans="2:66">
      <c r="B163" s="62"/>
      <c r="C163" s="62"/>
      <c r="D163" s="62"/>
      <c r="E163" s="62"/>
      <c r="F163" s="62"/>
      <c r="G163" s="62"/>
      <c r="H163" s="59"/>
      <c r="I163" s="56"/>
      <c r="J163" s="59"/>
      <c r="K163" s="63"/>
      <c r="L163" s="59"/>
      <c r="M163" s="59"/>
      <c r="N163" s="56"/>
      <c r="O163" s="59"/>
      <c r="P163" s="56"/>
      <c r="Q163" s="56"/>
      <c r="R163" s="55"/>
      <c r="S163" s="55"/>
      <c r="T163" s="56"/>
      <c r="U163" s="55"/>
      <c r="V163" s="55"/>
      <c r="W163" s="56"/>
      <c r="X163" s="56"/>
      <c r="Y163" s="56"/>
      <c r="Z163" s="60"/>
      <c r="AA163" s="56"/>
      <c r="AB163" s="56"/>
      <c r="AC163" s="55"/>
      <c r="AD163" s="55"/>
      <c r="AE163" s="56"/>
      <c r="AF163" s="55"/>
      <c r="AG163" s="55"/>
      <c r="AH163" s="56"/>
      <c r="AI163" s="56"/>
      <c r="AJ163" s="56"/>
      <c r="AK163" s="60"/>
      <c r="AL163" s="56"/>
      <c r="AM163" s="56"/>
      <c r="AN163" s="55"/>
      <c r="AO163" s="55"/>
      <c r="AP163" s="56"/>
      <c r="AQ163" s="55"/>
      <c r="AR163" s="55"/>
      <c r="AS163" s="56"/>
      <c r="AT163" s="56"/>
      <c r="AU163" s="56"/>
      <c r="AV163" s="60"/>
      <c r="AW163" s="56"/>
      <c r="AX163" s="56"/>
      <c r="AY163" s="55"/>
      <c r="AZ163" s="55"/>
      <c r="BA163" s="56"/>
      <c r="BB163" s="55"/>
      <c r="BC163" s="55"/>
      <c r="BD163" s="56"/>
      <c r="BE163" s="56"/>
      <c r="BF163" s="56"/>
      <c r="BG163" s="60"/>
      <c r="BL163" s="4"/>
      <c r="BM163" s="5"/>
      <c r="BN163" s="5"/>
    </row>
    <row r="164" spans="2:66">
      <c r="B164" s="62"/>
      <c r="C164" s="62"/>
      <c r="D164" s="62"/>
      <c r="E164" s="62"/>
      <c r="F164" s="62"/>
      <c r="G164" s="62"/>
      <c r="H164" s="59"/>
      <c r="I164" s="56"/>
      <c r="J164" s="59"/>
      <c r="K164" s="63"/>
      <c r="L164" s="59" t="s">
        <v>745</v>
      </c>
      <c r="M164" s="59" t="s">
        <v>745</v>
      </c>
      <c r="N164" s="61">
        <v>2</v>
      </c>
      <c r="O164" s="59" t="s">
        <v>111</v>
      </c>
      <c r="P164" s="56" t="s">
        <v>743</v>
      </c>
      <c r="Q164" s="56" t="s">
        <v>561</v>
      </c>
      <c r="R164" s="55">
        <v>0</v>
      </c>
      <c r="S164" s="55">
        <v>1</v>
      </c>
      <c r="T164" s="61">
        <v>0</v>
      </c>
      <c r="U164" s="55">
        <v>0</v>
      </c>
      <c r="V164" s="55">
        <v>1</v>
      </c>
      <c r="W164" s="61">
        <v>0</v>
      </c>
      <c r="X164" s="56">
        <v>0</v>
      </c>
      <c r="Y164" s="61">
        <v>2</v>
      </c>
      <c r="Z164" s="60"/>
      <c r="AA164" s="56" t="s">
        <v>744</v>
      </c>
      <c r="AB164" s="56" t="s">
        <v>696</v>
      </c>
      <c r="AC164" s="55">
        <v>0</v>
      </c>
      <c r="AD164" s="55">
        <v>1</v>
      </c>
      <c r="AE164" s="61">
        <v>0</v>
      </c>
      <c r="AF164" s="55">
        <v>0</v>
      </c>
      <c r="AG164" s="55">
        <v>1</v>
      </c>
      <c r="AH164" s="61">
        <v>0</v>
      </c>
      <c r="AI164" s="56">
        <v>0</v>
      </c>
      <c r="AJ164" s="61">
        <v>2</v>
      </c>
      <c r="AK164" s="60"/>
      <c r="AL164" s="56"/>
      <c r="AM164" s="56"/>
      <c r="AN164" s="55">
        <v>0</v>
      </c>
      <c r="AO164" s="55">
        <v>1</v>
      </c>
      <c r="AP164" s="61">
        <v>0</v>
      </c>
      <c r="AQ164" s="55">
        <v>0</v>
      </c>
      <c r="AR164" s="55">
        <v>1</v>
      </c>
      <c r="AS164" s="61">
        <v>0</v>
      </c>
      <c r="AT164" s="56">
        <v>0</v>
      </c>
      <c r="AU164" s="61">
        <v>2</v>
      </c>
      <c r="AV164" s="60"/>
      <c r="AW164" s="56" t="s">
        <v>94</v>
      </c>
      <c r="AX164" s="56" t="s">
        <v>94</v>
      </c>
      <c r="AY164" s="55">
        <v>0</v>
      </c>
      <c r="AZ164" s="55">
        <v>0</v>
      </c>
      <c r="BA164" s="61">
        <v>0</v>
      </c>
      <c r="BB164" s="55">
        <v>0</v>
      </c>
      <c r="BC164" s="55">
        <v>0</v>
      </c>
      <c r="BD164" s="61">
        <v>0</v>
      </c>
      <c r="BE164" s="56">
        <v>0</v>
      </c>
      <c r="BF164" s="61">
        <v>0</v>
      </c>
      <c r="BG164" s="60"/>
      <c r="BL164" s="4"/>
      <c r="BM164" s="5"/>
      <c r="BN164" s="5"/>
    </row>
    <row r="165" spans="2:66">
      <c r="B165" s="62"/>
      <c r="C165" s="62"/>
      <c r="D165" s="62"/>
      <c r="E165" s="62"/>
      <c r="F165" s="62"/>
      <c r="G165" s="62"/>
      <c r="H165" s="59"/>
      <c r="I165" s="56"/>
      <c r="J165" s="59"/>
      <c r="K165" s="63"/>
      <c r="L165" s="59"/>
      <c r="M165" s="59"/>
      <c r="N165" s="61"/>
      <c r="O165" s="59"/>
      <c r="P165" s="56"/>
      <c r="Q165" s="56"/>
      <c r="R165" s="55"/>
      <c r="S165" s="55"/>
      <c r="T165" s="61"/>
      <c r="U165" s="55"/>
      <c r="V165" s="55"/>
      <c r="W165" s="61"/>
      <c r="X165" s="56"/>
      <c r="Y165" s="61"/>
      <c r="Z165" s="60"/>
      <c r="AA165" s="56"/>
      <c r="AB165" s="56"/>
      <c r="AC165" s="55"/>
      <c r="AD165" s="55"/>
      <c r="AE165" s="61"/>
      <c r="AF165" s="55"/>
      <c r="AG165" s="55"/>
      <c r="AH165" s="61"/>
      <c r="AI165" s="56"/>
      <c r="AJ165" s="61"/>
      <c r="AK165" s="60"/>
      <c r="AL165" s="56"/>
      <c r="AM165" s="56"/>
      <c r="AN165" s="55"/>
      <c r="AO165" s="55"/>
      <c r="AP165" s="61"/>
      <c r="AQ165" s="55"/>
      <c r="AR165" s="55"/>
      <c r="AS165" s="61"/>
      <c r="AT165" s="56"/>
      <c r="AU165" s="61"/>
      <c r="AV165" s="60"/>
      <c r="AW165" s="56"/>
      <c r="AX165" s="56"/>
      <c r="AY165" s="55"/>
      <c r="AZ165" s="55"/>
      <c r="BA165" s="61"/>
      <c r="BB165" s="55"/>
      <c r="BC165" s="55"/>
      <c r="BD165" s="61"/>
      <c r="BE165" s="56"/>
      <c r="BF165" s="61"/>
      <c r="BG165" s="60"/>
      <c r="BL165" s="4"/>
      <c r="BM165" s="5"/>
      <c r="BN165" s="5"/>
    </row>
    <row r="166" spans="2:66">
      <c r="B166" s="62"/>
      <c r="C166" s="62"/>
      <c r="D166" s="62"/>
      <c r="E166" s="62"/>
      <c r="F166" s="62"/>
      <c r="G166" s="62"/>
      <c r="H166" s="59"/>
      <c r="I166" s="56"/>
      <c r="J166" s="59"/>
      <c r="K166" s="63"/>
      <c r="L166" s="59"/>
      <c r="M166" s="59"/>
      <c r="N166" s="61"/>
      <c r="O166" s="59"/>
      <c r="P166" s="56"/>
      <c r="Q166" s="56"/>
      <c r="R166" s="55"/>
      <c r="S166" s="55"/>
      <c r="T166" s="61"/>
      <c r="U166" s="55"/>
      <c r="V166" s="55"/>
      <c r="W166" s="61"/>
      <c r="X166" s="56"/>
      <c r="Y166" s="61"/>
      <c r="Z166" s="60"/>
      <c r="AA166" s="56"/>
      <c r="AB166" s="56"/>
      <c r="AC166" s="55"/>
      <c r="AD166" s="55"/>
      <c r="AE166" s="61"/>
      <c r="AF166" s="55"/>
      <c r="AG166" s="55"/>
      <c r="AH166" s="61"/>
      <c r="AI166" s="56"/>
      <c r="AJ166" s="61"/>
      <c r="AK166" s="60"/>
      <c r="AL166" s="56"/>
      <c r="AM166" s="56"/>
      <c r="AN166" s="55"/>
      <c r="AO166" s="55"/>
      <c r="AP166" s="61"/>
      <c r="AQ166" s="55"/>
      <c r="AR166" s="55"/>
      <c r="AS166" s="61"/>
      <c r="AT166" s="56"/>
      <c r="AU166" s="61"/>
      <c r="AV166" s="60"/>
      <c r="AW166" s="56"/>
      <c r="AX166" s="56"/>
      <c r="AY166" s="55"/>
      <c r="AZ166" s="55"/>
      <c r="BA166" s="61"/>
      <c r="BB166" s="55"/>
      <c r="BC166" s="55"/>
      <c r="BD166" s="61"/>
      <c r="BE166" s="56"/>
      <c r="BF166" s="61"/>
      <c r="BG166" s="60"/>
      <c r="BL166" s="4"/>
      <c r="BM166" s="5"/>
      <c r="BN166" s="5"/>
    </row>
    <row r="167" spans="2:66" ht="135" customHeight="1">
      <c r="B167" s="64" t="s">
        <v>114</v>
      </c>
      <c r="C167" s="65" t="s">
        <v>178</v>
      </c>
      <c r="D167" s="65" t="s">
        <v>81</v>
      </c>
      <c r="E167" s="65" t="s">
        <v>82</v>
      </c>
      <c r="F167" s="65" t="s">
        <v>211</v>
      </c>
      <c r="G167" s="122" t="s">
        <v>746</v>
      </c>
      <c r="H167" s="59">
        <v>24</v>
      </c>
      <c r="I167" s="56">
        <v>0.01</v>
      </c>
      <c r="J167" s="59" t="s">
        <v>83</v>
      </c>
      <c r="K167" s="63" t="s">
        <v>747</v>
      </c>
      <c r="L167" s="59" t="s">
        <v>748</v>
      </c>
      <c r="M167" s="59" t="s">
        <v>749</v>
      </c>
      <c r="N167" s="56">
        <v>1</v>
      </c>
      <c r="O167" s="59" t="s">
        <v>87</v>
      </c>
      <c r="P167" s="56" t="s">
        <v>750</v>
      </c>
      <c r="Q167" s="56" t="s">
        <v>572</v>
      </c>
      <c r="R167" s="55">
        <v>0</v>
      </c>
      <c r="S167" s="55">
        <v>1</v>
      </c>
      <c r="T167" s="56">
        <v>0</v>
      </c>
      <c r="U167" s="55">
        <v>0</v>
      </c>
      <c r="V167" s="55">
        <v>1</v>
      </c>
      <c r="W167" s="56">
        <v>0</v>
      </c>
      <c r="X167" s="56">
        <v>0</v>
      </c>
      <c r="Y167" s="56">
        <v>1</v>
      </c>
      <c r="Z167" s="60">
        <v>0</v>
      </c>
      <c r="AA167" s="56" t="s">
        <v>751</v>
      </c>
      <c r="AB167" s="56" t="s">
        <v>696</v>
      </c>
      <c r="AC167" s="55">
        <v>0</v>
      </c>
      <c r="AD167" s="55">
        <v>1</v>
      </c>
      <c r="AE167" s="56">
        <v>0</v>
      </c>
      <c r="AF167" s="55">
        <v>0</v>
      </c>
      <c r="AG167" s="55">
        <v>1</v>
      </c>
      <c r="AH167" s="56">
        <v>0</v>
      </c>
      <c r="AI167" s="56">
        <v>0</v>
      </c>
      <c r="AJ167" s="56">
        <v>1</v>
      </c>
      <c r="AK167" s="60">
        <v>0</v>
      </c>
      <c r="AL167" s="56" t="s">
        <v>3857</v>
      </c>
      <c r="AM167" s="56" t="s">
        <v>3858</v>
      </c>
      <c r="AN167" s="55">
        <v>3</v>
      </c>
      <c r="AO167" s="55">
        <v>8</v>
      </c>
      <c r="AP167" s="56">
        <v>0.375</v>
      </c>
      <c r="AQ167" s="55">
        <v>3</v>
      </c>
      <c r="AR167" s="55">
        <v>8</v>
      </c>
      <c r="AS167" s="56">
        <v>0.375</v>
      </c>
      <c r="AT167" s="56">
        <v>0.375</v>
      </c>
      <c r="AU167" s="56">
        <v>0.625</v>
      </c>
      <c r="AV167" s="60">
        <v>0.187</v>
      </c>
      <c r="AW167" s="56" t="s">
        <v>94</v>
      </c>
      <c r="AX167" s="56" t="s">
        <v>94</v>
      </c>
      <c r="AY167" s="55">
        <v>0</v>
      </c>
      <c r="AZ167" s="55">
        <v>0</v>
      </c>
      <c r="BA167" s="56">
        <v>0</v>
      </c>
      <c r="BB167" s="55">
        <v>0</v>
      </c>
      <c r="BC167" s="55">
        <v>0</v>
      </c>
      <c r="BD167" s="56">
        <v>0</v>
      </c>
      <c r="BE167" s="56">
        <v>0</v>
      </c>
      <c r="BF167" s="56">
        <v>0</v>
      </c>
      <c r="BG167" s="60">
        <v>0</v>
      </c>
      <c r="BL167" s="4"/>
      <c r="BM167" s="5"/>
      <c r="BN167" s="5"/>
    </row>
    <row r="168" spans="2:66">
      <c r="B168" s="64"/>
      <c r="C168" s="65"/>
      <c r="D168" s="65"/>
      <c r="E168" s="65"/>
      <c r="F168" s="65"/>
      <c r="G168" s="122"/>
      <c r="H168" s="59"/>
      <c r="I168" s="56"/>
      <c r="J168" s="59"/>
      <c r="K168" s="63"/>
      <c r="L168" s="59"/>
      <c r="M168" s="59"/>
      <c r="N168" s="56"/>
      <c r="O168" s="59"/>
      <c r="P168" s="56"/>
      <c r="Q168" s="56"/>
      <c r="R168" s="55"/>
      <c r="S168" s="55"/>
      <c r="T168" s="56"/>
      <c r="U168" s="55"/>
      <c r="V168" s="55"/>
      <c r="W168" s="56"/>
      <c r="X168" s="56"/>
      <c r="Y168" s="56"/>
      <c r="Z168" s="60"/>
      <c r="AA168" s="56"/>
      <c r="AB168" s="56"/>
      <c r="AC168" s="55"/>
      <c r="AD168" s="55"/>
      <c r="AE168" s="56"/>
      <c r="AF168" s="55"/>
      <c r="AG168" s="55"/>
      <c r="AH168" s="56"/>
      <c r="AI168" s="56"/>
      <c r="AJ168" s="56"/>
      <c r="AK168" s="60"/>
      <c r="AL168" s="56"/>
      <c r="AM168" s="56"/>
      <c r="AN168" s="55"/>
      <c r="AO168" s="55"/>
      <c r="AP168" s="56"/>
      <c r="AQ168" s="55"/>
      <c r="AR168" s="55"/>
      <c r="AS168" s="56"/>
      <c r="AT168" s="56"/>
      <c r="AU168" s="56"/>
      <c r="AV168" s="60"/>
      <c r="AW168" s="56"/>
      <c r="AX168" s="56"/>
      <c r="AY168" s="55"/>
      <c r="AZ168" s="55"/>
      <c r="BA168" s="56"/>
      <c r="BB168" s="55"/>
      <c r="BC168" s="55"/>
      <c r="BD168" s="56"/>
      <c r="BE168" s="56"/>
      <c r="BF168" s="56"/>
      <c r="BG168" s="60"/>
      <c r="BL168" s="4"/>
      <c r="BM168" s="5"/>
      <c r="BN168" s="5"/>
    </row>
    <row r="169" spans="2:66">
      <c r="B169" s="62"/>
      <c r="C169" s="62"/>
      <c r="D169" s="62"/>
      <c r="E169" s="62"/>
      <c r="F169" s="62"/>
      <c r="G169" s="62"/>
      <c r="H169" s="59"/>
      <c r="I169" s="56"/>
      <c r="J169" s="59"/>
      <c r="K169" s="63"/>
      <c r="L169" s="59"/>
      <c r="M169" s="59"/>
      <c r="N169" s="56"/>
      <c r="O169" s="59"/>
      <c r="P169" s="56"/>
      <c r="Q169" s="56"/>
      <c r="R169" s="55"/>
      <c r="S169" s="55"/>
      <c r="T169" s="56"/>
      <c r="U169" s="55"/>
      <c r="V169" s="55"/>
      <c r="W169" s="56"/>
      <c r="X169" s="56"/>
      <c r="Y169" s="56"/>
      <c r="Z169" s="60"/>
      <c r="AA169" s="56"/>
      <c r="AB169" s="56"/>
      <c r="AC169" s="55"/>
      <c r="AD169" s="55"/>
      <c r="AE169" s="56"/>
      <c r="AF169" s="55"/>
      <c r="AG169" s="55"/>
      <c r="AH169" s="56"/>
      <c r="AI169" s="56"/>
      <c r="AJ169" s="56"/>
      <c r="AK169" s="60"/>
      <c r="AL169" s="56"/>
      <c r="AM169" s="56"/>
      <c r="AN169" s="55"/>
      <c r="AO169" s="55"/>
      <c r="AP169" s="56"/>
      <c r="AQ169" s="55"/>
      <c r="AR169" s="55"/>
      <c r="AS169" s="56"/>
      <c r="AT169" s="56"/>
      <c r="AU169" s="56"/>
      <c r="AV169" s="60"/>
      <c r="AW169" s="56"/>
      <c r="AX169" s="56"/>
      <c r="AY169" s="55"/>
      <c r="AZ169" s="55"/>
      <c r="BA169" s="56"/>
      <c r="BB169" s="55"/>
      <c r="BC169" s="55"/>
      <c r="BD169" s="56"/>
      <c r="BE169" s="56"/>
      <c r="BF169" s="56"/>
      <c r="BG169" s="60"/>
      <c r="BL169" s="4"/>
      <c r="BM169" s="5"/>
      <c r="BN169" s="5"/>
    </row>
    <row r="170" spans="2:66">
      <c r="B170" s="62"/>
      <c r="C170" s="62"/>
      <c r="D170" s="62"/>
      <c r="E170" s="62"/>
      <c r="F170" s="62"/>
      <c r="G170" s="62"/>
      <c r="H170" s="59"/>
      <c r="I170" s="56"/>
      <c r="J170" s="59"/>
      <c r="K170" s="63"/>
      <c r="L170" s="59" t="s">
        <v>745</v>
      </c>
      <c r="M170" s="59" t="s">
        <v>752</v>
      </c>
      <c r="N170" s="61">
        <v>2</v>
      </c>
      <c r="O170" s="59" t="s">
        <v>111</v>
      </c>
      <c r="P170" s="56" t="s">
        <v>750</v>
      </c>
      <c r="Q170" s="56" t="s">
        <v>572</v>
      </c>
      <c r="R170" s="55">
        <v>0</v>
      </c>
      <c r="S170" s="55">
        <v>1</v>
      </c>
      <c r="T170" s="61">
        <v>0</v>
      </c>
      <c r="U170" s="55">
        <v>0</v>
      </c>
      <c r="V170" s="55">
        <v>1</v>
      </c>
      <c r="W170" s="61">
        <v>0</v>
      </c>
      <c r="X170" s="56">
        <v>0</v>
      </c>
      <c r="Y170" s="61">
        <v>2</v>
      </c>
      <c r="Z170" s="60"/>
      <c r="AA170" s="56" t="s">
        <v>751</v>
      </c>
      <c r="AB170" s="56" t="s">
        <v>696</v>
      </c>
      <c r="AC170" s="55">
        <v>0</v>
      </c>
      <c r="AD170" s="55">
        <v>1</v>
      </c>
      <c r="AE170" s="61">
        <v>0</v>
      </c>
      <c r="AF170" s="55">
        <v>0</v>
      </c>
      <c r="AG170" s="55">
        <v>1</v>
      </c>
      <c r="AH170" s="61">
        <v>0</v>
      </c>
      <c r="AI170" s="56">
        <v>0</v>
      </c>
      <c r="AJ170" s="61">
        <v>2</v>
      </c>
      <c r="AK170" s="60"/>
      <c r="AL170" s="56"/>
      <c r="AM170" s="56"/>
      <c r="AN170" s="55">
        <v>0</v>
      </c>
      <c r="AO170" s="55">
        <v>1</v>
      </c>
      <c r="AP170" s="61">
        <v>0</v>
      </c>
      <c r="AQ170" s="55">
        <v>0</v>
      </c>
      <c r="AR170" s="55">
        <v>1</v>
      </c>
      <c r="AS170" s="61">
        <v>0</v>
      </c>
      <c r="AT170" s="56">
        <v>0</v>
      </c>
      <c r="AU170" s="61">
        <v>2</v>
      </c>
      <c r="AV170" s="60"/>
      <c r="AW170" s="56" t="s">
        <v>94</v>
      </c>
      <c r="AX170" s="56" t="s">
        <v>94</v>
      </c>
      <c r="AY170" s="55">
        <v>0</v>
      </c>
      <c r="AZ170" s="55">
        <v>0</v>
      </c>
      <c r="BA170" s="61">
        <v>0</v>
      </c>
      <c r="BB170" s="55">
        <v>0</v>
      </c>
      <c r="BC170" s="55">
        <v>0</v>
      </c>
      <c r="BD170" s="61">
        <v>0</v>
      </c>
      <c r="BE170" s="56">
        <v>0</v>
      </c>
      <c r="BF170" s="61">
        <v>0</v>
      </c>
      <c r="BG170" s="60"/>
      <c r="BL170" s="4"/>
      <c r="BM170" s="5"/>
      <c r="BN170" s="5"/>
    </row>
    <row r="171" spans="2:66">
      <c r="B171" s="62"/>
      <c r="C171" s="62"/>
      <c r="D171" s="62"/>
      <c r="E171" s="62"/>
      <c r="F171" s="62"/>
      <c r="G171" s="62"/>
      <c r="H171" s="59"/>
      <c r="I171" s="56"/>
      <c r="J171" s="59"/>
      <c r="K171" s="63"/>
      <c r="L171" s="59"/>
      <c r="M171" s="59"/>
      <c r="N171" s="61"/>
      <c r="O171" s="59"/>
      <c r="P171" s="56"/>
      <c r="Q171" s="56"/>
      <c r="R171" s="55"/>
      <c r="S171" s="55"/>
      <c r="T171" s="61"/>
      <c r="U171" s="55"/>
      <c r="V171" s="55"/>
      <c r="W171" s="61"/>
      <c r="X171" s="56"/>
      <c r="Y171" s="61"/>
      <c r="Z171" s="60"/>
      <c r="AA171" s="56"/>
      <c r="AB171" s="56"/>
      <c r="AC171" s="55"/>
      <c r="AD171" s="55"/>
      <c r="AE171" s="61"/>
      <c r="AF171" s="55"/>
      <c r="AG171" s="55"/>
      <c r="AH171" s="61"/>
      <c r="AI171" s="56"/>
      <c r="AJ171" s="61"/>
      <c r="AK171" s="60"/>
      <c r="AL171" s="56"/>
      <c r="AM171" s="56"/>
      <c r="AN171" s="55"/>
      <c r="AO171" s="55"/>
      <c r="AP171" s="61"/>
      <c r="AQ171" s="55"/>
      <c r="AR171" s="55"/>
      <c r="AS171" s="61"/>
      <c r="AT171" s="56"/>
      <c r="AU171" s="61"/>
      <c r="AV171" s="60"/>
      <c r="AW171" s="56"/>
      <c r="AX171" s="56"/>
      <c r="AY171" s="55"/>
      <c r="AZ171" s="55"/>
      <c r="BA171" s="61"/>
      <c r="BB171" s="55"/>
      <c r="BC171" s="55"/>
      <c r="BD171" s="61"/>
      <c r="BE171" s="56"/>
      <c r="BF171" s="61"/>
      <c r="BG171" s="60"/>
      <c r="BL171" s="4"/>
      <c r="BM171" s="5"/>
      <c r="BN171" s="5"/>
    </row>
    <row r="172" spans="2:66">
      <c r="B172" s="62"/>
      <c r="C172" s="62"/>
      <c r="D172" s="62"/>
      <c r="E172" s="62"/>
      <c r="F172" s="62"/>
      <c r="G172" s="62"/>
      <c r="H172" s="59"/>
      <c r="I172" s="56"/>
      <c r="J172" s="59"/>
      <c r="K172" s="63"/>
      <c r="L172" s="59"/>
      <c r="M172" s="59"/>
      <c r="N172" s="61"/>
      <c r="O172" s="59"/>
      <c r="P172" s="56"/>
      <c r="Q172" s="56"/>
      <c r="R172" s="55"/>
      <c r="S172" s="55"/>
      <c r="T172" s="61"/>
      <c r="U172" s="55"/>
      <c r="V172" s="55"/>
      <c r="W172" s="61"/>
      <c r="X172" s="56"/>
      <c r="Y172" s="61"/>
      <c r="Z172" s="60"/>
      <c r="AA172" s="56"/>
      <c r="AB172" s="56"/>
      <c r="AC172" s="55"/>
      <c r="AD172" s="55"/>
      <c r="AE172" s="61"/>
      <c r="AF172" s="55"/>
      <c r="AG172" s="55"/>
      <c r="AH172" s="61"/>
      <c r="AI172" s="56"/>
      <c r="AJ172" s="61"/>
      <c r="AK172" s="60"/>
      <c r="AL172" s="56"/>
      <c r="AM172" s="56"/>
      <c r="AN172" s="55"/>
      <c r="AO172" s="55"/>
      <c r="AP172" s="61"/>
      <c r="AQ172" s="55"/>
      <c r="AR172" s="55"/>
      <c r="AS172" s="61"/>
      <c r="AT172" s="56"/>
      <c r="AU172" s="61"/>
      <c r="AV172" s="60"/>
      <c r="AW172" s="56"/>
      <c r="AX172" s="56"/>
      <c r="AY172" s="55"/>
      <c r="AZ172" s="55"/>
      <c r="BA172" s="61"/>
      <c r="BB172" s="55"/>
      <c r="BC172" s="55"/>
      <c r="BD172" s="61"/>
      <c r="BE172" s="56"/>
      <c r="BF172" s="61"/>
      <c r="BG172" s="60"/>
      <c r="BL172" s="4"/>
      <c r="BM172" s="5"/>
      <c r="BN172" s="5"/>
    </row>
    <row r="173" spans="2:66" ht="135" customHeight="1">
      <c r="B173" s="62" t="s">
        <v>114</v>
      </c>
      <c r="C173" s="59" t="s">
        <v>706</v>
      </c>
      <c r="D173" s="59" t="s">
        <v>81</v>
      </c>
      <c r="E173" s="59" t="s">
        <v>317</v>
      </c>
      <c r="F173" s="59" t="s">
        <v>373</v>
      </c>
      <c r="G173" s="63" t="s">
        <v>753</v>
      </c>
      <c r="H173" s="59">
        <v>25</v>
      </c>
      <c r="I173" s="56">
        <v>0.01</v>
      </c>
      <c r="J173" s="59" t="s">
        <v>83</v>
      </c>
      <c r="K173" s="63" t="s">
        <v>754</v>
      </c>
      <c r="L173" s="59" t="s">
        <v>755</v>
      </c>
      <c r="M173" s="59" t="s">
        <v>756</v>
      </c>
      <c r="N173" s="56">
        <v>1</v>
      </c>
      <c r="O173" s="59" t="s">
        <v>87</v>
      </c>
      <c r="P173" s="56" t="s">
        <v>757</v>
      </c>
      <c r="Q173" s="56" t="s">
        <v>572</v>
      </c>
      <c r="R173" s="55">
        <v>0</v>
      </c>
      <c r="S173" s="55">
        <v>1</v>
      </c>
      <c r="T173" s="56">
        <v>0</v>
      </c>
      <c r="U173" s="55">
        <v>0</v>
      </c>
      <c r="V173" s="55">
        <v>1</v>
      </c>
      <c r="W173" s="56">
        <v>0</v>
      </c>
      <c r="X173" s="56">
        <v>0</v>
      </c>
      <c r="Y173" s="56">
        <v>1</v>
      </c>
      <c r="Z173" s="60">
        <v>0.125</v>
      </c>
      <c r="AA173" s="56" t="s">
        <v>758</v>
      </c>
      <c r="AB173" s="56" t="s">
        <v>696</v>
      </c>
      <c r="AC173" s="55">
        <v>23</v>
      </c>
      <c r="AD173" s="55">
        <v>22</v>
      </c>
      <c r="AE173" s="56">
        <v>1.0455000000000001</v>
      </c>
      <c r="AF173" s="55">
        <v>23</v>
      </c>
      <c r="AG173" s="55">
        <v>23</v>
      </c>
      <c r="AH173" s="56">
        <v>0.5</v>
      </c>
      <c r="AI173" s="56">
        <v>0.5</v>
      </c>
      <c r="AJ173" s="56">
        <v>0</v>
      </c>
      <c r="AK173" s="60">
        <v>0.312</v>
      </c>
      <c r="AL173" s="56" t="s">
        <v>3859</v>
      </c>
      <c r="AM173" s="56" t="s">
        <v>3848</v>
      </c>
      <c r="AN173" s="55">
        <v>23</v>
      </c>
      <c r="AO173" s="55">
        <v>23</v>
      </c>
      <c r="AP173" s="56">
        <v>1</v>
      </c>
      <c r="AQ173" s="55">
        <v>46</v>
      </c>
      <c r="AR173" s="55">
        <v>46</v>
      </c>
      <c r="AS173" s="56">
        <v>0.75</v>
      </c>
      <c r="AT173" s="56">
        <v>0.75</v>
      </c>
      <c r="AU173" s="56">
        <v>0</v>
      </c>
      <c r="AV173" s="60">
        <v>0.46800000000000003</v>
      </c>
      <c r="AW173" s="56" t="s">
        <v>94</v>
      </c>
      <c r="AX173" s="56" t="s">
        <v>94</v>
      </c>
      <c r="AY173" s="55">
        <v>0</v>
      </c>
      <c r="AZ173" s="55">
        <v>0</v>
      </c>
      <c r="BA173" s="56">
        <v>0</v>
      </c>
      <c r="BB173" s="55">
        <v>0</v>
      </c>
      <c r="BC173" s="55">
        <v>0</v>
      </c>
      <c r="BD173" s="56">
        <v>0</v>
      </c>
      <c r="BE173" s="56">
        <v>0</v>
      </c>
      <c r="BF173" s="56">
        <v>0</v>
      </c>
      <c r="BG173" s="60">
        <v>0</v>
      </c>
      <c r="BL173" s="4"/>
      <c r="BM173" s="5"/>
      <c r="BN173" s="5"/>
    </row>
    <row r="174" spans="2:66">
      <c r="B174" s="62"/>
      <c r="C174" s="59"/>
      <c r="D174" s="59"/>
      <c r="E174" s="59"/>
      <c r="F174" s="59"/>
      <c r="G174" s="63"/>
      <c r="H174" s="59"/>
      <c r="I174" s="56"/>
      <c r="J174" s="59"/>
      <c r="K174" s="63"/>
      <c r="L174" s="59"/>
      <c r="M174" s="59"/>
      <c r="N174" s="56"/>
      <c r="O174" s="59"/>
      <c r="P174" s="56"/>
      <c r="Q174" s="56"/>
      <c r="R174" s="55"/>
      <c r="S174" s="55"/>
      <c r="T174" s="56"/>
      <c r="U174" s="55"/>
      <c r="V174" s="55"/>
      <c r="W174" s="56"/>
      <c r="X174" s="56"/>
      <c r="Y174" s="56"/>
      <c r="Z174" s="60"/>
      <c r="AA174" s="56"/>
      <c r="AB174" s="56"/>
      <c r="AC174" s="55"/>
      <c r="AD174" s="55"/>
      <c r="AE174" s="56"/>
      <c r="AF174" s="55"/>
      <c r="AG174" s="55"/>
      <c r="AH174" s="56"/>
      <c r="AI174" s="56"/>
      <c r="AJ174" s="56"/>
      <c r="AK174" s="60"/>
      <c r="AL174" s="56"/>
      <c r="AM174" s="56"/>
      <c r="AN174" s="55"/>
      <c r="AO174" s="55"/>
      <c r="AP174" s="56"/>
      <c r="AQ174" s="55"/>
      <c r="AR174" s="55"/>
      <c r="AS174" s="56"/>
      <c r="AT174" s="56"/>
      <c r="AU174" s="56"/>
      <c r="AV174" s="60"/>
      <c r="AW174" s="56"/>
      <c r="AX174" s="56"/>
      <c r="AY174" s="55"/>
      <c r="AZ174" s="55"/>
      <c r="BA174" s="56"/>
      <c r="BB174" s="55"/>
      <c r="BC174" s="55"/>
      <c r="BD174" s="56"/>
      <c r="BE174" s="56"/>
      <c r="BF174" s="56"/>
      <c r="BG174" s="60"/>
      <c r="BL174" s="4"/>
      <c r="BM174" s="5"/>
      <c r="BN174" s="5"/>
    </row>
    <row r="175" spans="2:66">
      <c r="B175" s="62"/>
      <c r="C175" s="62"/>
      <c r="D175" s="62"/>
      <c r="E175" s="62"/>
      <c r="F175" s="62"/>
      <c r="G175" s="62"/>
      <c r="H175" s="59"/>
      <c r="I175" s="56"/>
      <c r="J175" s="59"/>
      <c r="K175" s="63"/>
      <c r="L175" s="59"/>
      <c r="M175" s="59"/>
      <c r="N175" s="56"/>
      <c r="O175" s="59"/>
      <c r="P175" s="56"/>
      <c r="Q175" s="56"/>
      <c r="R175" s="55"/>
      <c r="S175" s="55"/>
      <c r="T175" s="56"/>
      <c r="U175" s="55"/>
      <c r="V175" s="55"/>
      <c r="W175" s="56"/>
      <c r="X175" s="56"/>
      <c r="Y175" s="56"/>
      <c r="Z175" s="60"/>
      <c r="AA175" s="56"/>
      <c r="AB175" s="56"/>
      <c r="AC175" s="55"/>
      <c r="AD175" s="55"/>
      <c r="AE175" s="56"/>
      <c r="AF175" s="55"/>
      <c r="AG175" s="55"/>
      <c r="AH175" s="56"/>
      <c r="AI175" s="56"/>
      <c r="AJ175" s="56"/>
      <c r="AK175" s="60"/>
      <c r="AL175" s="56"/>
      <c r="AM175" s="56"/>
      <c r="AN175" s="55"/>
      <c r="AO175" s="55"/>
      <c r="AP175" s="56"/>
      <c r="AQ175" s="55"/>
      <c r="AR175" s="55"/>
      <c r="AS175" s="56"/>
      <c r="AT175" s="56"/>
      <c r="AU175" s="56"/>
      <c r="AV175" s="60"/>
      <c r="AW175" s="56"/>
      <c r="AX175" s="56"/>
      <c r="AY175" s="55"/>
      <c r="AZ175" s="55"/>
      <c r="BA175" s="56"/>
      <c r="BB175" s="55"/>
      <c r="BC175" s="55"/>
      <c r="BD175" s="56"/>
      <c r="BE175" s="56"/>
      <c r="BF175" s="56"/>
      <c r="BG175" s="60"/>
      <c r="BL175" s="4"/>
      <c r="BM175" s="5"/>
      <c r="BN175" s="5"/>
    </row>
    <row r="176" spans="2:66">
      <c r="B176" s="62"/>
      <c r="C176" s="62"/>
      <c r="D176" s="62"/>
      <c r="E176" s="62"/>
      <c r="F176" s="62"/>
      <c r="G176" s="62"/>
      <c r="H176" s="59"/>
      <c r="I176" s="56"/>
      <c r="J176" s="59"/>
      <c r="K176" s="63"/>
      <c r="L176" s="59" t="s">
        <v>759</v>
      </c>
      <c r="M176" s="59" t="s">
        <v>760</v>
      </c>
      <c r="N176" s="56">
        <v>1</v>
      </c>
      <c r="O176" s="59" t="s">
        <v>87</v>
      </c>
      <c r="P176" s="56" t="s">
        <v>757</v>
      </c>
      <c r="Q176" s="56" t="s">
        <v>572</v>
      </c>
      <c r="R176" s="55">
        <v>0</v>
      </c>
      <c r="S176" s="55">
        <v>1</v>
      </c>
      <c r="T176" s="56">
        <v>0</v>
      </c>
      <c r="U176" s="55">
        <v>0</v>
      </c>
      <c r="V176" s="55">
        <v>1</v>
      </c>
      <c r="W176" s="56">
        <v>0.25</v>
      </c>
      <c r="X176" s="56">
        <v>0.25</v>
      </c>
      <c r="Y176" s="56">
        <v>1</v>
      </c>
      <c r="Z176" s="60"/>
      <c r="AA176" s="56" t="s">
        <v>758</v>
      </c>
      <c r="AB176" s="56" t="s">
        <v>696</v>
      </c>
      <c r="AC176" s="55">
        <v>0</v>
      </c>
      <c r="AD176" s="55">
        <v>1</v>
      </c>
      <c r="AE176" s="56">
        <v>0</v>
      </c>
      <c r="AF176" s="55">
        <v>0</v>
      </c>
      <c r="AG176" s="55">
        <v>2</v>
      </c>
      <c r="AH176" s="56">
        <v>0.125</v>
      </c>
      <c r="AI176" s="56">
        <v>0.125</v>
      </c>
      <c r="AJ176" s="56">
        <v>1</v>
      </c>
      <c r="AK176" s="60"/>
      <c r="AL176" s="56"/>
      <c r="AM176" s="56"/>
      <c r="AN176" s="55">
        <v>0</v>
      </c>
      <c r="AO176" s="55">
        <v>1</v>
      </c>
      <c r="AP176" s="56">
        <v>0</v>
      </c>
      <c r="AQ176" s="55">
        <v>0</v>
      </c>
      <c r="AR176" s="55">
        <v>3</v>
      </c>
      <c r="AS176" s="56">
        <v>0.1875</v>
      </c>
      <c r="AT176" s="56">
        <v>0.1875</v>
      </c>
      <c r="AU176" s="56">
        <v>1</v>
      </c>
      <c r="AV176" s="60"/>
      <c r="AW176" s="56" t="s">
        <v>94</v>
      </c>
      <c r="AX176" s="56" t="s">
        <v>94</v>
      </c>
      <c r="AY176" s="55">
        <v>0</v>
      </c>
      <c r="AZ176" s="55">
        <v>0</v>
      </c>
      <c r="BA176" s="56">
        <v>0</v>
      </c>
      <c r="BB176" s="55">
        <v>0</v>
      </c>
      <c r="BC176" s="55">
        <v>0</v>
      </c>
      <c r="BD176" s="56">
        <v>0</v>
      </c>
      <c r="BE176" s="56">
        <v>0</v>
      </c>
      <c r="BF176" s="56">
        <v>0</v>
      </c>
      <c r="BG176" s="60"/>
      <c r="BL176" s="4"/>
      <c r="BM176" s="5"/>
      <c r="BN176" s="5"/>
    </row>
    <row r="177" spans="2:66">
      <c r="B177" s="62"/>
      <c r="C177" s="62"/>
      <c r="D177" s="62"/>
      <c r="E177" s="62"/>
      <c r="F177" s="62"/>
      <c r="G177" s="62"/>
      <c r="H177" s="59"/>
      <c r="I177" s="56"/>
      <c r="J177" s="59"/>
      <c r="K177" s="63"/>
      <c r="L177" s="59"/>
      <c r="M177" s="59"/>
      <c r="N177" s="56"/>
      <c r="O177" s="59"/>
      <c r="P177" s="56"/>
      <c r="Q177" s="56"/>
      <c r="R177" s="55"/>
      <c r="S177" s="55"/>
      <c r="T177" s="56"/>
      <c r="U177" s="55"/>
      <c r="V177" s="55"/>
      <c r="W177" s="56"/>
      <c r="X177" s="56"/>
      <c r="Y177" s="56"/>
      <c r="Z177" s="60"/>
      <c r="AA177" s="56"/>
      <c r="AB177" s="56"/>
      <c r="AC177" s="55"/>
      <c r="AD177" s="55"/>
      <c r="AE177" s="56"/>
      <c r="AF177" s="55"/>
      <c r="AG177" s="55"/>
      <c r="AH177" s="56"/>
      <c r="AI177" s="56"/>
      <c r="AJ177" s="56"/>
      <c r="AK177" s="60"/>
      <c r="AL177" s="56"/>
      <c r="AM177" s="56"/>
      <c r="AN177" s="55"/>
      <c r="AO177" s="55"/>
      <c r="AP177" s="56"/>
      <c r="AQ177" s="55"/>
      <c r="AR177" s="55"/>
      <c r="AS177" s="56"/>
      <c r="AT177" s="56"/>
      <c r="AU177" s="56"/>
      <c r="AV177" s="60"/>
      <c r="AW177" s="56"/>
      <c r="AX177" s="56"/>
      <c r="AY177" s="55"/>
      <c r="AZ177" s="55"/>
      <c r="BA177" s="56"/>
      <c r="BB177" s="55"/>
      <c r="BC177" s="55"/>
      <c r="BD177" s="56"/>
      <c r="BE177" s="56"/>
      <c r="BF177" s="56"/>
      <c r="BG177" s="60"/>
      <c r="BL177" s="4"/>
      <c r="BM177" s="5"/>
      <c r="BN177" s="5"/>
    </row>
    <row r="178" spans="2:66">
      <c r="B178" s="62"/>
      <c r="C178" s="62"/>
      <c r="D178" s="62"/>
      <c r="E178" s="62"/>
      <c r="F178" s="62"/>
      <c r="G178" s="62"/>
      <c r="H178" s="59"/>
      <c r="I178" s="56"/>
      <c r="J178" s="59"/>
      <c r="K178" s="63"/>
      <c r="L178" s="59"/>
      <c r="M178" s="59"/>
      <c r="N178" s="56"/>
      <c r="O178" s="59"/>
      <c r="P178" s="56"/>
      <c r="Q178" s="56"/>
      <c r="R178" s="55"/>
      <c r="S178" s="55"/>
      <c r="T178" s="56"/>
      <c r="U178" s="55"/>
      <c r="V178" s="55"/>
      <c r="W178" s="56"/>
      <c r="X178" s="56"/>
      <c r="Y178" s="56"/>
      <c r="Z178" s="60"/>
      <c r="AA178" s="56"/>
      <c r="AB178" s="56"/>
      <c r="AC178" s="55"/>
      <c r="AD178" s="55"/>
      <c r="AE178" s="56"/>
      <c r="AF178" s="55"/>
      <c r="AG178" s="55"/>
      <c r="AH178" s="56"/>
      <c r="AI178" s="56"/>
      <c r="AJ178" s="56"/>
      <c r="AK178" s="60"/>
      <c r="AL178" s="56"/>
      <c r="AM178" s="56"/>
      <c r="AN178" s="55"/>
      <c r="AO178" s="55"/>
      <c r="AP178" s="56"/>
      <c r="AQ178" s="55"/>
      <c r="AR178" s="55"/>
      <c r="AS178" s="56"/>
      <c r="AT178" s="56"/>
      <c r="AU178" s="56"/>
      <c r="AV178" s="60"/>
      <c r="AW178" s="56"/>
      <c r="AX178" s="56"/>
      <c r="AY178" s="55"/>
      <c r="AZ178" s="55"/>
      <c r="BA178" s="56"/>
      <c r="BB178" s="55"/>
      <c r="BC178" s="55"/>
      <c r="BD178" s="56"/>
      <c r="BE178" s="56"/>
      <c r="BF178" s="56"/>
      <c r="BG178" s="60"/>
      <c r="BL178" s="4"/>
      <c r="BM178" s="5"/>
      <c r="BN178" s="5"/>
    </row>
    <row r="179" spans="2:66" ht="135" customHeight="1">
      <c r="B179" s="64" t="s">
        <v>280</v>
      </c>
      <c r="C179" s="65" t="s">
        <v>316</v>
      </c>
      <c r="D179" s="65" t="s">
        <v>81</v>
      </c>
      <c r="E179" s="65" t="s">
        <v>179</v>
      </c>
      <c r="F179" s="65" t="s">
        <v>81</v>
      </c>
      <c r="G179" s="65" t="s">
        <v>81</v>
      </c>
      <c r="H179" s="59">
        <v>26</v>
      </c>
      <c r="I179" s="56">
        <v>0.01</v>
      </c>
      <c r="J179" s="59" t="s">
        <v>83</v>
      </c>
      <c r="K179" s="63" t="s">
        <v>761</v>
      </c>
      <c r="L179" s="59" t="s">
        <v>762</v>
      </c>
      <c r="M179" s="59" t="s">
        <v>625</v>
      </c>
      <c r="N179" s="56">
        <v>1</v>
      </c>
      <c r="O179" s="59" t="s">
        <v>87</v>
      </c>
      <c r="P179" s="56" t="s">
        <v>763</v>
      </c>
      <c r="Q179" s="56" t="s">
        <v>561</v>
      </c>
      <c r="R179" s="55">
        <v>4</v>
      </c>
      <c r="S179" s="55">
        <v>4</v>
      </c>
      <c r="T179" s="56">
        <v>1</v>
      </c>
      <c r="U179" s="55">
        <v>4</v>
      </c>
      <c r="V179" s="55">
        <v>4</v>
      </c>
      <c r="W179" s="56">
        <v>1</v>
      </c>
      <c r="X179" s="56">
        <v>1</v>
      </c>
      <c r="Y179" s="56">
        <v>0</v>
      </c>
      <c r="Z179" s="60">
        <v>1</v>
      </c>
      <c r="AA179" s="56" t="s">
        <v>764</v>
      </c>
      <c r="AB179" s="56" t="s">
        <v>765</v>
      </c>
      <c r="AC179" s="55">
        <v>7</v>
      </c>
      <c r="AD179" s="55">
        <v>40</v>
      </c>
      <c r="AE179" s="56">
        <v>0.17499999999999999</v>
      </c>
      <c r="AF179" s="55">
        <v>11</v>
      </c>
      <c r="AG179" s="55">
        <v>40</v>
      </c>
      <c r="AH179" s="56">
        <v>0.27500000000000002</v>
      </c>
      <c r="AI179" s="56">
        <v>0.27500000000000002</v>
      </c>
      <c r="AJ179" s="56">
        <v>0.72499999999999998</v>
      </c>
      <c r="AK179" s="60">
        <v>0.27500000000000002</v>
      </c>
      <c r="AL179" s="56" t="s">
        <v>3860</v>
      </c>
      <c r="AM179" s="56" t="s">
        <v>3861</v>
      </c>
      <c r="AN179" s="55">
        <v>0</v>
      </c>
      <c r="AO179" s="55">
        <v>1</v>
      </c>
      <c r="AP179" s="56">
        <v>0</v>
      </c>
      <c r="AQ179" s="55">
        <v>11</v>
      </c>
      <c r="AR179" s="55">
        <v>1</v>
      </c>
      <c r="AS179" s="56">
        <v>11</v>
      </c>
      <c r="AT179" s="56">
        <v>11</v>
      </c>
      <c r="AU179" s="56">
        <v>0</v>
      </c>
      <c r="AV179" s="60">
        <v>1</v>
      </c>
      <c r="AW179" s="56" t="s">
        <v>94</v>
      </c>
      <c r="AX179" s="56" t="s">
        <v>94</v>
      </c>
      <c r="AY179" s="55">
        <v>0</v>
      </c>
      <c r="AZ179" s="55">
        <v>0</v>
      </c>
      <c r="BA179" s="56">
        <v>0</v>
      </c>
      <c r="BB179" s="55">
        <v>0</v>
      </c>
      <c r="BC179" s="55">
        <v>0</v>
      </c>
      <c r="BD179" s="56">
        <v>0</v>
      </c>
      <c r="BE179" s="56">
        <v>0</v>
      </c>
      <c r="BF179" s="56">
        <v>0</v>
      </c>
      <c r="BG179" s="60">
        <v>0</v>
      </c>
      <c r="BL179" s="4"/>
      <c r="BM179" s="5"/>
      <c r="BN179" s="5"/>
    </row>
    <row r="180" spans="2:66">
      <c r="B180" s="64"/>
      <c r="C180" s="65"/>
      <c r="D180" s="65"/>
      <c r="E180" s="65"/>
      <c r="F180" s="65"/>
      <c r="G180" s="65"/>
      <c r="H180" s="59"/>
      <c r="I180" s="56"/>
      <c r="J180" s="59"/>
      <c r="K180" s="63"/>
      <c r="L180" s="59"/>
      <c r="M180" s="59"/>
      <c r="N180" s="56"/>
      <c r="O180" s="59"/>
      <c r="P180" s="56"/>
      <c r="Q180" s="56"/>
      <c r="R180" s="55"/>
      <c r="S180" s="55"/>
      <c r="T180" s="56"/>
      <c r="U180" s="55"/>
      <c r="V180" s="55"/>
      <c r="W180" s="56"/>
      <c r="X180" s="56"/>
      <c r="Y180" s="56"/>
      <c r="Z180" s="60"/>
      <c r="AA180" s="56"/>
      <c r="AB180" s="56"/>
      <c r="AC180" s="55"/>
      <c r="AD180" s="55"/>
      <c r="AE180" s="56"/>
      <c r="AF180" s="55"/>
      <c r="AG180" s="55"/>
      <c r="AH180" s="56"/>
      <c r="AI180" s="56"/>
      <c r="AJ180" s="56"/>
      <c r="AK180" s="60"/>
      <c r="AL180" s="56"/>
      <c r="AM180" s="56"/>
      <c r="AN180" s="55"/>
      <c r="AO180" s="55"/>
      <c r="AP180" s="56"/>
      <c r="AQ180" s="55"/>
      <c r="AR180" s="55"/>
      <c r="AS180" s="56"/>
      <c r="AT180" s="56"/>
      <c r="AU180" s="56"/>
      <c r="AV180" s="60"/>
      <c r="AW180" s="56"/>
      <c r="AX180" s="56"/>
      <c r="AY180" s="55"/>
      <c r="AZ180" s="55"/>
      <c r="BA180" s="56"/>
      <c r="BB180" s="55"/>
      <c r="BC180" s="55"/>
      <c r="BD180" s="56"/>
      <c r="BE180" s="56"/>
      <c r="BF180" s="56"/>
      <c r="BG180" s="60"/>
      <c r="BL180" s="4"/>
      <c r="BM180" s="5"/>
      <c r="BN180" s="5"/>
    </row>
    <row r="181" spans="2:66">
      <c r="B181" s="64"/>
      <c r="C181" s="65"/>
      <c r="D181" s="65"/>
      <c r="E181" s="65"/>
      <c r="F181" s="65"/>
      <c r="G181" s="65"/>
      <c r="H181" s="59"/>
      <c r="I181" s="56"/>
      <c r="J181" s="59"/>
      <c r="K181" s="63"/>
      <c r="L181" s="59"/>
      <c r="M181" s="59"/>
      <c r="N181" s="56"/>
      <c r="O181" s="59"/>
      <c r="P181" s="56"/>
      <c r="Q181" s="56"/>
      <c r="R181" s="55"/>
      <c r="S181" s="55"/>
      <c r="T181" s="56"/>
      <c r="U181" s="55"/>
      <c r="V181" s="55"/>
      <c r="W181" s="56"/>
      <c r="X181" s="56"/>
      <c r="Y181" s="56"/>
      <c r="Z181" s="60"/>
      <c r="AA181" s="56"/>
      <c r="AB181" s="56"/>
      <c r="AC181" s="55"/>
      <c r="AD181" s="55"/>
      <c r="AE181" s="56"/>
      <c r="AF181" s="55"/>
      <c r="AG181" s="55"/>
      <c r="AH181" s="56"/>
      <c r="AI181" s="56"/>
      <c r="AJ181" s="56"/>
      <c r="AK181" s="60"/>
      <c r="AL181" s="56"/>
      <c r="AM181" s="56"/>
      <c r="AN181" s="55"/>
      <c r="AO181" s="55"/>
      <c r="AP181" s="56"/>
      <c r="AQ181" s="55"/>
      <c r="AR181" s="55"/>
      <c r="AS181" s="56"/>
      <c r="AT181" s="56"/>
      <c r="AU181" s="56"/>
      <c r="AV181" s="60"/>
      <c r="AW181" s="56"/>
      <c r="AX181" s="56"/>
      <c r="AY181" s="55"/>
      <c r="AZ181" s="55"/>
      <c r="BA181" s="56"/>
      <c r="BB181" s="55"/>
      <c r="BC181" s="55"/>
      <c r="BD181" s="56"/>
      <c r="BE181" s="56"/>
      <c r="BF181" s="56"/>
      <c r="BG181" s="60"/>
      <c r="BL181" s="4"/>
      <c r="BM181" s="5"/>
      <c r="BN181" s="5"/>
    </row>
    <row r="182" spans="2:66" ht="135" customHeight="1">
      <c r="B182" s="62" t="s">
        <v>280</v>
      </c>
      <c r="C182" s="59" t="s">
        <v>316</v>
      </c>
      <c r="D182" s="59" t="s">
        <v>81</v>
      </c>
      <c r="E182" s="59" t="s">
        <v>179</v>
      </c>
      <c r="F182" s="59" t="s">
        <v>81</v>
      </c>
      <c r="G182" s="59" t="s">
        <v>81</v>
      </c>
      <c r="H182" s="59">
        <v>27</v>
      </c>
      <c r="I182" s="56">
        <v>0.06</v>
      </c>
      <c r="J182" s="59" t="s">
        <v>83</v>
      </c>
      <c r="K182" s="63" t="s">
        <v>766</v>
      </c>
      <c r="L182" s="59" t="s">
        <v>767</v>
      </c>
      <c r="M182" s="59" t="s">
        <v>768</v>
      </c>
      <c r="N182" s="56">
        <v>1</v>
      </c>
      <c r="O182" s="59" t="s">
        <v>87</v>
      </c>
      <c r="P182" s="56" t="s">
        <v>769</v>
      </c>
      <c r="Q182" s="56" t="s">
        <v>561</v>
      </c>
      <c r="R182" s="55">
        <v>0</v>
      </c>
      <c r="S182" s="55">
        <v>1</v>
      </c>
      <c r="T182" s="56">
        <v>0</v>
      </c>
      <c r="U182" s="55">
        <v>0</v>
      </c>
      <c r="V182" s="55">
        <v>1</v>
      </c>
      <c r="W182" s="56">
        <v>0</v>
      </c>
      <c r="X182" s="56">
        <v>0</v>
      </c>
      <c r="Y182" s="56">
        <v>1</v>
      </c>
      <c r="Z182" s="60">
        <v>0.125</v>
      </c>
      <c r="AA182" s="56" t="s">
        <v>770</v>
      </c>
      <c r="AB182" s="56" t="s">
        <v>771</v>
      </c>
      <c r="AC182" s="55">
        <v>1</v>
      </c>
      <c r="AD182" s="55">
        <v>1</v>
      </c>
      <c r="AE182" s="56">
        <v>1</v>
      </c>
      <c r="AF182" s="55">
        <v>1</v>
      </c>
      <c r="AG182" s="55">
        <v>1</v>
      </c>
      <c r="AH182" s="56">
        <v>1</v>
      </c>
      <c r="AI182" s="56">
        <v>1</v>
      </c>
      <c r="AJ182" s="56">
        <v>0</v>
      </c>
      <c r="AK182" s="60">
        <v>0.75</v>
      </c>
      <c r="AL182" s="56" t="s">
        <v>3862</v>
      </c>
      <c r="AM182" s="56" t="s">
        <v>3863</v>
      </c>
      <c r="AN182" s="55">
        <v>2</v>
      </c>
      <c r="AO182" s="55">
        <v>5</v>
      </c>
      <c r="AP182" s="56">
        <v>0.4</v>
      </c>
      <c r="AQ182" s="55">
        <v>3</v>
      </c>
      <c r="AR182" s="55">
        <v>5</v>
      </c>
      <c r="AS182" s="56">
        <v>0.6</v>
      </c>
      <c r="AT182" s="56">
        <v>0.6</v>
      </c>
      <c r="AU182" s="56">
        <v>0.4</v>
      </c>
      <c r="AV182" s="60">
        <v>0.67500000000000004</v>
      </c>
      <c r="AW182" s="56" t="s">
        <v>94</v>
      </c>
      <c r="AX182" s="56" t="s">
        <v>94</v>
      </c>
      <c r="AY182" s="55">
        <v>0</v>
      </c>
      <c r="AZ182" s="55">
        <v>0</v>
      </c>
      <c r="BA182" s="56">
        <v>0</v>
      </c>
      <c r="BB182" s="55">
        <v>0</v>
      </c>
      <c r="BC182" s="55">
        <v>0</v>
      </c>
      <c r="BD182" s="56">
        <v>0</v>
      </c>
      <c r="BE182" s="56">
        <v>0</v>
      </c>
      <c r="BF182" s="56">
        <v>0</v>
      </c>
      <c r="BG182" s="60">
        <v>0</v>
      </c>
      <c r="BL182" s="4"/>
      <c r="BM182" s="5"/>
      <c r="BN182" s="5"/>
    </row>
    <row r="183" spans="2:66">
      <c r="B183" s="62"/>
      <c r="C183" s="59"/>
      <c r="D183" s="59"/>
      <c r="E183" s="59"/>
      <c r="F183" s="59"/>
      <c r="G183" s="59"/>
      <c r="H183" s="59"/>
      <c r="I183" s="56"/>
      <c r="J183" s="59"/>
      <c r="K183" s="63"/>
      <c r="L183" s="59"/>
      <c r="M183" s="59"/>
      <c r="N183" s="56"/>
      <c r="O183" s="59"/>
      <c r="P183" s="56"/>
      <c r="Q183" s="56"/>
      <c r="R183" s="55"/>
      <c r="S183" s="55"/>
      <c r="T183" s="56"/>
      <c r="U183" s="55"/>
      <c r="V183" s="55"/>
      <c r="W183" s="56"/>
      <c r="X183" s="56"/>
      <c r="Y183" s="56"/>
      <c r="Z183" s="60"/>
      <c r="AA183" s="56"/>
      <c r="AB183" s="56"/>
      <c r="AC183" s="55"/>
      <c r="AD183" s="55"/>
      <c r="AE183" s="56"/>
      <c r="AF183" s="55"/>
      <c r="AG183" s="55"/>
      <c r="AH183" s="56"/>
      <c r="AI183" s="56"/>
      <c r="AJ183" s="56"/>
      <c r="AK183" s="60"/>
      <c r="AL183" s="56"/>
      <c r="AM183" s="56"/>
      <c r="AN183" s="55"/>
      <c r="AO183" s="55"/>
      <c r="AP183" s="56"/>
      <c r="AQ183" s="55"/>
      <c r="AR183" s="55"/>
      <c r="AS183" s="56"/>
      <c r="AT183" s="56"/>
      <c r="AU183" s="56"/>
      <c r="AV183" s="60"/>
      <c r="AW183" s="56"/>
      <c r="AX183" s="56"/>
      <c r="AY183" s="55"/>
      <c r="AZ183" s="55"/>
      <c r="BA183" s="56"/>
      <c r="BB183" s="55"/>
      <c r="BC183" s="55"/>
      <c r="BD183" s="56"/>
      <c r="BE183" s="56"/>
      <c r="BF183" s="56"/>
      <c r="BG183" s="60"/>
      <c r="BL183" s="4"/>
      <c r="BM183" s="5"/>
      <c r="BN183" s="5"/>
    </row>
    <row r="184" spans="2:66">
      <c r="B184" s="62"/>
      <c r="C184" s="62"/>
      <c r="D184" s="62"/>
      <c r="E184" s="62"/>
      <c r="F184" s="62"/>
      <c r="G184" s="62"/>
      <c r="H184" s="59"/>
      <c r="I184" s="56"/>
      <c r="J184" s="59"/>
      <c r="K184" s="63"/>
      <c r="L184" s="59"/>
      <c r="M184" s="59"/>
      <c r="N184" s="56"/>
      <c r="O184" s="59"/>
      <c r="P184" s="56"/>
      <c r="Q184" s="56"/>
      <c r="R184" s="55"/>
      <c r="S184" s="55"/>
      <c r="T184" s="56"/>
      <c r="U184" s="55"/>
      <c r="V184" s="55"/>
      <c r="W184" s="56"/>
      <c r="X184" s="56"/>
      <c r="Y184" s="56"/>
      <c r="Z184" s="60"/>
      <c r="AA184" s="56"/>
      <c r="AB184" s="56"/>
      <c r="AC184" s="55"/>
      <c r="AD184" s="55"/>
      <c r="AE184" s="56"/>
      <c r="AF184" s="55"/>
      <c r="AG184" s="55"/>
      <c r="AH184" s="56"/>
      <c r="AI184" s="56"/>
      <c r="AJ184" s="56"/>
      <c r="AK184" s="60"/>
      <c r="AL184" s="56"/>
      <c r="AM184" s="56"/>
      <c r="AN184" s="55"/>
      <c r="AO184" s="55"/>
      <c r="AP184" s="56"/>
      <c r="AQ184" s="55"/>
      <c r="AR184" s="55"/>
      <c r="AS184" s="56"/>
      <c r="AT184" s="56"/>
      <c r="AU184" s="56"/>
      <c r="AV184" s="60"/>
      <c r="AW184" s="56"/>
      <c r="AX184" s="56"/>
      <c r="AY184" s="55"/>
      <c r="AZ184" s="55"/>
      <c r="BA184" s="56"/>
      <c r="BB184" s="55"/>
      <c r="BC184" s="55"/>
      <c r="BD184" s="56"/>
      <c r="BE184" s="56"/>
      <c r="BF184" s="56"/>
      <c r="BG184" s="60"/>
      <c r="BL184" s="4"/>
      <c r="BM184" s="5"/>
      <c r="BN184" s="5"/>
    </row>
    <row r="185" spans="2:66">
      <c r="B185" s="62"/>
      <c r="C185" s="62"/>
      <c r="D185" s="62"/>
      <c r="E185" s="62"/>
      <c r="F185" s="62"/>
      <c r="G185" s="62"/>
      <c r="H185" s="59"/>
      <c r="I185" s="56"/>
      <c r="J185" s="59"/>
      <c r="K185" s="63"/>
      <c r="L185" s="59" t="s">
        <v>772</v>
      </c>
      <c r="M185" s="59" t="s">
        <v>773</v>
      </c>
      <c r="N185" s="56">
        <v>1</v>
      </c>
      <c r="O185" s="59" t="s">
        <v>87</v>
      </c>
      <c r="P185" s="56" t="s">
        <v>769</v>
      </c>
      <c r="Q185" s="56" t="s">
        <v>561</v>
      </c>
      <c r="R185" s="55">
        <v>9</v>
      </c>
      <c r="S185" s="55">
        <v>9</v>
      </c>
      <c r="T185" s="56">
        <v>1</v>
      </c>
      <c r="U185" s="55">
        <v>9</v>
      </c>
      <c r="V185" s="55">
        <v>9</v>
      </c>
      <c r="W185" s="56">
        <v>0.25</v>
      </c>
      <c r="X185" s="56">
        <v>0.25</v>
      </c>
      <c r="Y185" s="56">
        <v>0</v>
      </c>
      <c r="Z185" s="60"/>
      <c r="AA185" s="56" t="s">
        <v>770</v>
      </c>
      <c r="AB185" s="56" t="s">
        <v>771</v>
      </c>
      <c r="AC185" s="55">
        <v>8</v>
      </c>
      <c r="AD185" s="55">
        <v>8</v>
      </c>
      <c r="AE185" s="56">
        <v>1</v>
      </c>
      <c r="AF185" s="55">
        <v>17</v>
      </c>
      <c r="AG185" s="55">
        <v>17</v>
      </c>
      <c r="AH185" s="56">
        <v>0.5</v>
      </c>
      <c r="AI185" s="56">
        <v>0.5</v>
      </c>
      <c r="AJ185" s="56">
        <v>0</v>
      </c>
      <c r="AK185" s="60"/>
      <c r="AL185" s="56"/>
      <c r="AM185" s="56"/>
      <c r="AN185" s="55">
        <v>1</v>
      </c>
      <c r="AO185" s="55">
        <v>1</v>
      </c>
      <c r="AP185" s="56">
        <v>1</v>
      </c>
      <c r="AQ185" s="55">
        <v>18</v>
      </c>
      <c r="AR185" s="55">
        <v>18</v>
      </c>
      <c r="AS185" s="56">
        <v>0.75</v>
      </c>
      <c r="AT185" s="56">
        <v>0.75</v>
      </c>
      <c r="AU185" s="56">
        <v>0</v>
      </c>
      <c r="AV185" s="60"/>
      <c r="AW185" s="56" t="s">
        <v>94</v>
      </c>
      <c r="AX185" s="56" t="s">
        <v>94</v>
      </c>
      <c r="AY185" s="55">
        <v>0</v>
      </c>
      <c r="AZ185" s="55">
        <v>0</v>
      </c>
      <c r="BA185" s="56">
        <v>0</v>
      </c>
      <c r="BB185" s="55">
        <v>0</v>
      </c>
      <c r="BC185" s="55">
        <v>0</v>
      </c>
      <c r="BD185" s="56">
        <v>0</v>
      </c>
      <c r="BE185" s="56">
        <v>0</v>
      </c>
      <c r="BF185" s="56">
        <v>0</v>
      </c>
      <c r="BG185" s="60"/>
      <c r="BL185" s="4"/>
      <c r="BM185" s="5"/>
      <c r="BN185" s="5"/>
    </row>
    <row r="186" spans="2:66">
      <c r="B186" s="62"/>
      <c r="C186" s="62"/>
      <c r="D186" s="62"/>
      <c r="E186" s="62"/>
      <c r="F186" s="62"/>
      <c r="G186" s="62"/>
      <c r="H186" s="59"/>
      <c r="I186" s="56"/>
      <c r="J186" s="59"/>
      <c r="K186" s="63"/>
      <c r="L186" s="59"/>
      <c r="M186" s="59"/>
      <c r="N186" s="56"/>
      <c r="O186" s="59"/>
      <c r="P186" s="56"/>
      <c r="Q186" s="56"/>
      <c r="R186" s="55"/>
      <c r="S186" s="55"/>
      <c r="T186" s="56"/>
      <c r="U186" s="55"/>
      <c r="V186" s="55"/>
      <c r="W186" s="56"/>
      <c r="X186" s="56"/>
      <c r="Y186" s="56"/>
      <c r="Z186" s="60"/>
      <c r="AA186" s="56"/>
      <c r="AB186" s="56"/>
      <c r="AC186" s="55"/>
      <c r="AD186" s="55"/>
      <c r="AE186" s="56"/>
      <c r="AF186" s="55"/>
      <c r="AG186" s="55"/>
      <c r="AH186" s="56"/>
      <c r="AI186" s="56"/>
      <c r="AJ186" s="56"/>
      <c r="AK186" s="60"/>
      <c r="AL186" s="56"/>
      <c r="AM186" s="56"/>
      <c r="AN186" s="55"/>
      <c r="AO186" s="55"/>
      <c r="AP186" s="56"/>
      <c r="AQ186" s="55"/>
      <c r="AR186" s="55"/>
      <c r="AS186" s="56"/>
      <c r="AT186" s="56"/>
      <c r="AU186" s="56"/>
      <c r="AV186" s="60"/>
      <c r="AW186" s="56"/>
      <c r="AX186" s="56"/>
      <c r="AY186" s="55"/>
      <c r="AZ186" s="55"/>
      <c r="BA186" s="56"/>
      <c r="BB186" s="55"/>
      <c r="BC186" s="55"/>
      <c r="BD186" s="56"/>
      <c r="BE186" s="56"/>
      <c r="BF186" s="56"/>
      <c r="BG186" s="60"/>
      <c r="BL186" s="4"/>
      <c r="BM186" s="5"/>
      <c r="BN186" s="5"/>
    </row>
    <row r="187" spans="2:66">
      <c r="B187" s="62"/>
      <c r="C187" s="62"/>
      <c r="D187" s="62"/>
      <c r="E187" s="62"/>
      <c r="F187" s="62"/>
      <c r="G187" s="62"/>
      <c r="H187" s="59"/>
      <c r="I187" s="56"/>
      <c r="J187" s="59"/>
      <c r="K187" s="63"/>
      <c r="L187" s="59"/>
      <c r="M187" s="59"/>
      <c r="N187" s="56"/>
      <c r="O187" s="59"/>
      <c r="P187" s="56"/>
      <c r="Q187" s="56"/>
      <c r="R187" s="55"/>
      <c r="S187" s="55"/>
      <c r="T187" s="56"/>
      <c r="U187" s="55"/>
      <c r="V187" s="55"/>
      <c r="W187" s="56"/>
      <c r="X187" s="56"/>
      <c r="Y187" s="56"/>
      <c r="Z187" s="60"/>
      <c r="AA187" s="56"/>
      <c r="AB187" s="56"/>
      <c r="AC187" s="55"/>
      <c r="AD187" s="55"/>
      <c r="AE187" s="56"/>
      <c r="AF187" s="55"/>
      <c r="AG187" s="55"/>
      <c r="AH187" s="56"/>
      <c r="AI187" s="56"/>
      <c r="AJ187" s="56"/>
      <c r="AK187" s="60"/>
      <c r="AL187" s="56"/>
      <c r="AM187" s="56"/>
      <c r="AN187" s="55"/>
      <c r="AO187" s="55"/>
      <c r="AP187" s="56"/>
      <c r="AQ187" s="55"/>
      <c r="AR187" s="55"/>
      <c r="AS187" s="56"/>
      <c r="AT187" s="56"/>
      <c r="AU187" s="56"/>
      <c r="AV187" s="60"/>
      <c r="AW187" s="56"/>
      <c r="AX187" s="56"/>
      <c r="AY187" s="55"/>
      <c r="AZ187" s="55"/>
      <c r="BA187" s="56"/>
      <c r="BB187" s="55"/>
      <c r="BC187" s="55"/>
      <c r="BD187" s="56"/>
      <c r="BE187" s="56"/>
      <c r="BF187" s="56"/>
      <c r="BG187" s="60"/>
      <c r="BL187" s="4"/>
      <c r="BM187" s="5"/>
      <c r="BN187" s="5"/>
    </row>
    <row r="188" spans="2:66" ht="135" customHeight="1">
      <c r="B188" s="64" t="s">
        <v>280</v>
      </c>
      <c r="C188" s="65" t="s">
        <v>316</v>
      </c>
      <c r="D188" s="65" t="s">
        <v>81</v>
      </c>
      <c r="E188" s="65" t="s">
        <v>179</v>
      </c>
      <c r="F188" s="65" t="s">
        <v>81</v>
      </c>
      <c r="G188" s="65" t="s">
        <v>81</v>
      </c>
      <c r="H188" s="59">
        <v>28</v>
      </c>
      <c r="I188" s="56">
        <v>0.01</v>
      </c>
      <c r="J188" s="59" t="s">
        <v>83</v>
      </c>
      <c r="K188" s="63" t="s">
        <v>774</v>
      </c>
      <c r="L188" s="59" t="s">
        <v>775</v>
      </c>
      <c r="M188" s="59" t="s">
        <v>599</v>
      </c>
      <c r="N188" s="56">
        <v>1</v>
      </c>
      <c r="O188" s="59" t="s">
        <v>87</v>
      </c>
      <c r="P188" s="56" t="s">
        <v>776</v>
      </c>
      <c r="Q188" s="56" t="s">
        <v>561</v>
      </c>
      <c r="R188" s="55">
        <v>1</v>
      </c>
      <c r="S188" s="55">
        <v>1</v>
      </c>
      <c r="T188" s="56">
        <v>1</v>
      </c>
      <c r="U188" s="55">
        <v>1</v>
      </c>
      <c r="V188" s="55">
        <v>1</v>
      </c>
      <c r="W188" s="56">
        <v>1</v>
      </c>
      <c r="X188" s="56">
        <v>1</v>
      </c>
      <c r="Y188" s="56">
        <v>0</v>
      </c>
      <c r="Z188" s="60">
        <v>1</v>
      </c>
      <c r="AA188" s="56" t="s">
        <v>777</v>
      </c>
      <c r="AB188" s="56" t="s">
        <v>778</v>
      </c>
      <c r="AC188" s="55">
        <v>2</v>
      </c>
      <c r="AD188" s="55">
        <v>3</v>
      </c>
      <c r="AE188" s="56">
        <v>0.66669999999999996</v>
      </c>
      <c r="AF188" s="55">
        <v>3</v>
      </c>
      <c r="AG188" s="55">
        <v>4</v>
      </c>
      <c r="AH188" s="56">
        <v>0.375</v>
      </c>
      <c r="AI188" s="56">
        <v>0.375</v>
      </c>
      <c r="AJ188" s="56">
        <v>0.25</v>
      </c>
      <c r="AK188" s="60">
        <v>0.375</v>
      </c>
      <c r="AL188" s="56" t="s">
        <v>3864</v>
      </c>
      <c r="AM188" s="56" t="s">
        <v>3865</v>
      </c>
      <c r="AN188" s="55">
        <v>2</v>
      </c>
      <c r="AO188" s="55">
        <v>5</v>
      </c>
      <c r="AP188" s="56">
        <v>0.4</v>
      </c>
      <c r="AQ188" s="55">
        <v>5</v>
      </c>
      <c r="AR188" s="55">
        <v>9</v>
      </c>
      <c r="AS188" s="56">
        <v>0.41666666666666669</v>
      </c>
      <c r="AT188" s="56">
        <v>0.41666666666666669</v>
      </c>
      <c r="AU188" s="56">
        <v>0.44440000000000002</v>
      </c>
      <c r="AV188" s="60">
        <v>0.41599999999999998</v>
      </c>
      <c r="AW188" s="56" t="s">
        <v>94</v>
      </c>
      <c r="AX188" s="56" t="s">
        <v>94</v>
      </c>
      <c r="AY188" s="55">
        <v>0</v>
      </c>
      <c r="AZ188" s="55">
        <v>0</v>
      </c>
      <c r="BA188" s="56">
        <v>0</v>
      </c>
      <c r="BB188" s="55">
        <v>0</v>
      </c>
      <c r="BC188" s="55">
        <v>0</v>
      </c>
      <c r="BD188" s="56">
        <v>0</v>
      </c>
      <c r="BE188" s="56">
        <v>0</v>
      </c>
      <c r="BF188" s="56">
        <v>0</v>
      </c>
      <c r="BG188" s="60">
        <v>0</v>
      </c>
      <c r="BL188" s="4"/>
      <c r="BM188" s="5"/>
      <c r="BN188" s="5"/>
    </row>
    <row r="189" spans="2:66">
      <c r="B189" s="64"/>
      <c r="C189" s="65"/>
      <c r="D189" s="65"/>
      <c r="E189" s="65"/>
      <c r="F189" s="65"/>
      <c r="G189" s="65"/>
      <c r="H189" s="59"/>
      <c r="I189" s="56"/>
      <c r="J189" s="59"/>
      <c r="K189" s="63"/>
      <c r="L189" s="59"/>
      <c r="M189" s="59"/>
      <c r="N189" s="56"/>
      <c r="O189" s="59"/>
      <c r="P189" s="56"/>
      <c r="Q189" s="56"/>
      <c r="R189" s="55"/>
      <c r="S189" s="55"/>
      <c r="T189" s="56"/>
      <c r="U189" s="55"/>
      <c r="V189" s="55"/>
      <c r="W189" s="56"/>
      <c r="X189" s="56"/>
      <c r="Y189" s="56"/>
      <c r="Z189" s="60"/>
      <c r="AA189" s="56"/>
      <c r="AB189" s="56"/>
      <c r="AC189" s="55"/>
      <c r="AD189" s="55"/>
      <c r="AE189" s="56"/>
      <c r="AF189" s="55"/>
      <c r="AG189" s="55"/>
      <c r="AH189" s="56"/>
      <c r="AI189" s="56"/>
      <c r="AJ189" s="56"/>
      <c r="AK189" s="60"/>
      <c r="AL189" s="56"/>
      <c r="AM189" s="56"/>
      <c r="AN189" s="55"/>
      <c r="AO189" s="55"/>
      <c r="AP189" s="56"/>
      <c r="AQ189" s="55"/>
      <c r="AR189" s="55"/>
      <c r="AS189" s="56"/>
      <c r="AT189" s="56"/>
      <c r="AU189" s="56"/>
      <c r="AV189" s="60"/>
      <c r="AW189" s="56"/>
      <c r="AX189" s="56"/>
      <c r="AY189" s="55"/>
      <c r="AZ189" s="55"/>
      <c r="BA189" s="56"/>
      <c r="BB189" s="55"/>
      <c r="BC189" s="55"/>
      <c r="BD189" s="56"/>
      <c r="BE189" s="56"/>
      <c r="BF189" s="56"/>
      <c r="BG189" s="60"/>
      <c r="BL189" s="4"/>
      <c r="BM189" s="5"/>
      <c r="BN189" s="5"/>
    </row>
    <row r="190" spans="2:66">
      <c r="B190" s="64"/>
      <c r="C190" s="65"/>
      <c r="D190" s="65"/>
      <c r="E190" s="65"/>
      <c r="F190" s="65"/>
      <c r="G190" s="65"/>
      <c r="H190" s="59"/>
      <c r="I190" s="56"/>
      <c r="J190" s="59"/>
      <c r="K190" s="63"/>
      <c r="L190" s="59"/>
      <c r="M190" s="59"/>
      <c r="N190" s="56"/>
      <c r="O190" s="59"/>
      <c r="P190" s="56"/>
      <c r="Q190" s="56"/>
      <c r="R190" s="55"/>
      <c r="S190" s="55"/>
      <c r="T190" s="56"/>
      <c r="U190" s="55"/>
      <c r="V190" s="55"/>
      <c r="W190" s="56"/>
      <c r="X190" s="56"/>
      <c r="Y190" s="56"/>
      <c r="Z190" s="60"/>
      <c r="AA190" s="56"/>
      <c r="AB190" s="56"/>
      <c r="AC190" s="55"/>
      <c r="AD190" s="55"/>
      <c r="AE190" s="56"/>
      <c r="AF190" s="55"/>
      <c r="AG190" s="55"/>
      <c r="AH190" s="56"/>
      <c r="AI190" s="56"/>
      <c r="AJ190" s="56"/>
      <c r="AK190" s="60"/>
      <c r="AL190" s="56"/>
      <c r="AM190" s="56"/>
      <c r="AN190" s="55"/>
      <c r="AO190" s="55"/>
      <c r="AP190" s="56"/>
      <c r="AQ190" s="55"/>
      <c r="AR190" s="55"/>
      <c r="AS190" s="56"/>
      <c r="AT190" s="56"/>
      <c r="AU190" s="56"/>
      <c r="AV190" s="60"/>
      <c r="AW190" s="56"/>
      <c r="AX190" s="56"/>
      <c r="AY190" s="55"/>
      <c r="AZ190" s="55"/>
      <c r="BA190" s="56"/>
      <c r="BB190" s="55"/>
      <c r="BC190" s="55"/>
      <c r="BD190" s="56"/>
      <c r="BE190" s="56"/>
      <c r="BF190" s="56"/>
      <c r="BG190" s="60"/>
      <c r="BL190" s="4"/>
      <c r="BM190" s="5"/>
      <c r="BN190" s="5"/>
    </row>
    <row r="191" spans="2:66">
      <c r="B191" s="64"/>
      <c r="C191" s="65"/>
      <c r="D191" s="65"/>
      <c r="E191" s="65"/>
      <c r="F191" s="65"/>
      <c r="G191" s="65"/>
      <c r="H191" s="59"/>
      <c r="I191" s="56"/>
      <c r="J191" s="59"/>
      <c r="K191" s="63"/>
      <c r="L191" s="59"/>
      <c r="M191" s="59"/>
      <c r="N191" s="56"/>
      <c r="O191" s="59"/>
      <c r="P191" s="56"/>
      <c r="Q191" s="56"/>
      <c r="R191" s="55"/>
      <c r="S191" s="55"/>
      <c r="T191" s="56"/>
      <c r="U191" s="55"/>
      <c r="V191" s="55"/>
      <c r="W191" s="56"/>
      <c r="X191" s="56"/>
      <c r="Y191" s="56"/>
      <c r="Z191" s="60"/>
      <c r="AA191" s="56"/>
      <c r="AB191" s="56"/>
      <c r="AC191" s="55"/>
      <c r="AD191" s="55"/>
      <c r="AE191" s="56"/>
      <c r="AF191" s="55"/>
      <c r="AG191" s="55"/>
      <c r="AH191" s="56"/>
      <c r="AI191" s="56"/>
      <c r="AJ191" s="56"/>
      <c r="AK191" s="60"/>
      <c r="AL191" s="56"/>
      <c r="AM191" s="56"/>
      <c r="AN191" s="55"/>
      <c r="AO191" s="55"/>
      <c r="AP191" s="56"/>
      <c r="AQ191" s="55"/>
      <c r="AR191" s="55"/>
      <c r="AS191" s="56"/>
      <c r="AT191" s="56"/>
      <c r="AU191" s="56"/>
      <c r="AV191" s="60"/>
      <c r="AW191" s="56"/>
      <c r="AX191" s="56"/>
      <c r="AY191" s="55"/>
      <c r="AZ191" s="55"/>
      <c r="BA191" s="56"/>
      <c r="BB191" s="55"/>
      <c r="BC191" s="55"/>
      <c r="BD191" s="56"/>
      <c r="BE191" s="56"/>
      <c r="BF191" s="56"/>
      <c r="BG191" s="60"/>
      <c r="BL191" s="4"/>
      <c r="BM191" s="5"/>
      <c r="BN191" s="5"/>
    </row>
    <row r="192" spans="2:66">
      <c r="B192" s="64"/>
      <c r="C192" s="65"/>
      <c r="D192" s="65"/>
      <c r="E192" s="65"/>
      <c r="F192" s="65"/>
      <c r="G192" s="65"/>
      <c r="H192" s="59"/>
      <c r="I192" s="56"/>
      <c r="J192" s="59"/>
      <c r="K192" s="63"/>
      <c r="L192" s="59"/>
      <c r="M192" s="59"/>
      <c r="N192" s="56"/>
      <c r="O192" s="59"/>
      <c r="P192" s="56"/>
      <c r="Q192" s="56"/>
      <c r="R192" s="55"/>
      <c r="S192" s="55"/>
      <c r="T192" s="56"/>
      <c r="U192" s="55"/>
      <c r="V192" s="55"/>
      <c r="W192" s="56"/>
      <c r="X192" s="56"/>
      <c r="Y192" s="56"/>
      <c r="Z192" s="60"/>
      <c r="AA192" s="56"/>
      <c r="AB192" s="56"/>
      <c r="AC192" s="55"/>
      <c r="AD192" s="55"/>
      <c r="AE192" s="56"/>
      <c r="AF192" s="55"/>
      <c r="AG192" s="55"/>
      <c r="AH192" s="56"/>
      <c r="AI192" s="56"/>
      <c r="AJ192" s="56"/>
      <c r="AK192" s="60"/>
      <c r="AL192" s="56"/>
      <c r="AM192" s="56"/>
      <c r="AN192" s="55"/>
      <c r="AO192" s="55"/>
      <c r="AP192" s="56"/>
      <c r="AQ192" s="55"/>
      <c r="AR192" s="55"/>
      <c r="AS192" s="56"/>
      <c r="AT192" s="56"/>
      <c r="AU192" s="56"/>
      <c r="AV192" s="60"/>
      <c r="AW192" s="56"/>
      <c r="AX192" s="56"/>
      <c r="AY192" s="55"/>
      <c r="AZ192" s="55"/>
      <c r="BA192" s="56"/>
      <c r="BB192" s="55"/>
      <c r="BC192" s="55"/>
      <c r="BD192" s="56"/>
      <c r="BE192" s="56"/>
      <c r="BF192" s="56"/>
      <c r="BG192" s="60"/>
      <c r="BL192" s="4"/>
      <c r="BM192" s="5"/>
      <c r="BN192" s="5"/>
    </row>
    <row r="193" spans="2:66">
      <c r="B193" s="64"/>
      <c r="C193" s="65"/>
      <c r="D193" s="65"/>
      <c r="E193" s="65"/>
      <c r="F193" s="65"/>
      <c r="G193" s="65"/>
      <c r="H193" s="59"/>
      <c r="I193" s="56"/>
      <c r="J193" s="59"/>
      <c r="K193" s="63"/>
      <c r="L193" s="59"/>
      <c r="M193" s="59"/>
      <c r="N193" s="56"/>
      <c r="O193" s="59"/>
      <c r="P193" s="56"/>
      <c r="Q193" s="56"/>
      <c r="R193" s="55"/>
      <c r="S193" s="55"/>
      <c r="T193" s="56"/>
      <c r="U193" s="55"/>
      <c r="V193" s="55"/>
      <c r="W193" s="56"/>
      <c r="X193" s="56"/>
      <c r="Y193" s="56"/>
      <c r="Z193" s="60"/>
      <c r="AA193" s="56"/>
      <c r="AB193" s="56"/>
      <c r="AC193" s="55"/>
      <c r="AD193" s="55"/>
      <c r="AE193" s="56"/>
      <c r="AF193" s="55"/>
      <c r="AG193" s="55"/>
      <c r="AH193" s="56"/>
      <c r="AI193" s="56"/>
      <c r="AJ193" s="56"/>
      <c r="AK193" s="60"/>
      <c r="AL193" s="56"/>
      <c r="AM193" s="56"/>
      <c r="AN193" s="55"/>
      <c r="AO193" s="55"/>
      <c r="AP193" s="56"/>
      <c r="AQ193" s="55"/>
      <c r="AR193" s="55"/>
      <c r="AS193" s="56"/>
      <c r="AT193" s="56"/>
      <c r="AU193" s="56"/>
      <c r="AV193" s="60"/>
      <c r="AW193" s="56"/>
      <c r="AX193" s="56"/>
      <c r="AY193" s="55"/>
      <c r="AZ193" s="55"/>
      <c r="BA193" s="56"/>
      <c r="BB193" s="55"/>
      <c r="BC193" s="55"/>
      <c r="BD193" s="56"/>
      <c r="BE193" s="56"/>
      <c r="BF193" s="56"/>
      <c r="BG193" s="60"/>
      <c r="BL193" s="4"/>
      <c r="BM193" s="5"/>
      <c r="BN193" s="5"/>
    </row>
    <row r="194" spans="2:66">
      <c r="B194" s="64" t="s">
        <v>114</v>
      </c>
      <c r="C194" s="65" t="s">
        <v>162</v>
      </c>
      <c r="D194" s="65" t="s">
        <v>81</v>
      </c>
      <c r="E194" s="65"/>
      <c r="F194" s="65"/>
      <c r="G194" s="65"/>
      <c r="H194" s="59"/>
      <c r="I194" s="56"/>
      <c r="J194" s="59"/>
      <c r="K194" s="63"/>
      <c r="L194" s="59"/>
      <c r="M194" s="59"/>
      <c r="N194" s="56"/>
      <c r="O194" s="59"/>
      <c r="P194" s="56"/>
      <c r="Q194" s="56"/>
      <c r="R194" s="55"/>
      <c r="S194" s="55"/>
      <c r="T194" s="56"/>
      <c r="U194" s="55"/>
      <c r="V194" s="55"/>
      <c r="W194" s="56"/>
      <c r="X194" s="56"/>
      <c r="Y194" s="56"/>
      <c r="Z194" s="60"/>
      <c r="AA194" s="56"/>
      <c r="AB194" s="56"/>
      <c r="AC194" s="55"/>
      <c r="AD194" s="55"/>
      <c r="AE194" s="56"/>
      <c r="AF194" s="55"/>
      <c r="AG194" s="55"/>
      <c r="AH194" s="56"/>
      <c r="AI194" s="56"/>
      <c r="AJ194" s="56"/>
      <c r="AK194" s="60"/>
      <c r="AL194" s="56"/>
      <c r="AM194" s="56"/>
      <c r="AN194" s="55"/>
      <c r="AO194" s="55"/>
      <c r="AP194" s="56"/>
      <c r="AQ194" s="55"/>
      <c r="AR194" s="55"/>
      <c r="AS194" s="56"/>
      <c r="AT194" s="56"/>
      <c r="AU194" s="56"/>
      <c r="AV194" s="60"/>
      <c r="AW194" s="56"/>
      <c r="AX194" s="56"/>
      <c r="AY194" s="55"/>
      <c r="AZ194" s="55"/>
      <c r="BA194" s="56"/>
      <c r="BB194" s="55"/>
      <c r="BC194" s="55"/>
      <c r="BD194" s="56"/>
      <c r="BE194" s="56"/>
      <c r="BF194" s="56"/>
      <c r="BG194" s="60"/>
      <c r="BL194" s="4"/>
      <c r="BM194" s="5"/>
      <c r="BN194" s="5"/>
    </row>
    <row r="195" spans="2:66">
      <c r="B195" s="64"/>
      <c r="C195" s="65"/>
      <c r="D195" s="65"/>
      <c r="E195" s="65"/>
      <c r="F195" s="65"/>
      <c r="G195" s="65"/>
      <c r="H195" s="59"/>
      <c r="I195" s="56"/>
      <c r="J195" s="59"/>
      <c r="K195" s="63"/>
      <c r="L195" s="59"/>
      <c r="M195" s="59"/>
      <c r="N195" s="56"/>
      <c r="O195" s="59"/>
      <c r="P195" s="56"/>
      <c r="Q195" s="56"/>
      <c r="R195" s="55"/>
      <c r="S195" s="55"/>
      <c r="T195" s="56"/>
      <c r="U195" s="55"/>
      <c r="V195" s="55"/>
      <c r="W195" s="56"/>
      <c r="X195" s="56"/>
      <c r="Y195" s="56"/>
      <c r="Z195" s="60"/>
      <c r="AA195" s="56"/>
      <c r="AB195" s="56"/>
      <c r="AC195" s="55"/>
      <c r="AD195" s="55"/>
      <c r="AE195" s="56"/>
      <c r="AF195" s="55"/>
      <c r="AG195" s="55"/>
      <c r="AH195" s="56"/>
      <c r="AI195" s="56"/>
      <c r="AJ195" s="56"/>
      <c r="AK195" s="60"/>
      <c r="AL195" s="56"/>
      <c r="AM195" s="56"/>
      <c r="AN195" s="55"/>
      <c r="AO195" s="55"/>
      <c r="AP195" s="56"/>
      <c r="AQ195" s="55"/>
      <c r="AR195" s="55"/>
      <c r="AS195" s="56"/>
      <c r="AT195" s="56"/>
      <c r="AU195" s="56"/>
      <c r="AV195" s="60"/>
      <c r="AW195" s="56"/>
      <c r="AX195" s="56"/>
      <c r="AY195" s="55"/>
      <c r="AZ195" s="55"/>
      <c r="BA195" s="56"/>
      <c r="BB195" s="55"/>
      <c r="BC195" s="55"/>
      <c r="BD195" s="56"/>
      <c r="BE195" s="56"/>
      <c r="BF195" s="56"/>
      <c r="BG195" s="60"/>
      <c r="BL195" s="4"/>
      <c r="BM195" s="5"/>
      <c r="BN195" s="5"/>
    </row>
    <row r="196" spans="2:66">
      <c r="B196" s="64"/>
      <c r="C196" s="65"/>
      <c r="D196" s="65"/>
      <c r="E196" s="65"/>
      <c r="F196" s="65"/>
      <c r="G196" s="65"/>
      <c r="H196" s="59"/>
      <c r="I196" s="56"/>
      <c r="J196" s="59"/>
      <c r="K196" s="63"/>
      <c r="L196" s="59"/>
      <c r="M196" s="59"/>
      <c r="N196" s="56"/>
      <c r="O196" s="59"/>
      <c r="P196" s="56"/>
      <c r="Q196" s="56"/>
      <c r="R196" s="55"/>
      <c r="S196" s="55"/>
      <c r="T196" s="56"/>
      <c r="U196" s="55"/>
      <c r="V196" s="55"/>
      <c r="W196" s="56"/>
      <c r="X196" s="56"/>
      <c r="Y196" s="56"/>
      <c r="Z196" s="60"/>
      <c r="AA196" s="56"/>
      <c r="AB196" s="56"/>
      <c r="AC196" s="55"/>
      <c r="AD196" s="55"/>
      <c r="AE196" s="56"/>
      <c r="AF196" s="55"/>
      <c r="AG196" s="55"/>
      <c r="AH196" s="56"/>
      <c r="AI196" s="56"/>
      <c r="AJ196" s="56"/>
      <c r="AK196" s="60"/>
      <c r="AL196" s="56"/>
      <c r="AM196" s="56"/>
      <c r="AN196" s="55"/>
      <c r="AO196" s="55"/>
      <c r="AP196" s="56"/>
      <c r="AQ196" s="55"/>
      <c r="AR196" s="55"/>
      <c r="AS196" s="56"/>
      <c r="AT196" s="56"/>
      <c r="AU196" s="56"/>
      <c r="AV196" s="60"/>
      <c r="AW196" s="56"/>
      <c r="AX196" s="56"/>
      <c r="AY196" s="55"/>
      <c r="AZ196" s="55"/>
      <c r="BA196" s="56"/>
      <c r="BB196" s="55"/>
      <c r="BC196" s="55"/>
      <c r="BD196" s="56"/>
      <c r="BE196" s="56"/>
      <c r="BF196" s="56"/>
      <c r="BG196" s="60"/>
      <c r="BL196" s="4"/>
      <c r="BM196" s="5"/>
      <c r="BN196" s="5"/>
    </row>
    <row r="197" spans="2:66">
      <c r="B197" s="64"/>
      <c r="C197" s="65" t="s">
        <v>124</v>
      </c>
      <c r="D197" s="65" t="s">
        <v>81</v>
      </c>
      <c r="E197" s="65"/>
      <c r="F197" s="65"/>
      <c r="G197" s="65"/>
      <c r="H197" s="59"/>
      <c r="I197" s="56"/>
      <c r="J197" s="59"/>
      <c r="K197" s="63"/>
      <c r="L197" s="59"/>
      <c r="M197" s="59"/>
      <c r="N197" s="56"/>
      <c r="O197" s="59"/>
      <c r="P197" s="56"/>
      <c r="Q197" s="56"/>
      <c r="R197" s="55"/>
      <c r="S197" s="55"/>
      <c r="T197" s="56"/>
      <c r="U197" s="55"/>
      <c r="V197" s="55"/>
      <c r="W197" s="56"/>
      <c r="X197" s="56"/>
      <c r="Y197" s="56"/>
      <c r="Z197" s="60"/>
      <c r="AA197" s="56"/>
      <c r="AB197" s="56"/>
      <c r="AC197" s="55"/>
      <c r="AD197" s="55"/>
      <c r="AE197" s="56"/>
      <c r="AF197" s="55"/>
      <c r="AG197" s="55"/>
      <c r="AH197" s="56"/>
      <c r="AI197" s="56"/>
      <c r="AJ197" s="56"/>
      <c r="AK197" s="60"/>
      <c r="AL197" s="56"/>
      <c r="AM197" s="56"/>
      <c r="AN197" s="55"/>
      <c r="AO197" s="55"/>
      <c r="AP197" s="56"/>
      <c r="AQ197" s="55"/>
      <c r="AR197" s="55"/>
      <c r="AS197" s="56"/>
      <c r="AT197" s="56"/>
      <c r="AU197" s="56"/>
      <c r="AV197" s="60"/>
      <c r="AW197" s="56"/>
      <c r="AX197" s="56"/>
      <c r="AY197" s="55"/>
      <c r="AZ197" s="55"/>
      <c r="BA197" s="56"/>
      <c r="BB197" s="55"/>
      <c r="BC197" s="55"/>
      <c r="BD197" s="56"/>
      <c r="BE197" s="56"/>
      <c r="BF197" s="56"/>
      <c r="BG197" s="60"/>
      <c r="BL197" s="4"/>
      <c r="BM197" s="5"/>
      <c r="BN197" s="5"/>
    </row>
    <row r="198" spans="2:66">
      <c r="B198" s="64"/>
      <c r="C198" s="65"/>
      <c r="D198" s="65"/>
      <c r="E198" s="65"/>
      <c r="F198" s="65"/>
      <c r="G198" s="65"/>
      <c r="H198" s="59"/>
      <c r="I198" s="56"/>
      <c r="J198" s="59"/>
      <c r="K198" s="63"/>
      <c r="L198" s="59"/>
      <c r="M198" s="59"/>
      <c r="N198" s="56"/>
      <c r="O198" s="59"/>
      <c r="P198" s="56"/>
      <c r="Q198" s="56"/>
      <c r="R198" s="55"/>
      <c r="S198" s="55"/>
      <c r="T198" s="56"/>
      <c r="U198" s="55"/>
      <c r="V198" s="55"/>
      <c r="W198" s="56"/>
      <c r="X198" s="56"/>
      <c r="Y198" s="56"/>
      <c r="Z198" s="60"/>
      <c r="AA198" s="56"/>
      <c r="AB198" s="56"/>
      <c r="AC198" s="55"/>
      <c r="AD198" s="55"/>
      <c r="AE198" s="56"/>
      <c r="AF198" s="55"/>
      <c r="AG198" s="55"/>
      <c r="AH198" s="56"/>
      <c r="AI198" s="56"/>
      <c r="AJ198" s="56"/>
      <c r="AK198" s="60"/>
      <c r="AL198" s="56"/>
      <c r="AM198" s="56"/>
      <c r="AN198" s="55"/>
      <c r="AO198" s="55"/>
      <c r="AP198" s="56"/>
      <c r="AQ198" s="55"/>
      <c r="AR198" s="55"/>
      <c r="AS198" s="56"/>
      <c r="AT198" s="56"/>
      <c r="AU198" s="56"/>
      <c r="AV198" s="60"/>
      <c r="AW198" s="56"/>
      <c r="AX198" s="56"/>
      <c r="AY198" s="55"/>
      <c r="AZ198" s="55"/>
      <c r="BA198" s="56"/>
      <c r="BB198" s="55"/>
      <c r="BC198" s="55"/>
      <c r="BD198" s="56"/>
      <c r="BE198" s="56"/>
      <c r="BF198" s="56"/>
      <c r="BG198" s="60"/>
      <c r="BL198" s="4"/>
      <c r="BM198" s="5"/>
      <c r="BN198" s="5"/>
    </row>
    <row r="199" spans="2:66">
      <c r="B199" s="64"/>
      <c r="C199" s="65"/>
      <c r="D199" s="65"/>
      <c r="E199" s="65"/>
      <c r="F199" s="65"/>
      <c r="G199" s="65"/>
      <c r="H199" s="59"/>
      <c r="I199" s="56"/>
      <c r="J199" s="59"/>
      <c r="K199" s="63"/>
      <c r="L199" s="59"/>
      <c r="M199" s="59"/>
      <c r="N199" s="56"/>
      <c r="O199" s="59"/>
      <c r="P199" s="56"/>
      <c r="Q199" s="56"/>
      <c r="R199" s="55"/>
      <c r="S199" s="55"/>
      <c r="T199" s="56"/>
      <c r="U199" s="55"/>
      <c r="V199" s="55"/>
      <c r="W199" s="56"/>
      <c r="X199" s="56"/>
      <c r="Y199" s="56"/>
      <c r="Z199" s="60"/>
      <c r="AA199" s="56"/>
      <c r="AB199" s="56"/>
      <c r="AC199" s="55"/>
      <c r="AD199" s="55"/>
      <c r="AE199" s="56"/>
      <c r="AF199" s="55"/>
      <c r="AG199" s="55"/>
      <c r="AH199" s="56"/>
      <c r="AI199" s="56"/>
      <c r="AJ199" s="56"/>
      <c r="AK199" s="60"/>
      <c r="AL199" s="56"/>
      <c r="AM199" s="56"/>
      <c r="AN199" s="55"/>
      <c r="AO199" s="55"/>
      <c r="AP199" s="56"/>
      <c r="AQ199" s="55"/>
      <c r="AR199" s="55"/>
      <c r="AS199" s="56"/>
      <c r="AT199" s="56"/>
      <c r="AU199" s="56"/>
      <c r="AV199" s="60"/>
      <c r="AW199" s="56"/>
      <c r="AX199" s="56"/>
      <c r="AY199" s="55"/>
      <c r="AZ199" s="55"/>
      <c r="BA199" s="56"/>
      <c r="BB199" s="55"/>
      <c r="BC199" s="55"/>
      <c r="BD199" s="56"/>
      <c r="BE199" s="56"/>
      <c r="BF199" s="56"/>
      <c r="BG199" s="60"/>
      <c r="BL199" s="4"/>
      <c r="BM199" s="5"/>
      <c r="BN199" s="5"/>
    </row>
    <row r="200" spans="2:66" ht="135" customHeight="1">
      <c r="B200" s="62" t="s">
        <v>280</v>
      </c>
      <c r="C200" s="59" t="s">
        <v>316</v>
      </c>
      <c r="D200" s="59" t="s">
        <v>81</v>
      </c>
      <c r="E200" s="59" t="s">
        <v>779</v>
      </c>
      <c r="F200" s="59" t="s">
        <v>81</v>
      </c>
      <c r="G200" s="59" t="s">
        <v>81</v>
      </c>
      <c r="H200" s="59">
        <v>29</v>
      </c>
      <c r="I200" s="56">
        <v>0.01</v>
      </c>
      <c r="J200" s="59" t="s">
        <v>83</v>
      </c>
      <c r="K200" s="63" t="s">
        <v>780</v>
      </c>
      <c r="L200" s="59" t="s">
        <v>781</v>
      </c>
      <c r="M200" s="59" t="s">
        <v>782</v>
      </c>
      <c r="N200" s="61">
        <v>1</v>
      </c>
      <c r="O200" s="59" t="s">
        <v>111</v>
      </c>
      <c r="P200" s="56" t="s">
        <v>783</v>
      </c>
      <c r="Q200" s="56" t="s">
        <v>561</v>
      </c>
      <c r="R200" s="55">
        <v>0</v>
      </c>
      <c r="S200" s="55">
        <v>1</v>
      </c>
      <c r="T200" s="61">
        <v>0</v>
      </c>
      <c r="U200" s="55">
        <v>0</v>
      </c>
      <c r="V200" s="55">
        <v>1</v>
      </c>
      <c r="W200" s="61">
        <v>0</v>
      </c>
      <c r="X200" s="56">
        <v>0</v>
      </c>
      <c r="Y200" s="61">
        <v>1</v>
      </c>
      <c r="Z200" s="60">
        <v>8.3000000000000004E-2</v>
      </c>
      <c r="AA200" s="56" t="s">
        <v>784</v>
      </c>
      <c r="AB200" s="56" t="s">
        <v>785</v>
      </c>
      <c r="AC200" s="55" t="s">
        <v>136</v>
      </c>
      <c r="AD200" s="55" t="s">
        <v>136</v>
      </c>
      <c r="AE200" s="61">
        <v>0</v>
      </c>
      <c r="AF200" s="55">
        <v>0</v>
      </c>
      <c r="AG200" s="55">
        <v>1</v>
      </c>
      <c r="AH200" s="61">
        <v>0</v>
      </c>
      <c r="AI200" s="56">
        <v>0</v>
      </c>
      <c r="AJ200" s="61">
        <v>1</v>
      </c>
      <c r="AK200" s="60">
        <v>4.1000000000000002E-2</v>
      </c>
      <c r="AL200" s="56" t="s">
        <v>3866</v>
      </c>
      <c r="AM200" s="56" t="s">
        <v>3867</v>
      </c>
      <c r="AN200" s="55">
        <v>0</v>
      </c>
      <c r="AO200" s="55">
        <v>1</v>
      </c>
      <c r="AP200" s="61">
        <v>0</v>
      </c>
      <c r="AQ200" s="55">
        <v>0</v>
      </c>
      <c r="AR200" s="55">
        <v>1</v>
      </c>
      <c r="AS200" s="61">
        <v>0</v>
      </c>
      <c r="AT200" s="56">
        <v>0</v>
      </c>
      <c r="AU200" s="61">
        <v>1</v>
      </c>
      <c r="AV200" s="60">
        <v>6.2E-2</v>
      </c>
      <c r="AW200" s="56" t="s">
        <v>94</v>
      </c>
      <c r="AX200" s="56" t="s">
        <v>94</v>
      </c>
      <c r="AY200" s="55">
        <v>0</v>
      </c>
      <c r="AZ200" s="55">
        <v>0</v>
      </c>
      <c r="BA200" s="61">
        <v>0</v>
      </c>
      <c r="BB200" s="55">
        <v>0</v>
      </c>
      <c r="BC200" s="55">
        <v>0</v>
      </c>
      <c r="BD200" s="61">
        <v>0</v>
      </c>
      <c r="BE200" s="56">
        <v>0</v>
      </c>
      <c r="BF200" s="61">
        <v>0</v>
      </c>
      <c r="BG200" s="60">
        <v>0</v>
      </c>
      <c r="BL200" s="4"/>
      <c r="BM200" s="5"/>
      <c r="BN200" s="5"/>
    </row>
    <row r="201" spans="2:66">
      <c r="B201" s="62"/>
      <c r="C201" s="59"/>
      <c r="D201" s="59"/>
      <c r="E201" s="59"/>
      <c r="F201" s="59"/>
      <c r="G201" s="59"/>
      <c r="H201" s="59"/>
      <c r="I201" s="56"/>
      <c r="J201" s="59"/>
      <c r="K201" s="63"/>
      <c r="L201" s="59"/>
      <c r="M201" s="59"/>
      <c r="N201" s="61"/>
      <c r="O201" s="59"/>
      <c r="P201" s="56"/>
      <c r="Q201" s="56"/>
      <c r="R201" s="55"/>
      <c r="S201" s="55"/>
      <c r="T201" s="61"/>
      <c r="U201" s="55"/>
      <c r="V201" s="55"/>
      <c r="W201" s="61"/>
      <c r="X201" s="56"/>
      <c r="Y201" s="61"/>
      <c r="Z201" s="60"/>
      <c r="AA201" s="56"/>
      <c r="AB201" s="56"/>
      <c r="AC201" s="55"/>
      <c r="AD201" s="55"/>
      <c r="AE201" s="61"/>
      <c r="AF201" s="55"/>
      <c r="AG201" s="55"/>
      <c r="AH201" s="61"/>
      <c r="AI201" s="56"/>
      <c r="AJ201" s="61"/>
      <c r="AK201" s="60"/>
      <c r="AL201" s="56"/>
      <c r="AM201" s="56"/>
      <c r="AN201" s="55"/>
      <c r="AO201" s="55"/>
      <c r="AP201" s="61"/>
      <c r="AQ201" s="55"/>
      <c r="AR201" s="55"/>
      <c r="AS201" s="61"/>
      <c r="AT201" s="56"/>
      <c r="AU201" s="61"/>
      <c r="AV201" s="60"/>
      <c r="AW201" s="56"/>
      <c r="AX201" s="56"/>
      <c r="AY201" s="55"/>
      <c r="AZ201" s="55"/>
      <c r="BA201" s="61"/>
      <c r="BB201" s="55"/>
      <c r="BC201" s="55"/>
      <c r="BD201" s="61"/>
      <c r="BE201" s="56"/>
      <c r="BF201" s="61"/>
      <c r="BG201" s="60"/>
      <c r="BL201" s="4"/>
      <c r="BM201" s="5"/>
      <c r="BN201" s="5"/>
    </row>
    <row r="202" spans="2:66">
      <c r="B202" s="62"/>
      <c r="C202" s="62"/>
      <c r="D202" s="62"/>
      <c r="E202" s="62"/>
      <c r="F202" s="62"/>
      <c r="G202" s="62"/>
      <c r="H202" s="59"/>
      <c r="I202" s="56"/>
      <c r="J202" s="59"/>
      <c r="K202" s="63"/>
      <c r="L202" s="59"/>
      <c r="M202" s="59"/>
      <c r="N202" s="61"/>
      <c r="O202" s="59"/>
      <c r="P202" s="56"/>
      <c r="Q202" s="56"/>
      <c r="R202" s="55"/>
      <c r="S202" s="55"/>
      <c r="T202" s="61"/>
      <c r="U202" s="55"/>
      <c r="V202" s="55"/>
      <c r="W202" s="61"/>
      <c r="X202" s="56"/>
      <c r="Y202" s="61"/>
      <c r="Z202" s="60"/>
      <c r="AA202" s="56"/>
      <c r="AB202" s="56"/>
      <c r="AC202" s="55"/>
      <c r="AD202" s="55"/>
      <c r="AE202" s="61"/>
      <c r="AF202" s="55"/>
      <c r="AG202" s="55"/>
      <c r="AH202" s="61"/>
      <c r="AI202" s="56"/>
      <c r="AJ202" s="61"/>
      <c r="AK202" s="60"/>
      <c r="AL202" s="56"/>
      <c r="AM202" s="56"/>
      <c r="AN202" s="55"/>
      <c r="AO202" s="55"/>
      <c r="AP202" s="61"/>
      <c r="AQ202" s="55"/>
      <c r="AR202" s="55"/>
      <c r="AS202" s="61"/>
      <c r="AT202" s="56"/>
      <c r="AU202" s="61"/>
      <c r="AV202" s="60"/>
      <c r="AW202" s="56"/>
      <c r="AX202" s="56"/>
      <c r="AY202" s="55"/>
      <c r="AZ202" s="55"/>
      <c r="BA202" s="61"/>
      <c r="BB202" s="55"/>
      <c r="BC202" s="55"/>
      <c r="BD202" s="61"/>
      <c r="BE202" s="56"/>
      <c r="BF202" s="61"/>
      <c r="BG202" s="60"/>
      <c r="BL202" s="4"/>
      <c r="BM202" s="5"/>
      <c r="BN202" s="5"/>
    </row>
    <row r="203" spans="2:66">
      <c r="B203" s="62"/>
      <c r="C203" s="62"/>
      <c r="D203" s="62"/>
      <c r="E203" s="62"/>
      <c r="F203" s="62"/>
      <c r="G203" s="62"/>
      <c r="H203" s="59"/>
      <c r="I203" s="56"/>
      <c r="J203" s="59"/>
      <c r="K203" s="63"/>
      <c r="L203" s="59" t="s">
        <v>786</v>
      </c>
      <c r="M203" s="59" t="s">
        <v>787</v>
      </c>
      <c r="N203" s="56">
        <v>1</v>
      </c>
      <c r="O203" s="59" t="s">
        <v>87</v>
      </c>
      <c r="P203" s="56" t="s">
        <v>783</v>
      </c>
      <c r="Q203" s="56" t="s">
        <v>561</v>
      </c>
      <c r="R203" s="55">
        <v>0</v>
      </c>
      <c r="S203" s="55">
        <v>1</v>
      </c>
      <c r="T203" s="56">
        <v>0</v>
      </c>
      <c r="U203" s="55">
        <v>0</v>
      </c>
      <c r="V203" s="55">
        <v>1</v>
      </c>
      <c r="W203" s="56">
        <v>0.25</v>
      </c>
      <c r="X203" s="56">
        <v>0.25</v>
      </c>
      <c r="Y203" s="56">
        <v>1</v>
      </c>
      <c r="Z203" s="60"/>
      <c r="AA203" s="56" t="s">
        <v>784</v>
      </c>
      <c r="AB203" s="56" t="s">
        <v>785</v>
      </c>
      <c r="AC203" s="55">
        <v>0</v>
      </c>
      <c r="AD203" s="55">
        <v>0</v>
      </c>
      <c r="AE203" s="56">
        <v>1</v>
      </c>
      <c r="AF203" s="55">
        <v>0</v>
      </c>
      <c r="AG203" s="55">
        <v>1</v>
      </c>
      <c r="AH203" s="56">
        <v>0.125</v>
      </c>
      <c r="AI203" s="56">
        <v>0.125</v>
      </c>
      <c r="AJ203" s="56">
        <v>1</v>
      </c>
      <c r="AK203" s="60"/>
      <c r="AL203" s="56"/>
      <c r="AM203" s="56"/>
      <c r="AN203" s="55">
        <v>0</v>
      </c>
      <c r="AO203" s="55">
        <v>1</v>
      </c>
      <c r="AP203" s="56">
        <v>0</v>
      </c>
      <c r="AQ203" s="55">
        <v>0</v>
      </c>
      <c r="AR203" s="55">
        <v>2</v>
      </c>
      <c r="AS203" s="56">
        <v>0.1875</v>
      </c>
      <c r="AT203" s="56">
        <v>0.1875</v>
      </c>
      <c r="AU203" s="56">
        <v>1</v>
      </c>
      <c r="AV203" s="60"/>
      <c r="AW203" s="56" t="s">
        <v>94</v>
      </c>
      <c r="AX203" s="56" t="s">
        <v>94</v>
      </c>
      <c r="AY203" s="55">
        <v>0</v>
      </c>
      <c r="AZ203" s="55">
        <v>0</v>
      </c>
      <c r="BA203" s="56">
        <v>0</v>
      </c>
      <c r="BB203" s="55">
        <v>0</v>
      </c>
      <c r="BC203" s="55">
        <v>0</v>
      </c>
      <c r="BD203" s="56">
        <v>0</v>
      </c>
      <c r="BE203" s="56">
        <v>0</v>
      </c>
      <c r="BF203" s="56">
        <v>0</v>
      </c>
      <c r="BG203" s="60"/>
      <c r="BL203" s="4"/>
      <c r="BM203" s="5"/>
      <c r="BN203" s="5"/>
    </row>
    <row r="204" spans="2:66">
      <c r="B204" s="62"/>
      <c r="C204" s="62"/>
      <c r="D204" s="62"/>
      <c r="E204" s="62"/>
      <c r="F204" s="62"/>
      <c r="G204" s="62"/>
      <c r="H204" s="59"/>
      <c r="I204" s="56"/>
      <c r="J204" s="59"/>
      <c r="K204" s="63"/>
      <c r="L204" s="59"/>
      <c r="M204" s="59"/>
      <c r="N204" s="56"/>
      <c r="O204" s="59"/>
      <c r="P204" s="56"/>
      <c r="Q204" s="56"/>
      <c r="R204" s="55"/>
      <c r="S204" s="55"/>
      <c r="T204" s="56"/>
      <c r="U204" s="55"/>
      <c r="V204" s="55"/>
      <c r="W204" s="56"/>
      <c r="X204" s="56"/>
      <c r="Y204" s="56"/>
      <c r="Z204" s="60"/>
      <c r="AA204" s="56"/>
      <c r="AB204" s="56"/>
      <c r="AC204" s="55"/>
      <c r="AD204" s="55"/>
      <c r="AE204" s="56"/>
      <c r="AF204" s="55"/>
      <c r="AG204" s="55"/>
      <c r="AH204" s="56"/>
      <c r="AI204" s="56"/>
      <c r="AJ204" s="56"/>
      <c r="AK204" s="60"/>
      <c r="AL204" s="56"/>
      <c r="AM204" s="56"/>
      <c r="AN204" s="55"/>
      <c r="AO204" s="55"/>
      <c r="AP204" s="56"/>
      <c r="AQ204" s="55"/>
      <c r="AR204" s="55"/>
      <c r="AS204" s="56"/>
      <c r="AT204" s="56"/>
      <c r="AU204" s="56"/>
      <c r="AV204" s="60"/>
      <c r="AW204" s="56"/>
      <c r="AX204" s="56"/>
      <c r="AY204" s="55"/>
      <c r="AZ204" s="55"/>
      <c r="BA204" s="56"/>
      <c r="BB204" s="55"/>
      <c r="BC204" s="55"/>
      <c r="BD204" s="56"/>
      <c r="BE204" s="56"/>
      <c r="BF204" s="56"/>
      <c r="BG204" s="60"/>
      <c r="BL204" s="4"/>
      <c r="BM204" s="5"/>
      <c r="BN204" s="5"/>
    </row>
    <row r="205" spans="2:66">
      <c r="B205" s="62"/>
      <c r="C205" s="62"/>
      <c r="D205" s="62"/>
      <c r="E205" s="62"/>
      <c r="F205" s="62"/>
      <c r="G205" s="62"/>
      <c r="H205" s="59"/>
      <c r="I205" s="56"/>
      <c r="J205" s="59"/>
      <c r="K205" s="63"/>
      <c r="L205" s="59"/>
      <c r="M205" s="59"/>
      <c r="N205" s="56"/>
      <c r="O205" s="59"/>
      <c r="P205" s="56"/>
      <c r="Q205" s="56"/>
      <c r="R205" s="55"/>
      <c r="S205" s="55"/>
      <c r="T205" s="56"/>
      <c r="U205" s="55"/>
      <c r="V205" s="55"/>
      <c r="W205" s="56"/>
      <c r="X205" s="56"/>
      <c r="Y205" s="56"/>
      <c r="Z205" s="60"/>
      <c r="AA205" s="56"/>
      <c r="AB205" s="56"/>
      <c r="AC205" s="55"/>
      <c r="AD205" s="55"/>
      <c r="AE205" s="56"/>
      <c r="AF205" s="55"/>
      <c r="AG205" s="55"/>
      <c r="AH205" s="56"/>
      <c r="AI205" s="56"/>
      <c r="AJ205" s="56"/>
      <c r="AK205" s="60"/>
      <c r="AL205" s="56"/>
      <c r="AM205" s="56"/>
      <c r="AN205" s="55"/>
      <c r="AO205" s="55"/>
      <c r="AP205" s="56"/>
      <c r="AQ205" s="55"/>
      <c r="AR205" s="55"/>
      <c r="AS205" s="56"/>
      <c r="AT205" s="56"/>
      <c r="AU205" s="56"/>
      <c r="AV205" s="60"/>
      <c r="AW205" s="56"/>
      <c r="AX205" s="56"/>
      <c r="AY205" s="55"/>
      <c r="AZ205" s="55"/>
      <c r="BA205" s="56"/>
      <c r="BB205" s="55"/>
      <c r="BC205" s="55"/>
      <c r="BD205" s="56"/>
      <c r="BE205" s="56"/>
      <c r="BF205" s="56"/>
      <c r="BG205" s="60"/>
      <c r="BL205" s="4"/>
      <c r="BM205" s="5"/>
      <c r="BN205" s="5"/>
    </row>
    <row r="206" spans="2:66">
      <c r="B206" s="62"/>
      <c r="C206" s="62"/>
      <c r="D206" s="62"/>
      <c r="E206" s="62"/>
      <c r="F206" s="62"/>
      <c r="G206" s="62"/>
      <c r="H206" s="59"/>
      <c r="I206" s="56"/>
      <c r="J206" s="59"/>
      <c r="K206" s="63"/>
      <c r="L206" s="59" t="s">
        <v>788</v>
      </c>
      <c r="M206" s="59" t="s">
        <v>789</v>
      </c>
      <c r="N206" s="61">
        <v>1</v>
      </c>
      <c r="O206" s="59" t="s">
        <v>111</v>
      </c>
      <c r="P206" s="56" t="s">
        <v>783</v>
      </c>
      <c r="Q206" s="56" t="s">
        <v>561</v>
      </c>
      <c r="R206" s="55">
        <v>0</v>
      </c>
      <c r="S206" s="55">
        <v>1</v>
      </c>
      <c r="T206" s="61">
        <v>0</v>
      </c>
      <c r="U206" s="55">
        <v>0</v>
      </c>
      <c r="V206" s="55">
        <v>1</v>
      </c>
      <c r="W206" s="61">
        <v>0</v>
      </c>
      <c r="X206" s="56">
        <v>0</v>
      </c>
      <c r="Y206" s="61">
        <v>1</v>
      </c>
      <c r="Z206" s="60"/>
      <c r="AA206" s="56" t="s">
        <v>784</v>
      </c>
      <c r="AB206" s="56" t="s">
        <v>785</v>
      </c>
      <c r="AC206" s="55" t="s">
        <v>136</v>
      </c>
      <c r="AD206" s="55" t="s">
        <v>136</v>
      </c>
      <c r="AE206" s="61">
        <v>0</v>
      </c>
      <c r="AF206" s="55">
        <v>0</v>
      </c>
      <c r="AG206" s="55">
        <v>1</v>
      </c>
      <c r="AH206" s="61">
        <v>0</v>
      </c>
      <c r="AI206" s="56">
        <v>0</v>
      </c>
      <c r="AJ206" s="61">
        <v>1</v>
      </c>
      <c r="AK206" s="60"/>
      <c r="AL206" s="56"/>
      <c r="AM206" s="56"/>
      <c r="AN206" s="55">
        <v>0</v>
      </c>
      <c r="AO206" s="55">
        <v>1</v>
      </c>
      <c r="AP206" s="61">
        <v>0</v>
      </c>
      <c r="AQ206" s="55">
        <v>0</v>
      </c>
      <c r="AR206" s="55">
        <v>1</v>
      </c>
      <c r="AS206" s="61">
        <v>0</v>
      </c>
      <c r="AT206" s="56">
        <v>0</v>
      </c>
      <c r="AU206" s="61">
        <v>1</v>
      </c>
      <c r="AV206" s="60"/>
      <c r="AW206" s="56" t="s">
        <v>94</v>
      </c>
      <c r="AX206" s="56" t="s">
        <v>94</v>
      </c>
      <c r="AY206" s="55">
        <v>0</v>
      </c>
      <c r="AZ206" s="55">
        <v>0</v>
      </c>
      <c r="BA206" s="61">
        <v>0</v>
      </c>
      <c r="BB206" s="55">
        <v>0</v>
      </c>
      <c r="BC206" s="55">
        <v>0</v>
      </c>
      <c r="BD206" s="61">
        <v>0</v>
      </c>
      <c r="BE206" s="56">
        <v>0</v>
      </c>
      <c r="BF206" s="61">
        <v>0</v>
      </c>
      <c r="BG206" s="60"/>
      <c r="BL206" s="4"/>
      <c r="BM206" s="5"/>
      <c r="BN206" s="5"/>
    </row>
    <row r="207" spans="2:66">
      <c r="B207" s="62"/>
      <c r="C207" s="62"/>
      <c r="D207" s="62"/>
      <c r="E207" s="62"/>
      <c r="F207" s="62"/>
      <c r="G207" s="62"/>
      <c r="H207" s="59"/>
      <c r="I207" s="56"/>
      <c r="J207" s="59"/>
      <c r="K207" s="63"/>
      <c r="L207" s="59"/>
      <c r="M207" s="59"/>
      <c r="N207" s="61"/>
      <c r="O207" s="59"/>
      <c r="P207" s="56"/>
      <c r="Q207" s="56"/>
      <c r="R207" s="55"/>
      <c r="S207" s="55"/>
      <c r="T207" s="61"/>
      <c r="U207" s="55"/>
      <c r="V207" s="55"/>
      <c r="W207" s="61"/>
      <c r="X207" s="56"/>
      <c r="Y207" s="61"/>
      <c r="Z207" s="60"/>
      <c r="AA207" s="56"/>
      <c r="AB207" s="56"/>
      <c r="AC207" s="55"/>
      <c r="AD207" s="55"/>
      <c r="AE207" s="61"/>
      <c r="AF207" s="55"/>
      <c r="AG207" s="55"/>
      <c r="AH207" s="61"/>
      <c r="AI207" s="56"/>
      <c r="AJ207" s="61"/>
      <c r="AK207" s="60"/>
      <c r="AL207" s="56"/>
      <c r="AM207" s="56"/>
      <c r="AN207" s="55"/>
      <c r="AO207" s="55"/>
      <c r="AP207" s="61"/>
      <c r="AQ207" s="55"/>
      <c r="AR207" s="55"/>
      <c r="AS207" s="61"/>
      <c r="AT207" s="56"/>
      <c r="AU207" s="61"/>
      <c r="AV207" s="60"/>
      <c r="AW207" s="56"/>
      <c r="AX207" s="56"/>
      <c r="AY207" s="55"/>
      <c r="AZ207" s="55"/>
      <c r="BA207" s="61"/>
      <c r="BB207" s="55"/>
      <c r="BC207" s="55"/>
      <c r="BD207" s="61"/>
      <c r="BE207" s="56"/>
      <c r="BF207" s="61"/>
      <c r="BG207" s="60"/>
      <c r="BL207" s="4"/>
      <c r="BM207" s="5"/>
      <c r="BN207" s="5"/>
    </row>
    <row r="208" spans="2:66">
      <c r="B208" s="62"/>
      <c r="C208" s="62"/>
      <c r="D208" s="62"/>
      <c r="E208" s="62"/>
      <c r="F208" s="62"/>
      <c r="G208" s="62"/>
      <c r="H208" s="59"/>
      <c r="I208" s="56"/>
      <c r="J208" s="59"/>
      <c r="K208" s="63"/>
      <c r="L208" s="59"/>
      <c r="M208" s="59"/>
      <c r="N208" s="61"/>
      <c r="O208" s="59"/>
      <c r="P208" s="56"/>
      <c r="Q208" s="56"/>
      <c r="R208" s="55"/>
      <c r="S208" s="55"/>
      <c r="T208" s="61"/>
      <c r="U208" s="55"/>
      <c r="V208" s="55"/>
      <c r="W208" s="61"/>
      <c r="X208" s="56"/>
      <c r="Y208" s="61"/>
      <c r="Z208" s="60"/>
      <c r="AA208" s="56"/>
      <c r="AB208" s="56"/>
      <c r="AC208" s="55"/>
      <c r="AD208" s="55"/>
      <c r="AE208" s="61"/>
      <c r="AF208" s="55"/>
      <c r="AG208" s="55"/>
      <c r="AH208" s="61"/>
      <c r="AI208" s="56"/>
      <c r="AJ208" s="61"/>
      <c r="AK208" s="60"/>
      <c r="AL208" s="56"/>
      <c r="AM208" s="56"/>
      <c r="AN208" s="55"/>
      <c r="AO208" s="55"/>
      <c r="AP208" s="61"/>
      <c r="AQ208" s="55"/>
      <c r="AR208" s="55"/>
      <c r="AS208" s="61"/>
      <c r="AT208" s="56"/>
      <c r="AU208" s="61"/>
      <c r="AV208" s="60"/>
      <c r="AW208" s="56"/>
      <c r="AX208" s="56"/>
      <c r="AY208" s="55"/>
      <c r="AZ208" s="55"/>
      <c r="BA208" s="61"/>
      <c r="BB208" s="55"/>
      <c r="BC208" s="55"/>
      <c r="BD208" s="61"/>
      <c r="BE208" s="56"/>
      <c r="BF208" s="61"/>
      <c r="BG208" s="60"/>
      <c r="BL208" s="4"/>
      <c r="BM208" s="5"/>
      <c r="BN208" s="5"/>
    </row>
    <row r="209" spans="2:66" ht="135" customHeight="1">
      <c r="B209" s="64" t="s">
        <v>280</v>
      </c>
      <c r="C209" s="65" t="s">
        <v>316</v>
      </c>
      <c r="D209" s="122" t="s">
        <v>790</v>
      </c>
      <c r="E209" s="65" t="s">
        <v>138</v>
      </c>
      <c r="F209" s="65" t="s">
        <v>81</v>
      </c>
      <c r="G209" s="65" t="s">
        <v>81</v>
      </c>
      <c r="H209" s="59">
        <v>30</v>
      </c>
      <c r="I209" s="56">
        <v>0.01</v>
      </c>
      <c r="J209" s="59" t="s">
        <v>83</v>
      </c>
      <c r="K209" s="63" t="s">
        <v>791</v>
      </c>
      <c r="L209" s="59" t="s">
        <v>792</v>
      </c>
      <c r="M209" s="59" t="s">
        <v>793</v>
      </c>
      <c r="N209" s="56">
        <v>1</v>
      </c>
      <c r="O209" s="59" t="s">
        <v>87</v>
      </c>
      <c r="P209" s="56" t="s">
        <v>794</v>
      </c>
      <c r="Q209" s="56" t="s">
        <v>561</v>
      </c>
      <c r="R209" s="55">
        <v>3</v>
      </c>
      <c r="S209" s="55">
        <v>5</v>
      </c>
      <c r="T209" s="56">
        <v>0.6</v>
      </c>
      <c r="U209" s="55">
        <v>3</v>
      </c>
      <c r="V209" s="55">
        <v>5</v>
      </c>
      <c r="W209" s="56">
        <v>0.6</v>
      </c>
      <c r="X209" s="56">
        <v>0.6</v>
      </c>
      <c r="Y209" s="56">
        <v>0.4</v>
      </c>
      <c r="Z209" s="60">
        <v>0.6</v>
      </c>
      <c r="AA209" s="56" t="s">
        <v>795</v>
      </c>
      <c r="AB209" s="56" t="s">
        <v>133</v>
      </c>
      <c r="AC209" s="55" t="s">
        <v>136</v>
      </c>
      <c r="AD209" s="55" t="s">
        <v>136</v>
      </c>
      <c r="AE209" s="56">
        <v>0</v>
      </c>
      <c r="AF209" s="55">
        <v>3</v>
      </c>
      <c r="AG209" s="55">
        <v>5</v>
      </c>
      <c r="AH209" s="56">
        <v>0.3</v>
      </c>
      <c r="AI209" s="56">
        <v>0.3</v>
      </c>
      <c r="AJ209" s="56">
        <v>0.4</v>
      </c>
      <c r="AK209" s="60">
        <v>0.3</v>
      </c>
      <c r="AL209" s="56" t="s">
        <v>3868</v>
      </c>
      <c r="AM209" s="56" t="s">
        <v>3861</v>
      </c>
      <c r="AN209" s="55">
        <v>1</v>
      </c>
      <c r="AO209" s="55">
        <v>1</v>
      </c>
      <c r="AP209" s="56">
        <v>1</v>
      </c>
      <c r="AQ209" s="55">
        <v>4</v>
      </c>
      <c r="AR209" s="55">
        <v>6</v>
      </c>
      <c r="AS209" s="56">
        <v>0.5</v>
      </c>
      <c r="AT209" s="56">
        <v>0.5</v>
      </c>
      <c r="AU209" s="56">
        <v>0.33329999999999999</v>
      </c>
      <c r="AV209" s="60">
        <v>0.5</v>
      </c>
      <c r="AW209" s="56" t="s">
        <v>94</v>
      </c>
      <c r="AX209" s="56" t="s">
        <v>94</v>
      </c>
      <c r="AY209" s="55">
        <v>0</v>
      </c>
      <c r="AZ209" s="55">
        <v>0</v>
      </c>
      <c r="BA209" s="56">
        <v>0</v>
      </c>
      <c r="BB209" s="55">
        <v>0</v>
      </c>
      <c r="BC209" s="55">
        <v>0</v>
      </c>
      <c r="BD209" s="56">
        <v>0</v>
      </c>
      <c r="BE209" s="56">
        <v>0</v>
      </c>
      <c r="BF209" s="56">
        <v>0</v>
      </c>
      <c r="BG209" s="60">
        <v>0</v>
      </c>
      <c r="BL209" s="4"/>
      <c r="BM209" s="5"/>
      <c r="BN209" s="5"/>
    </row>
    <row r="210" spans="2:66">
      <c r="B210" s="64"/>
      <c r="C210" s="65"/>
      <c r="D210" s="122"/>
      <c r="E210" s="65"/>
      <c r="F210" s="65"/>
      <c r="G210" s="65"/>
      <c r="H210" s="59"/>
      <c r="I210" s="56"/>
      <c r="J210" s="59"/>
      <c r="K210" s="63"/>
      <c r="L210" s="59"/>
      <c r="M210" s="59"/>
      <c r="N210" s="56"/>
      <c r="O210" s="59"/>
      <c r="P210" s="56"/>
      <c r="Q210" s="56"/>
      <c r="R210" s="55"/>
      <c r="S210" s="55"/>
      <c r="T210" s="56"/>
      <c r="U210" s="55"/>
      <c r="V210" s="55"/>
      <c r="W210" s="56"/>
      <c r="X210" s="56"/>
      <c r="Y210" s="56"/>
      <c r="Z210" s="60"/>
      <c r="AA210" s="56"/>
      <c r="AB210" s="56"/>
      <c r="AC210" s="55"/>
      <c r="AD210" s="55"/>
      <c r="AE210" s="56"/>
      <c r="AF210" s="55"/>
      <c r="AG210" s="55"/>
      <c r="AH210" s="56"/>
      <c r="AI210" s="56"/>
      <c r="AJ210" s="56"/>
      <c r="AK210" s="60"/>
      <c r="AL210" s="56"/>
      <c r="AM210" s="56"/>
      <c r="AN210" s="55"/>
      <c r="AO210" s="55"/>
      <c r="AP210" s="56"/>
      <c r="AQ210" s="55"/>
      <c r="AR210" s="55"/>
      <c r="AS210" s="56"/>
      <c r="AT210" s="56"/>
      <c r="AU210" s="56"/>
      <c r="AV210" s="60"/>
      <c r="AW210" s="56"/>
      <c r="AX210" s="56"/>
      <c r="AY210" s="55"/>
      <c r="AZ210" s="55"/>
      <c r="BA210" s="56"/>
      <c r="BB210" s="55"/>
      <c r="BC210" s="55"/>
      <c r="BD210" s="56"/>
      <c r="BE210" s="56"/>
      <c r="BF210" s="56"/>
      <c r="BG210" s="60"/>
      <c r="BL210" s="4"/>
      <c r="BM210" s="5"/>
      <c r="BN210" s="5"/>
    </row>
    <row r="211" spans="2:66">
      <c r="B211" s="64"/>
      <c r="C211" s="65"/>
      <c r="D211" s="122"/>
      <c r="E211" s="65"/>
      <c r="F211" s="65"/>
      <c r="G211" s="65"/>
      <c r="H211" s="59"/>
      <c r="I211" s="56"/>
      <c r="J211" s="59"/>
      <c r="K211" s="63"/>
      <c r="L211" s="59"/>
      <c r="M211" s="59"/>
      <c r="N211" s="56"/>
      <c r="O211" s="59"/>
      <c r="P211" s="56"/>
      <c r="Q211" s="56"/>
      <c r="R211" s="55"/>
      <c r="S211" s="55"/>
      <c r="T211" s="56"/>
      <c r="U211" s="55"/>
      <c r="V211" s="55"/>
      <c r="W211" s="56"/>
      <c r="X211" s="56"/>
      <c r="Y211" s="56"/>
      <c r="Z211" s="60"/>
      <c r="AA211" s="56"/>
      <c r="AB211" s="56"/>
      <c r="AC211" s="55"/>
      <c r="AD211" s="55"/>
      <c r="AE211" s="56"/>
      <c r="AF211" s="55"/>
      <c r="AG211" s="55"/>
      <c r="AH211" s="56"/>
      <c r="AI211" s="56"/>
      <c r="AJ211" s="56"/>
      <c r="AK211" s="60"/>
      <c r="AL211" s="56"/>
      <c r="AM211" s="56"/>
      <c r="AN211" s="55"/>
      <c r="AO211" s="55"/>
      <c r="AP211" s="56"/>
      <c r="AQ211" s="55"/>
      <c r="AR211" s="55"/>
      <c r="AS211" s="56"/>
      <c r="AT211" s="56"/>
      <c r="AU211" s="56"/>
      <c r="AV211" s="60"/>
      <c r="AW211" s="56"/>
      <c r="AX211" s="56"/>
      <c r="AY211" s="55"/>
      <c r="AZ211" s="55"/>
      <c r="BA211" s="56"/>
      <c r="BB211" s="55"/>
      <c r="BC211" s="55"/>
      <c r="BD211" s="56"/>
      <c r="BE211" s="56"/>
      <c r="BF211" s="56"/>
      <c r="BG211" s="60"/>
      <c r="BL211" s="4"/>
      <c r="BM211" s="5"/>
      <c r="BN211" s="5"/>
    </row>
    <row r="212" spans="2:66" ht="135" customHeight="1">
      <c r="B212" s="62" t="s">
        <v>280</v>
      </c>
      <c r="C212" s="59" t="s">
        <v>316</v>
      </c>
      <c r="D212" s="63" t="s">
        <v>790</v>
      </c>
      <c r="E212" s="59" t="s">
        <v>138</v>
      </c>
      <c r="F212" s="59" t="s">
        <v>81</v>
      </c>
      <c r="G212" s="59" t="s">
        <v>81</v>
      </c>
      <c r="H212" s="59">
        <v>31</v>
      </c>
      <c r="I212" s="56">
        <v>0.01</v>
      </c>
      <c r="J212" s="59" t="s">
        <v>83</v>
      </c>
      <c r="K212" s="63" t="s">
        <v>796</v>
      </c>
      <c r="L212" s="59" t="s">
        <v>797</v>
      </c>
      <c r="M212" s="59" t="s">
        <v>599</v>
      </c>
      <c r="N212" s="56">
        <v>1</v>
      </c>
      <c r="O212" s="59" t="s">
        <v>87</v>
      </c>
      <c r="P212" s="56" t="s">
        <v>798</v>
      </c>
      <c r="Q212" s="56" t="s">
        <v>561</v>
      </c>
      <c r="R212" s="55">
        <v>1</v>
      </c>
      <c r="S212" s="55">
        <v>1</v>
      </c>
      <c r="T212" s="56">
        <v>1</v>
      </c>
      <c r="U212" s="55">
        <v>1</v>
      </c>
      <c r="V212" s="55">
        <v>1</v>
      </c>
      <c r="W212" s="56">
        <v>1</v>
      </c>
      <c r="X212" s="56">
        <v>1</v>
      </c>
      <c r="Y212" s="56">
        <v>0</v>
      </c>
      <c r="Z212" s="60">
        <v>1</v>
      </c>
      <c r="AA212" s="56" t="s">
        <v>799</v>
      </c>
      <c r="AB212" s="56" t="s">
        <v>800</v>
      </c>
      <c r="AC212" s="55">
        <v>1</v>
      </c>
      <c r="AD212" s="55">
        <v>1</v>
      </c>
      <c r="AE212" s="56">
        <v>1</v>
      </c>
      <c r="AF212" s="55">
        <v>2</v>
      </c>
      <c r="AG212" s="55">
        <v>2</v>
      </c>
      <c r="AH212" s="56">
        <v>0.5</v>
      </c>
      <c r="AI212" s="56">
        <v>0.5</v>
      </c>
      <c r="AJ212" s="56">
        <v>0</v>
      </c>
      <c r="AK212" s="60">
        <v>0.5</v>
      </c>
      <c r="AL212" s="56" t="s">
        <v>3869</v>
      </c>
      <c r="AM212" s="56" t="s">
        <v>3861</v>
      </c>
      <c r="AN212" s="55">
        <v>1</v>
      </c>
      <c r="AO212" s="55">
        <v>1</v>
      </c>
      <c r="AP212" s="56">
        <v>1</v>
      </c>
      <c r="AQ212" s="55">
        <v>3</v>
      </c>
      <c r="AR212" s="55">
        <v>3</v>
      </c>
      <c r="AS212" s="56">
        <v>0.75</v>
      </c>
      <c r="AT212" s="56">
        <v>0.75</v>
      </c>
      <c r="AU212" s="56">
        <v>0</v>
      </c>
      <c r="AV212" s="60">
        <v>0.75</v>
      </c>
      <c r="AW212" s="56" t="s">
        <v>94</v>
      </c>
      <c r="AX212" s="56" t="s">
        <v>94</v>
      </c>
      <c r="AY212" s="55">
        <v>0</v>
      </c>
      <c r="AZ212" s="55">
        <v>0</v>
      </c>
      <c r="BA212" s="56">
        <v>0</v>
      </c>
      <c r="BB212" s="55">
        <v>0</v>
      </c>
      <c r="BC212" s="55">
        <v>0</v>
      </c>
      <c r="BD212" s="56">
        <v>0</v>
      </c>
      <c r="BE212" s="56">
        <v>0</v>
      </c>
      <c r="BF212" s="56">
        <v>0</v>
      </c>
      <c r="BG212" s="60">
        <v>0</v>
      </c>
      <c r="BL212" s="4"/>
      <c r="BM212" s="5"/>
      <c r="BN212" s="5"/>
    </row>
    <row r="213" spans="2:66">
      <c r="B213" s="62"/>
      <c r="C213" s="59"/>
      <c r="D213" s="63"/>
      <c r="E213" s="59"/>
      <c r="F213" s="59"/>
      <c r="G213" s="59"/>
      <c r="H213" s="59"/>
      <c r="I213" s="56"/>
      <c r="J213" s="59"/>
      <c r="K213" s="63"/>
      <c r="L213" s="59"/>
      <c r="M213" s="59"/>
      <c r="N213" s="56"/>
      <c r="O213" s="59"/>
      <c r="P213" s="56"/>
      <c r="Q213" s="56"/>
      <c r="R213" s="55"/>
      <c r="S213" s="55"/>
      <c r="T213" s="56"/>
      <c r="U213" s="55"/>
      <c r="V213" s="55"/>
      <c r="W213" s="56"/>
      <c r="X213" s="56"/>
      <c r="Y213" s="56"/>
      <c r="Z213" s="60"/>
      <c r="AA213" s="56"/>
      <c r="AB213" s="56"/>
      <c r="AC213" s="55"/>
      <c r="AD213" s="55"/>
      <c r="AE213" s="56"/>
      <c r="AF213" s="55"/>
      <c r="AG213" s="55"/>
      <c r="AH213" s="56"/>
      <c r="AI213" s="56"/>
      <c r="AJ213" s="56"/>
      <c r="AK213" s="60"/>
      <c r="AL213" s="56"/>
      <c r="AM213" s="56"/>
      <c r="AN213" s="55"/>
      <c r="AO213" s="55"/>
      <c r="AP213" s="56"/>
      <c r="AQ213" s="55"/>
      <c r="AR213" s="55"/>
      <c r="AS213" s="56"/>
      <c r="AT213" s="56"/>
      <c r="AU213" s="56"/>
      <c r="AV213" s="60"/>
      <c r="AW213" s="56"/>
      <c r="AX213" s="56"/>
      <c r="AY213" s="55"/>
      <c r="AZ213" s="55"/>
      <c r="BA213" s="56"/>
      <c r="BB213" s="55"/>
      <c r="BC213" s="55"/>
      <c r="BD213" s="56"/>
      <c r="BE213" s="56"/>
      <c r="BF213" s="56"/>
      <c r="BG213" s="60"/>
      <c r="BL213" s="4"/>
      <c r="BM213" s="5"/>
      <c r="BN213" s="5"/>
    </row>
    <row r="214" spans="2:66">
      <c r="B214" s="62"/>
      <c r="C214" s="59"/>
      <c r="D214" s="63"/>
      <c r="E214" s="59"/>
      <c r="F214" s="59"/>
      <c r="G214" s="59"/>
      <c r="H214" s="59"/>
      <c r="I214" s="56"/>
      <c r="J214" s="59"/>
      <c r="K214" s="63"/>
      <c r="L214" s="59"/>
      <c r="M214" s="59"/>
      <c r="N214" s="56"/>
      <c r="O214" s="59"/>
      <c r="P214" s="56"/>
      <c r="Q214" s="56"/>
      <c r="R214" s="55"/>
      <c r="S214" s="55"/>
      <c r="T214" s="56"/>
      <c r="U214" s="55"/>
      <c r="V214" s="55"/>
      <c r="W214" s="56"/>
      <c r="X214" s="56"/>
      <c r="Y214" s="56"/>
      <c r="Z214" s="60"/>
      <c r="AA214" s="56"/>
      <c r="AB214" s="56"/>
      <c r="AC214" s="55"/>
      <c r="AD214" s="55"/>
      <c r="AE214" s="56"/>
      <c r="AF214" s="55"/>
      <c r="AG214" s="55"/>
      <c r="AH214" s="56"/>
      <c r="AI214" s="56"/>
      <c r="AJ214" s="56"/>
      <c r="AK214" s="60"/>
      <c r="AL214" s="56"/>
      <c r="AM214" s="56"/>
      <c r="AN214" s="55"/>
      <c r="AO214" s="55"/>
      <c r="AP214" s="56"/>
      <c r="AQ214" s="55"/>
      <c r="AR214" s="55"/>
      <c r="AS214" s="56"/>
      <c r="AT214" s="56"/>
      <c r="AU214" s="56"/>
      <c r="AV214" s="60"/>
      <c r="AW214" s="56"/>
      <c r="AX214" s="56"/>
      <c r="AY214" s="55"/>
      <c r="AZ214" s="55"/>
      <c r="BA214" s="56"/>
      <c r="BB214" s="55"/>
      <c r="BC214" s="55"/>
      <c r="BD214" s="56"/>
      <c r="BE214" s="56"/>
      <c r="BF214" s="56"/>
      <c r="BG214" s="60"/>
      <c r="BL214" s="4"/>
      <c r="BM214" s="5"/>
      <c r="BN214" s="5"/>
    </row>
    <row r="215" spans="2:66" ht="135" customHeight="1">
      <c r="B215" s="64" t="s">
        <v>280</v>
      </c>
      <c r="C215" s="65" t="s">
        <v>316</v>
      </c>
      <c r="D215" s="122" t="s">
        <v>790</v>
      </c>
      <c r="E215" s="65" t="s">
        <v>138</v>
      </c>
      <c r="F215" s="65" t="s">
        <v>81</v>
      </c>
      <c r="G215" s="65" t="s">
        <v>81</v>
      </c>
      <c r="H215" s="59">
        <v>32</v>
      </c>
      <c r="I215" s="56">
        <v>0.01</v>
      </c>
      <c r="J215" s="59" t="s">
        <v>83</v>
      </c>
      <c r="K215" s="63" t="s">
        <v>801</v>
      </c>
      <c r="L215" s="59" t="s">
        <v>802</v>
      </c>
      <c r="M215" s="59" t="s">
        <v>803</v>
      </c>
      <c r="N215" s="56">
        <v>0.06</v>
      </c>
      <c r="O215" s="59" t="s">
        <v>87</v>
      </c>
      <c r="P215" s="56" t="s">
        <v>804</v>
      </c>
      <c r="Q215" s="56" t="s">
        <v>561</v>
      </c>
      <c r="R215" s="55" t="s">
        <v>136</v>
      </c>
      <c r="S215" s="55" t="s">
        <v>136</v>
      </c>
      <c r="T215" s="56">
        <v>0</v>
      </c>
      <c r="U215" s="55">
        <v>0</v>
      </c>
      <c r="V215" s="55">
        <v>0</v>
      </c>
      <c r="W215" s="56">
        <v>0</v>
      </c>
      <c r="X215" s="56">
        <v>0</v>
      </c>
      <c r="Y215" s="56">
        <v>0</v>
      </c>
      <c r="Z215" s="60">
        <v>0.125</v>
      </c>
      <c r="AA215" s="56" t="s">
        <v>805</v>
      </c>
      <c r="AB215" s="56" t="s">
        <v>806</v>
      </c>
      <c r="AC215" s="55">
        <v>2</v>
      </c>
      <c r="AD215" s="55">
        <v>6</v>
      </c>
      <c r="AE215" s="56">
        <v>0.33329999999999999</v>
      </c>
      <c r="AF215" s="55">
        <v>2</v>
      </c>
      <c r="AG215" s="55">
        <v>6</v>
      </c>
      <c r="AH215" s="56">
        <v>0.33329999999999999</v>
      </c>
      <c r="AI215" s="56">
        <v>5.5549999999999997</v>
      </c>
      <c r="AJ215" s="56">
        <v>0</v>
      </c>
      <c r="AK215" s="60">
        <v>0.75</v>
      </c>
      <c r="AL215" s="56" t="s">
        <v>3870</v>
      </c>
      <c r="AM215" s="56" t="s">
        <v>3871</v>
      </c>
      <c r="AN215" s="55">
        <v>0</v>
      </c>
      <c r="AO215" s="55">
        <v>1</v>
      </c>
      <c r="AP215" s="56">
        <v>0</v>
      </c>
      <c r="AQ215" s="55">
        <v>2</v>
      </c>
      <c r="AR215" s="55">
        <v>1</v>
      </c>
      <c r="AS215" s="56">
        <v>2</v>
      </c>
      <c r="AT215" s="56">
        <v>33.333300000000001</v>
      </c>
      <c r="AU215" s="56">
        <v>0</v>
      </c>
      <c r="AV215" s="60">
        <v>0.75</v>
      </c>
      <c r="AW215" s="56" t="s">
        <v>94</v>
      </c>
      <c r="AX215" s="56" t="s">
        <v>94</v>
      </c>
      <c r="AY215" s="55">
        <v>0</v>
      </c>
      <c r="AZ215" s="55">
        <v>0</v>
      </c>
      <c r="BA215" s="56">
        <v>0</v>
      </c>
      <c r="BB215" s="55">
        <v>0</v>
      </c>
      <c r="BC215" s="55">
        <v>0</v>
      </c>
      <c r="BD215" s="56">
        <v>0</v>
      </c>
      <c r="BE215" s="56">
        <v>0</v>
      </c>
      <c r="BF215" s="56">
        <v>0</v>
      </c>
      <c r="BG215" s="60">
        <v>0</v>
      </c>
      <c r="BL215" s="4"/>
      <c r="BM215" s="5"/>
      <c r="BN215" s="5"/>
    </row>
    <row r="216" spans="2:66">
      <c r="B216" s="64"/>
      <c r="C216" s="65"/>
      <c r="D216" s="122"/>
      <c r="E216" s="65"/>
      <c r="F216" s="65"/>
      <c r="G216" s="65"/>
      <c r="H216" s="59"/>
      <c r="I216" s="56"/>
      <c r="J216" s="59"/>
      <c r="K216" s="63"/>
      <c r="L216" s="59"/>
      <c r="M216" s="59"/>
      <c r="N216" s="56"/>
      <c r="O216" s="59"/>
      <c r="P216" s="56"/>
      <c r="Q216" s="56"/>
      <c r="R216" s="55"/>
      <c r="S216" s="55"/>
      <c r="T216" s="56"/>
      <c r="U216" s="55"/>
      <c r="V216" s="55"/>
      <c r="W216" s="56"/>
      <c r="X216" s="56"/>
      <c r="Y216" s="56"/>
      <c r="Z216" s="60"/>
      <c r="AA216" s="56"/>
      <c r="AB216" s="56"/>
      <c r="AC216" s="55"/>
      <c r="AD216" s="55"/>
      <c r="AE216" s="56"/>
      <c r="AF216" s="55"/>
      <c r="AG216" s="55"/>
      <c r="AH216" s="56"/>
      <c r="AI216" s="56"/>
      <c r="AJ216" s="56"/>
      <c r="AK216" s="60"/>
      <c r="AL216" s="56"/>
      <c r="AM216" s="56"/>
      <c r="AN216" s="55"/>
      <c r="AO216" s="55"/>
      <c r="AP216" s="56"/>
      <c r="AQ216" s="55"/>
      <c r="AR216" s="55"/>
      <c r="AS216" s="56"/>
      <c r="AT216" s="56"/>
      <c r="AU216" s="56"/>
      <c r="AV216" s="60"/>
      <c r="AW216" s="56"/>
      <c r="AX216" s="56"/>
      <c r="AY216" s="55"/>
      <c r="AZ216" s="55"/>
      <c r="BA216" s="56"/>
      <c r="BB216" s="55"/>
      <c r="BC216" s="55"/>
      <c r="BD216" s="56"/>
      <c r="BE216" s="56"/>
      <c r="BF216" s="56"/>
      <c r="BG216" s="60"/>
      <c r="BL216" s="4"/>
      <c r="BM216" s="5"/>
      <c r="BN216" s="5"/>
    </row>
    <row r="217" spans="2:66">
      <c r="B217" s="64"/>
      <c r="C217" s="65"/>
      <c r="D217" s="122"/>
      <c r="E217" s="65"/>
      <c r="F217" s="65"/>
      <c r="G217" s="65"/>
      <c r="H217" s="59"/>
      <c r="I217" s="56"/>
      <c r="J217" s="59"/>
      <c r="K217" s="63"/>
      <c r="L217" s="59"/>
      <c r="M217" s="59"/>
      <c r="N217" s="56"/>
      <c r="O217" s="59"/>
      <c r="P217" s="56"/>
      <c r="Q217" s="56"/>
      <c r="R217" s="55"/>
      <c r="S217" s="55"/>
      <c r="T217" s="56"/>
      <c r="U217" s="55"/>
      <c r="V217" s="55"/>
      <c r="W217" s="56"/>
      <c r="X217" s="56"/>
      <c r="Y217" s="56"/>
      <c r="Z217" s="60"/>
      <c r="AA217" s="56"/>
      <c r="AB217" s="56"/>
      <c r="AC217" s="55"/>
      <c r="AD217" s="55"/>
      <c r="AE217" s="56"/>
      <c r="AF217" s="55"/>
      <c r="AG217" s="55"/>
      <c r="AH217" s="56"/>
      <c r="AI217" s="56"/>
      <c r="AJ217" s="56"/>
      <c r="AK217" s="60"/>
      <c r="AL217" s="56"/>
      <c r="AM217" s="56"/>
      <c r="AN217" s="55"/>
      <c r="AO217" s="55"/>
      <c r="AP217" s="56"/>
      <c r="AQ217" s="55"/>
      <c r="AR217" s="55"/>
      <c r="AS217" s="56"/>
      <c r="AT217" s="56"/>
      <c r="AU217" s="56"/>
      <c r="AV217" s="60"/>
      <c r="AW217" s="56"/>
      <c r="AX217" s="56"/>
      <c r="AY217" s="55"/>
      <c r="AZ217" s="55"/>
      <c r="BA217" s="56"/>
      <c r="BB217" s="55"/>
      <c r="BC217" s="55"/>
      <c r="BD217" s="56"/>
      <c r="BE217" s="56"/>
      <c r="BF217" s="56"/>
      <c r="BG217" s="60"/>
      <c r="BL217" s="4"/>
      <c r="BM217" s="5"/>
      <c r="BN217" s="5"/>
    </row>
    <row r="218" spans="2:66">
      <c r="B218" s="64"/>
      <c r="C218" s="65"/>
      <c r="D218" s="122"/>
      <c r="E218" s="65" t="s">
        <v>779</v>
      </c>
      <c r="F218" s="65" t="s">
        <v>81</v>
      </c>
      <c r="G218" s="65" t="s">
        <v>81</v>
      </c>
      <c r="H218" s="59"/>
      <c r="I218" s="56"/>
      <c r="J218" s="59"/>
      <c r="K218" s="63"/>
      <c r="L218" s="59"/>
      <c r="M218" s="59"/>
      <c r="N218" s="56"/>
      <c r="O218" s="59"/>
      <c r="P218" s="56"/>
      <c r="Q218" s="56"/>
      <c r="R218" s="55"/>
      <c r="S218" s="55"/>
      <c r="T218" s="56"/>
      <c r="U218" s="55"/>
      <c r="V218" s="55"/>
      <c r="W218" s="56"/>
      <c r="X218" s="56"/>
      <c r="Y218" s="56"/>
      <c r="Z218" s="60"/>
      <c r="AA218" s="56"/>
      <c r="AB218" s="56"/>
      <c r="AC218" s="55"/>
      <c r="AD218" s="55"/>
      <c r="AE218" s="56"/>
      <c r="AF218" s="55"/>
      <c r="AG218" s="55"/>
      <c r="AH218" s="56"/>
      <c r="AI218" s="56"/>
      <c r="AJ218" s="56"/>
      <c r="AK218" s="60"/>
      <c r="AL218" s="56"/>
      <c r="AM218" s="56"/>
      <c r="AN218" s="55"/>
      <c r="AO218" s="55"/>
      <c r="AP218" s="56"/>
      <c r="AQ218" s="55"/>
      <c r="AR218" s="55"/>
      <c r="AS218" s="56"/>
      <c r="AT218" s="56"/>
      <c r="AU218" s="56"/>
      <c r="AV218" s="60"/>
      <c r="AW218" s="56"/>
      <c r="AX218" s="56"/>
      <c r="AY218" s="55"/>
      <c r="AZ218" s="55"/>
      <c r="BA218" s="56"/>
      <c r="BB218" s="55"/>
      <c r="BC218" s="55"/>
      <c r="BD218" s="56"/>
      <c r="BE218" s="56"/>
      <c r="BF218" s="56"/>
      <c r="BG218" s="60"/>
      <c r="BL218" s="4"/>
      <c r="BM218" s="5"/>
      <c r="BN218" s="5"/>
    </row>
    <row r="219" spans="2:66">
      <c r="B219" s="64"/>
      <c r="C219" s="65"/>
      <c r="D219" s="122"/>
      <c r="E219" s="65"/>
      <c r="F219" s="65"/>
      <c r="G219" s="65"/>
      <c r="H219" s="59"/>
      <c r="I219" s="56"/>
      <c r="J219" s="59"/>
      <c r="K219" s="63"/>
      <c r="L219" s="59"/>
      <c r="M219" s="59"/>
      <c r="N219" s="56"/>
      <c r="O219" s="59"/>
      <c r="P219" s="56"/>
      <c r="Q219" s="56"/>
      <c r="R219" s="55"/>
      <c r="S219" s="55"/>
      <c r="T219" s="56"/>
      <c r="U219" s="55"/>
      <c r="V219" s="55"/>
      <c r="W219" s="56"/>
      <c r="X219" s="56"/>
      <c r="Y219" s="56"/>
      <c r="Z219" s="60"/>
      <c r="AA219" s="56"/>
      <c r="AB219" s="56"/>
      <c r="AC219" s="55"/>
      <c r="AD219" s="55"/>
      <c r="AE219" s="56"/>
      <c r="AF219" s="55"/>
      <c r="AG219" s="55"/>
      <c r="AH219" s="56"/>
      <c r="AI219" s="56"/>
      <c r="AJ219" s="56"/>
      <c r="AK219" s="60"/>
      <c r="AL219" s="56"/>
      <c r="AM219" s="56"/>
      <c r="AN219" s="55"/>
      <c r="AO219" s="55"/>
      <c r="AP219" s="56"/>
      <c r="AQ219" s="55"/>
      <c r="AR219" s="55"/>
      <c r="AS219" s="56"/>
      <c r="AT219" s="56"/>
      <c r="AU219" s="56"/>
      <c r="AV219" s="60"/>
      <c r="AW219" s="56"/>
      <c r="AX219" s="56"/>
      <c r="AY219" s="55"/>
      <c r="AZ219" s="55"/>
      <c r="BA219" s="56"/>
      <c r="BB219" s="55"/>
      <c r="BC219" s="55"/>
      <c r="BD219" s="56"/>
      <c r="BE219" s="56"/>
      <c r="BF219" s="56"/>
      <c r="BG219" s="60"/>
      <c r="BL219" s="4"/>
      <c r="BM219" s="5"/>
      <c r="BN219" s="5"/>
    </row>
    <row r="220" spans="2:66">
      <c r="B220" s="62"/>
      <c r="C220" s="62"/>
      <c r="D220" s="62"/>
      <c r="E220" s="62"/>
      <c r="F220" s="62"/>
      <c r="G220" s="62"/>
      <c r="H220" s="59"/>
      <c r="I220" s="56"/>
      <c r="J220" s="59"/>
      <c r="K220" s="63"/>
      <c r="L220" s="59"/>
      <c r="M220" s="59"/>
      <c r="N220" s="56"/>
      <c r="O220" s="59"/>
      <c r="P220" s="56"/>
      <c r="Q220" s="56"/>
      <c r="R220" s="55"/>
      <c r="S220" s="55"/>
      <c r="T220" s="56"/>
      <c r="U220" s="55"/>
      <c r="V220" s="55"/>
      <c r="W220" s="56"/>
      <c r="X220" s="56"/>
      <c r="Y220" s="56"/>
      <c r="Z220" s="60"/>
      <c r="AA220" s="56"/>
      <c r="AB220" s="56"/>
      <c r="AC220" s="55"/>
      <c r="AD220" s="55"/>
      <c r="AE220" s="56"/>
      <c r="AF220" s="55"/>
      <c r="AG220" s="55"/>
      <c r="AH220" s="56"/>
      <c r="AI220" s="56"/>
      <c r="AJ220" s="56"/>
      <c r="AK220" s="60"/>
      <c r="AL220" s="56"/>
      <c r="AM220" s="56"/>
      <c r="AN220" s="55"/>
      <c r="AO220" s="55"/>
      <c r="AP220" s="56"/>
      <c r="AQ220" s="55"/>
      <c r="AR220" s="55"/>
      <c r="AS220" s="56"/>
      <c r="AT220" s="56"/>
      <c r="AU220" s="56"/>
      <c r="AV220" s="60"/>
      <c r="AW220" s="56"/>
      <c r="AX220" s="56"/>
      <c r="AY220" s="55"/>
      <c r="AZ220" s="55"/>
      <c r="BA220" s="56"/>
      <c r="BB220" s="55"/>
      <c r="BC220" s="55"/>
      <c r="BD220" s="56"/>
      <c r="BE220" s="56"/>
      <c r="BF220" s="56"/>
      <c r="BG220" s="60"/>
      <c r="BL220" s="4"/>
      <c r="BM220" s="5"/>
      <c r="BN220" s="5"/>
    </row>
    <row r="221" spans="2:66">
      <c r="B221" s="62"/>
      <c r="C221" s="62"/>
      <c r="D221" s="62"/>
      <c r="E221" s="62"/>
      <c r="F221" s="62"/>
      <c r="G221" s="62"/>
      <c r="H221" s="59"/>
      <c r="I221" s="56"/>
      <c r="J221" s="59"/>
      <c r="K221" s="63"/>
      <c r="L221" s="59" t="s">
        <v>807</v>
      </c>
      <c r="M221" s="59" t="s">
        <v>808</v>
      </c>
      <c r="N221" s="56">
        <v>1</v>
      </c>
      <c r="O221" s="59" t="s">
        <v>87</v>
      </c>
      <c r="P221" s="56" t="s">
        <v>804</v>
      </c>
      <c r="Q221" s="56" t="s">
        <v>561</v>
      </c>
      <c r="R221" s="55" t="s">
        <v>136</v>
      </c>
      <c r="S221" s="55" t="s">
        <v>136</v>
      </c>
      <c r="T221" s="56">
        <v>0</v>
      </c>
      <c r="U221" s="55">
        <v>0</v>
      </c>
      <c r="V221" s="55">
        <v>0</v>
      </c>
      <c r="W221" s="56">
        <v>0.25</v>
      </c>
      <c r="X221" s="56">
        <v>0.25</v>
      </c>
      <c r="Y221" s="56">
        <v>0</v>
      </c>
      <c r="Z221" s="60"/>
      <c r="AA221" s="56" t="s">
        <v>805</v>
      </c>
      <c r="AB221" s="56" t="s">
        <v>806</v>
      </c>
      <c r="AC221" s="55">
        <v>2</v>
      </c>
      <c r="AD221" s="55">
        <v>2</v>
      </c>
      <c r="AE221" s="56">
        <v>1</v>
      </c>
      <c r="AF221" s="55">
        <v>2</v>
      </c>
      <c r="AG221" s="55">
        <v>2</v>
      </c>
      <c r="AH221" s="56">
        <v>0.5</v>
      </c>
      <c r="AI221" s="56">
        <v>0.5</v>
      </c>
      <c r="AJ221" s="56">
        <v>0</v>
      </c>
      <c r="AK221" s="60"/>
      <c r="AL221" s="56"/>
      <c r="AM221" s="56"/>
      <c r="AN221" s="55">
        <v>0</v>
      </c>
      <c r="AO221" s="55">
        <v>1</v>
      </c>
      <c r="AP221" s="56">
        <v>0</v>
      </c>
      <c r="AQ221" s="55">
        <v>2</v>
      </c>
      <c r="AR221" s="55">
        <v>3</v>
      </c>
      <c r="AS221" s="56">
        <v>0.5</v>
      </c>
      <c r="AT221" s="56">
        <v>0.5</v>
      </c>
      <c r="AU221" s="56">
        <v>0.33329999999999999</v>
      </c>
      <c r="AV221" s="60"/>
      <c r="AW221" s="56" t="s">
        <v>94</v>
      </c>
      <c r="AX221" s="56" t="s">
        <v>94</v>
      </c>
      <c r="AY221" s="55">
        <v>0</v>
      </c>
      <c r="AZ221" s="55">
        <v>0</v>
      </c>
      <c r="BA221" s="56">
        <v>0</v>
      </c>
      <c r="BB221" s="55">
        <v>0</v>
      </c>
      <c r="BC221" s="55">
        <v>0</v>
      </c>
      <c r="BD221" s="56">
        <v>0</v>
      </c>
      <c r="BE221" s="56">
        <v>0</v>
      </c>
      <c r="BF221" s="56">
        <v>0</v>
      </c>
      <c r="BG221" s="60"/>
      <c r="BL221" s="4"/>
      <c r="BM221" s="5"/>
      <c r="BN221" s="5"/>
    </row>
    <row r="222" spans="2:66">
      <c r="B222" s="62"/>
      <c r="C222" s="62"/>
      <c r="D222" s="62"/>
      <c r="E222" s="62"/>
      <c r="F222" s="62"/>
      <c r="G222" s="62"/>
      <c r="H222" s="59"/>
      <c r="I222" s="56"/>
      <c r="J222" s="59"/>
      <c r="K222" s="63"/>
      <c r="L222" s="59"/>
      <c r="M222" s="59"/>
      <c r="N222" s="56"/>
      <c r="O222" s="59"/>
      <c r="P222" s="56"/>
      <c r="Q222" s="56"/>
      <c r="R222" s="55"/>
      <c r="S222" s="55"/>
      <c r="T222" s="56"/>
      <c r="U222" s="55"/>
      <c r="V222" s="55"/>
      <c r="W222" s="56"/>
      <c r="X222" s="56"/>
      <c r="Y222" s="56"/>
      <c r="Z222" s="60"/>
      <c r="AA222" s="56"/>
      <c r="AB222" s="56"/>
      <c r="AC222" s="55"/>
      <c r="AD222" s="55"/>
      <c r="AE222" s="56"/>
      <c r="AF222" s="55"/>
      <c r="AG222" s="55"/>
      <c r="AH222" s="56"/>
      <c r="AI222" s="56"/>
      <c r="AJ222" s="56"/>
      <c r="AK222" s="60"/>
      <c r="AL222" s="56"/>
      <c r="AM222" s="56"/>
      <c r="AN222" s="55"/>
      <c r="AO222" s="55"/>
      <c r="AP222" s="56"/>
      <c r="AQ222" s="55"/>
      <c r="AR222" s="55"/>
      <c r="AS222" s="56"/>
      <c r="AT222" s="56"/>
      <c r="AU222" s="56"/>
      <c r="AV222" s="60"/>
      <c r="AW222" s="56"/>
      <c r="AX222" s="56"/>
      <c r="AY222" s="55"/>
      <c r="AZ222" s="55"/>
      <c r="BA222" s="56"/>
      <c r="BB222" s="55"/>
      <c r="BC222" s="55"/>
      <c r="BD222" s="56"/>
      <c r="BE222" s="56"/>
      <c r="BF222" s="56"/>
      <c r="BG222" s="60"/>
      <c r="BL222" s="4"/>
      <c r="BM222" s="5"/>
      <c r="BN222" s="5"/>
    </row>
    <row r="223" spans="2:66">
      <c r="B223" s="62"/>
      <c r="C223" s="62"/>
      <c r="D223" s="62"/>
      <c r="E223" s="62"/>
      <c r="F223" s="62"/>
      <c r="G223" s="62"/>
      <c r="H223" s="59"/>
      <c r="I223" s="56"/>
      <c r="J223" s="59"/>
      <c r="K223" s="63"/>
      <c r="L223" s="59"/>
      <c r="M223" s="59"/>
      <c r="N223" s="56"/>
      <c r="O223" s="59"/>
      <c r="P223" s="56"/>
      <c r="Q223" s="56"/>
      <c r="R223" s="55"/>
      <c r="S223" s="55"/>
      <c r="T223" s="56"/>
      <c r="U223" s="55"/>
      <c r="V223" s="55"/>
      <c r="W223" s="56"/>
      <c r="X223" s="56"/>
      <c r="Y223" s="56"/>
      <c r="Z223" s="60"/>
      <c r="AA223" s="56"/>
      <c r="AB223" s="56"/>
      <c r="AC223" s="55"/>
      <c r="AD223" s="55"/>
      <c r="AE223" s="56"/>
      <c r="AF223" s="55"/>
      <c r="AG223" s="55"/>
      <c r="AH223" s="56"/>
      <c r="AI223" s="56"/>
      <c r="AJ223" s="56"/>
      <c r="AK223" s="60"/>
      <c r="AL223" s="56"/>
      <c r="AM223" s="56"/>
      <c r="AN223" s="55"/>
      <c r="AO223" s="55"/>
      <c r="AP223" s="56"/>
      <c r="AQ223" s="55"/>
      <c r="AR223" s="55"/>
      <c r="AS223" s="56"/>
      <c r="AT223" s="56"/>
      <c r="AU223" s="56"/>
      <c r="AV223" s="60"/>
      <c r="AW223" s="56"/>
      <c r="AX223" s="56"/>
      <c r="AY223" s="55"/>
      <c r="AZ223" s="55"/>
      <c r="BA223" s="56"/>
      <c r="BB223" s="55"/>
      <c r="BC223" s="55"/>
      <c r="BD223" s="56"/>
      <c r="BE223" s="56"/>
      <c r="BF223" s="56"/>
      <c r="BG223" s="60"/>
      <c r="BL223" s="4"/>
      <c r="BM223" s="5"/>
      <c r="BN223" s="5"/>
    </row>
    <row r="224" spans="2:66">
      <c r="B224" s="62"/>
      <c r="C224" s="62"/>
      <c r="D224" s="62"/>
      <c r="E224" s="62"/>
      <c r="F224" s="62"/>
      <c r="G224" s="62"/>
      <c r="H224" s="59"/>
      <c r="I224" s="56"/>
      <c r="J224" s="59"/>
      <c r="K224" s="63"/>
      <c r="L224" s="59"/>
      <c r="M224" s="59"/>
      <c r="N224" s="56"/>
      <c r="O224" s="59"/>
      <c r="P224" s="56"/>
      <c r="Q224" s="56"/>
      <c r="R224" s="55"/>
      <c r="S224" s="55"/>
      <c r="T224" s="56"/>
      <c r="U224" s="55"/>
      <c r="V224" s="55"/>
      <c r="W224" s="56"/>
      <c r="X224" s="56"/>
      <c r="Y224" s="56"/>
      <c r="Z224" s="60"/>
      <c r="AA224" s="56"/>
      <c r="AB224" s="56"/>
      <c r="AC224" s="55"/>
      <c r="AD224" s="55"/>
      <c r="AE224" s="56"/>
      <c r="AF224" s="55"/>
      <c r="AG224" s="55"/>
      <c r="AH224" s="56"/>
      <c r="AI224" s="56"/>
      <c r="AJ224" s="56"/>
      <c r="AK224" s="60"/>
      <c r="AL224" s="56"/>
      <c r="AM224" s="56"/>
      <c r="AN224" s="55"/>
      <c r="AO224" s="55"/>
      <c r="AP224" s="56"/>
      <c r="AQ224" s="55"/>
      <c r="AR224" s="55"/>
      <c r="AS224" s="56"/>
      <c r="AT224" s="56"/>
      <c r="AU224" s="56"/>
      <c r="AV224" s="60"/>
      <c r="AW224" s="56"/>
      <c r="AX224" s="56"/>
      <c r="AY224" s="55"/>
      <c r="AZ224" s="55"/>
      <c r="BA224" s="56"/>
      <c r="BB224" s="55"/>
      <c r="BC224" s="55"/>
      <c r="BD224" s="56"/>
      <c r="BE224" s="56"/>
      <c r="BF224" s="56"/>
      <c r="BG224" s="60"/>
      <c r="BL224" s="4"/>
      <c r="BM224" s="5"/>
      <c r="BN224" s="5"/>
    </row>
    <row r="225" spans="2:66">
      <c r="B225" s="62"/>
      <c r="C225" s="62"/>
      <c r="D225" s="62"/>
      <c r="E225" s="62"/>
      <c r="F225" s="62"/>
      <c r="G225" s="62"/>
      <c r="H225" s="59"/>
      <c r="I225" s="56"/>
      <c r="J225" s="59"/>
      <c r="K225" s="63"/>
      <c r="L225" s="59"/>
      <c r="M225" s="59"/>
      <c r="N225" s="56"/>
      <c r="O225" s="59"/>
      <c r="P225" s="56"/>
      <c r="Q225" s="56"/>
      <c r="R225" s="55"/>
      <c r="S225" s="55"/>
      <c r="T225" s="56"/>
      <c r="U225" s="55"/>
      <c r="V225" s="55"/>
      <c r="W225" s="56"/>
      <c r="X225" s="56"/>
      <c r="Y225" s="56"/>
      <c r="Z225" s="60"/>
      <c r="AA225" s="56"/>
      <c r="AB225" s="56"/>
      <c r="AC225" s="55"/>
      <c r="AD225" s="55"/>
      <c r="AE225" s="56"/>
      <c r="AF225" s="55"/>
      <c r="AG225" s="55"/>
      <c r="AH225" s="56"/>
      <c r="AI225" s="56"/>
      <c r="AJ225" s="56"/>
      <c r="AK225" s="60"/>
      <c r="AL225" s="56"/>
      <c r="AM225" s="56"/>
      <c r="AN225" s="55"/>
      <c r="AO225" s="55"/>
      <c r="AP225" s="56"/>
      <c r="AQ225" s="55"/>
      <c r="AR225" s="55"/>
      <c r="AS225" s="56"/>
      <c r="AT225" s="56"/>
      <c r="AU225" s="56"/>
      <c r="AV225" s="60"/>
      <c r="AW225" s="56"/>
      <c r="AX225" s="56"/>
      <c r="AY225" s="55"/>
      <c r="AZ225" s="55"/>
      <c r="BA225" s="56"/>
      <c r="BB225" s="55"/>
      <c r="BC225" s="55"/>
      <c r="BD225" s="56"/>
      <c r="BE225" s="56"/>
      <c r="BF225" s="56"/>
      <c r="BG225" s="60"/>
      <c r="BL225" s="4"/>
      <c r="BM225" s="5"/>
      <c r="BN225" s="5"/>
    </row>
    <row r="226" spans="2:66">
      <c r="B226" s="62"/>
      <c r="C226" s="62"/>
      <c r="D226" s="62"/>
      <c r="E226" s="62"/>
      <c r="F226" s="62"/>
      <c r="G226" s="62"/>
      <c r="H226" s="59"/>
      <c r="I226" s="56"/>
      <c r="J226" s="59"/>
      <c r="K226" s="63"/>
      <c r="L226" s="59"/>
      <c r="M226" s="59"/>
      <c r="N226" s="56"/>
      <c r="O226" s="59"/>
      <c r="P226" s="56"/>
      <c r="Q226" s="56"/>
      <c r="R226" s="55"/>
      <c r="S226" s="55"/>
      <c r="T226" s="56"/>
      <c r="U226" s="55"/>
      <c r="V226" s="55"/>
      <c r="W226" s="56"/>
      <c r="X226" s="56"/>
      <c r="Y226" s="56"/>
      <c r="Z226" s="60"/>
      <c r="AA226" s="56"/>
      <c r="AB226" s="56"/>
      <c r="AC226" s="55"/>
      <c r="AD226" s="55"/>
      <c r="AE226" s="56"/>
      <c r="AF226" s="55"/>
      <c r="AG226" s="55"/>
      <c r="AH226" s="56"/>
      <c r="AI226" s="56"/>
      <c r="AJ226" s="56"/>
      <c r="AK226" s="60"/>
      <c r="AL226" s="56"/>
      <c r="AM226" s="56"/>
      <c r="AN226" s="55"/>
      <c r="AO226" s="55"/>
      <c r="AP226" s="56"/>
      <c r="AQ226" s="55"/>
      <c r="AR226" s="55"/>
      <c r="AS226" s="56"/>
      <c r="AT226" s="56"/>
      <c r="AU226" s="56"/>
      <c r="AV226" s="60"/>
      <c r="AW226" s="56"/>
      <c r="AX226" s="56"/>
      <c r="AY226" s="55"/>
      <c r="AZ226" s="55"/>
      <c r="BA226" s="56"/>
      <c r="BB226" s="55"/>
      <c r="BC226" s="55"/>
      <c r="BD226" s="56"/>
      <c r="BE226" s="56"/>
      <c r="BF226" s="56"/>
      <c r="BG226" s="60"/>
      <c r="BL226" s="4"/>
      <c r="BM226" s="5"/>
      <c r="BN226" s="5"/>
    </row>
    <row r="227" spans="2:66" ht="135" customHeight="1">
      <c r="B227" s="62" t="s">
        <v>280</v>
      </c>
      <c r="C227" s="59" t="s">
        <v>316</v>
      </c>
      <c r="D227" s="63" t="s">
        <v>809</v>
      </c>
      <c r="E227" s="59" t="s">
        <v>810</v>
      </c>
      <c r="F227" s="59" t="s">
        <v>81</v>
      </c>
      <c r="G227" s="59" t="s">
        <v>81</v>
      </c>
      <c r="H227" s="59">
        <v>33</v>
      </c>
      <c r="I227" s="56">
        <v>0.01</v>
      </c>
      <c r="J227" s="59" t="s">
        <v>83</v>
      </c>
      <c r="K227" s="63" t="s">
        <v>811</v>
      </c>
      <c r="L227" s="59" t="s">
        <v>812</v>
      </c>
      <c r="M227" s="59" t="s">
        <v>813</v>
      </c>
      <c r="N227" s="61">
        <v>1</v>
      </c>
      <c r="O227" s="59" t="s">
        <v>111</v>
      </c>
      <c r="P227" s="56" t="s">
        <v>814</v>
      </c>
      <c r="Q227" s="56" t="s">
        <v>636</v>
      </c>
      <c r="R227" s="55">
        <v>1</v>
      </c>
      <c r="S227" s="55">
        <v>1</v>
      </c>
      <c r="T227" s="61">
        <v>1</v>
      </c>
      <c r="U227" s="55">
        <v>1</v>
      </c>
      <c r="V227" s="55">
        <v>1</v>
      </c>
      <c r="W227" s="61">
        <v>1</v>
      </c>
      <c r="X227" s="56">
        <v>1</v>
      </c>
      <c r="Y227" s="61">
        <v>0</v>
      </c>
      <c r="Z227" s="60">
        <v>0.36099999999999999</v>
      </c>
      <c r="AA227" s="56" t="s">
        <v>815</v>
      </c>
      <c r="AB227" s="56" t="s">
        <v>816</v>
      </c>
      <c r="AC227" s="55">
        <v>1</v>
      </c>
      <c r="AD227" s="55">
        <v>1</v>
      </c>
      <c r="AE227" s="61">
        <v>1</v>
      </c>
      <c r="AF227" s="55">
        <v>2</v>
      </c>
      <c r="AG227" s="55">
        <v>1</v>
      </c>
      <c r="AH227" s="61">
        <v>2</v>
      </c>
      <c r="AI227" s="56">
        <v>2</v>
      </c>
      <c r="AJ227" s="61">
        <v>0</v>
      </c>
      <c r="AK227" s="60">
        <v>0.40400000000000003</v>
      </c>
      <c r="AL227" s="56" t="s">
        <v>3872</v>
      </c>
      <c r="AM227" s="56" t="s">
        <v>3873</v>
      </c>
      <c r="AN227" s="55">
        <v>1</v>
      </c>
      <c r="AO227" s="55">
        <v>1</v>
      </c>
      <c r="AP227" s="61">
        <v>1</v>
      </c>
      <c r="AQ227" s="55">
        <v>3</v>
      </c>
      <c r="AR227" s="55">
        <v>1</v>
      </c>
      <c r="AS227" s="61">
        <v>3</v>
      </c>
      <c r="AT227" s="56">
        <v>3</v>
      </c>
      <c r="AU227" s="61">
        <v>0</v>
      </c>
      <c r="AV227" s="60">
        <v>0.42699999999999999</v>
      </c>
      <c r="AW227" s="56" t="s">
        <v>94</v>
      </c>
      <c r="AX227" s="56" t="s">
        <v>94</v>
      </c>
      <c r="AY227" s="55">
        <v>0</v>
      </c>
      <c r="AZ227" s="55">
        <v>0</v>
      </c>
      <c r="BA227" s="61">
        <v>0</v>
      </c>
      <c r="BB227" s="55">
        <v>0</v>
      </c>
      <c r="BC227" s="55">
        <v>0</v>
      </c>
      <c r="BD227" s="61">
        <v>0</v>
      </c>
      <c r="BE227" s="56">
        <v>0</v>
      </c>
      <c r="BF227" s="61">
        <v>0</v>
      </c>
      <c r="BG227" s="60">
        <v>0</v>
      </c>
      <c r="BL227" s="4"/>
      <c r="BM227" s="5"/>
      <c r="BN227" s="5"/>
    </row>
    <row r="228" spans="2:66">
      <c r="B228" s="62"/>
      <c r="C228" s="59"/>
      <c r="D228" s="63"/>
      <c r="E228" s="59"/>
      <c r="F228" s="59"/>
      <c r="G228" s="59"/>
      <c r="H228" s="59"/>
      <c r="I228" s="56"/>
      <c r="J228" s="59"/>
      <c r="K228" s="63"/>
      <c r="L228" s="59"/>
      <c r="M228" s="59"/>
      <c r="N228" s="61"/>
      <c r="O228" s="59"/>
      <c r="P228" s="56"/>
      <c r="Q228" s="56"/>
      <c r="R228" s="55"/>
      <c r="S228" s="55"/>
      <c r="T228" s="61"/>
      <c r="U228" s="55"/>
      <c r="V228" s="55"/>
      <c r="W228" s="61"/>
      <c r="X228" s="56"/>
      <c r="Y228" s="61"/>
      <c r="Z228" s="60"/>
      <c r="AA228" s="56"/>
      <c r="AB228" s="56"/>
      <c r="AC228" s="55"/>
      <c r="AD228" s="55"/>
      <c r="AE228" s="61"/>
      <c r="AF228" s="55"/>
      <c r="AG228" s="55"/>
      <c r="AH228" s="61"/>
      <c r="AI228" s="56"/>
      <c r="AJ228" s="61"/>
      <c r="AK228" s="60"/>
      <c r="AL228" s="56"/>
      <c r="AM228" s="56"/>
      <c r="AN228" s="55"/>
      <c r="AO228" s="55"/>
      <c r="AP228" s="61"/>
      <c r="AQ228" s="55"/>
      <c r="AR228" s="55"/>
      <c r="AS228" s="61"/>
      <c r="AT228" s="56"/>
      <c r="AU228" s="61"/>
      <c r="AV228" s="60"/>
      <c r="AW228" s="56"/>
      <c r="AX228" s="56"/>
      <c r="AY228" s="55"/>
      <c r="AZ228" s="55"/>
      <c r="BA228" s="61"/>
      <c r="BB228" s="55"/>
      <c r="BC228" s="55"/>
      <c r="BD228" s="61"/>
      <c r="BE228" s="56"/>
      <c r="BF228" s="61"/>
      <c r="BG228" s="60"/>
      <c r="BL228" s="4"/>
      <c r="BM228" s="5"/>
      <c r="BN228" s="5"/>
    </row>
    <row r="229" spans="2:66">
      <c r="B229" s="62"/>
      <c r="C229" s="62"/>
      <c r="D229" s="62"/>
      <c r="E229" s="62"/>
      <c r="F229" s="62"/>
      <c r="G229" s="62"/>
      <c r="H229" s="59"/>
      <c r="I229" s="56"/>
      <c r="J229" s="59"/>
      <c r="K229" s="63"/>
      <c r="L229" s="59"/>
      <c r="M229" s="59"/>
      <c r="N229" s="61"/>
      <c r="O229" s="59"/>
      <c r="P229" s="56"/>
      <c r="Q229" s="56"/>
      <c r="R229" s="55"/>
      <c r="S229" s="55"/>
      <c r="T229" s="61"/>
      <c r="U229" s="55"/>
      <c r="V229" s="55"/>
      <c r="W229" s="61"/>
      <c r="X229" s="56"/>
      <c r="Y229" s="61"/>
      <c r="Z229" s="60"/>
      <c r="AA229" s="56"/>
      <c r="AB229" s="56"/>
      <c r="AC229" s="55"/>
      <c r="AD229" s="55"/>
      <c r="AE229" s="61"/>
      <c r="AF229" s="55"/>
      <c r="AG229" s="55"/>
      <c r="AH229" s="61"/>
      <c r="AI229" s="56"/>
      <c r="AJ229" s="61"/>
      <c r="AK229" s="60"/>
      <c r="AL229" s="56"/>
      <c r="AM229" s="56"/>
      <c r="AN229" s="55"/>
      <c r="AO229" s="55"/>
      <c r="AP229" s="61"/>
      <c r="AQ229" s="55"/>
      <c r="AR229" s="55"/>
      <c r="AS229" s="61"/>
      <c r="AT229" s="56"/>
      <c r="AU229" s="61"/>
      <c r="AV229" s="60"/>
      <c r="AW229" s="56"/>
      <c r="AX229" s="56"/>
      <c r="AY229" s="55"/>
      <c r="AZ229" s="55"/>
      <c r="BA229" s="61"/>
      <c r="BB229" s="55"/>
      <c r="BC229" s="55"/>
      <c r="BD229" s="61"/>
      <c r="BE229" s="56"/>
      <c r="BF229" s="61"/>
      <c r="BG229" s="60"/>
      <c r="BL229" s="4"/>
      <c r="BM229" s="5"/>
      <c r="BN229" s="5"/>
    </row>
    <row r="230" spans="2:66">
      <c r="B230" s="62"/>
      <c r="C230" s="62"/>
      <c r="D230" s="62"/>
      <c r="E230" s="62"/>
      <c r="F230" s="62"/>
      <c r="G230" s="62"/>
      <c r="H230" s="59"/>
      <c r="I230" s="56"/>
      <c r="J230" s="59"/>
      <c r="K230" s="63"/>
      <c r="L230" s="59" t="s">
        <v>817</v>
      </c>
      <c r="M230" s="59" t="s">
        <v>818</v>
      </c>
      <c r="N230" s="56">
        <v>1</v>
      </c>
      <c r="O230" s="59" t="s">
        <v>87</v>
      </c>
      <c r="P230" s="56" t="s">
        <v>814</v>
      </c>
      <c r="Q230" s="56" t="s">
        <v>636</v>
      </c>
      <c r="R230" s="55">
        <v>2</v>
      </c>
      <c r="S230" s="55">
        <v>6</v>
      </c>
      <c r="T230" s="56">
        <v>0.33329999999999999</v>
      </c>
      <c r="U230" s="55">
        <v>2</v>
      </c>
      <c r="V230" s="55">
        <v>6</v>
      </c>
      <c r="W230" s="56">
        <v>8.3333333333333329E-2</v>
      </c>
      <c r="X230" s="56">
        <v>8.3333333333333329E-2</v>
      </c>
      <c r="Y230" s="56">
        <v>0.66669999999999996</v>
      </c>
      <c r="Z230" s="60"/>
      <c r="AA230" s="56" t="s">
        <v>815</v>
      </c>
      <c r="AB230" s="56" t="s">
        <v>816</v>
      </c>
      <c r="AC230" s="55">
        <v>1</v>
      </c>
      <c r="AD230" s="55">
        <v>1</v>
      </c>
      <c r="AE230" s="56">
        <v>1</v>
      </c>
      <c r="AF230" s="55">
        <v>3</v>
      </c>
      <c r="AG230" s="55">
        <v>7</v>
      </c>
      <c r="AH230" s="56">
        <v>0.21428571428571427</v>
      </c>
      <c r="AI230" s="56">
        <v>0.21428571428571425</v>
      </c>
      <c r="AJ230" s="56">
        <v>0.57140000000000002</v>
      </c>
      <c r="AK230" s="60"/>
      <c r="AL230" s="56"/>
      <c r="AM230" s="56"/>
      <c r="AN230" s="55">
        <v>0</v>
      </c>
      <c r="AO230" s="55">
        <v>1</v>
      </c>
      <c r="AP230" s="56">
        <v>0</v>
      </c>
      <c r="AQ230" s="55">
        <v>3</v>
      </c>
      <c r="AR230" s="55">
        <v>8</v>
      </c>
      <c r="AS230" s="56">
        <v>0.28125</v>
      </c>
      <c r="AT230" s="56">
        <v>0.28125</v>
      </c>
      <c r="AU230" s="56">
        <v>0.625</v>
      </c>
      <c r="AV230" s="60"/>
      <c r="AW230" s="56" t="s">
        <v>94</v>
      </c>
      <c r="AX230" s="56" t="s">
        <v>94</v>
      </c>
      <c r="AY230" s="55">
        <v>0</v>
      </c>
      <c r="AZ230" s="55">
        <v>0</v>
      </c>
      <c r="BA230" s="56">
        <v>0</v>
      </c>
      <c r="BB230" s="55">
        <v>0</v>
      </c>
      <c r="BC230" s="55">
        <v>0</v>
      </c>
      <c r="BD230" s="56">
        <v>0</v>
      </c>
      <c r="BE230" s="56">
        <v>0</v>
      </c>
      <c r="BF230" s="56">
        <v>0</v>
      </c>
      <c r="BG230" s="60"/>
      <c r="BL230" s="4"/>
      <c r="BM230" s="5"/>
      <c r="BN230" s="5"/>
    </row>
    <row r="231" spans="2:66">
      <c r="B231" s="62"/>
      <c r="C231" s="62"/>
      <c r="D231" s="62"/>
      <c r="E231" s="62"/>
      <c r="F231" s="62"/>
      <c r="G231" s="62"/>
      <c r="H231" s="59"/>
      <c r="I231" s="56"/>
      <c r="J231" s="59"/>
      <c r="K231" s="63"/>
      <c r="L231" s="59"/>
      <c r="M231" s="59"/>
      <c r="N231" s="56"/>
      <c r="O231" s="59"/>
      <c r="P231" s="56"/>
      <c r="Q231" s="56"/>
      <c r="R231" s="55"/>
      <c r="S231" s="55"/>
      <c r="T231" s="56"/>
      <c r="U231" s="55"/>
      <c r="V231" s="55"/>
      <c r="W231" s="56"/>
      <c r="X231" s="56"/>
      <c r="Y231" s="56"/>
      <c r="Z231" s="60"/>
      <c r="AA231" s="56"/>
      <c r="AB231" s="56"/>
      <c r="AC231" s="55"/>
      <c r="AD231" s="55"/>
      <c r="AE231" s="56"/>
      <c r="AF231" s="55"/>
      <c r="AG231" s="55"/>
      <c r="AH231" s="56"/>
      <c r="AI231" s="56"/>
      <c r="AJ231" s="56"/>
      <c r="AK231" s="60"/>
      <c r="AL231" s="56"/>
      <c r="AM231" s="56"/>
      <c r="AN231" s="55"/>
      <c r="AO231" s="55"/>
      <c r="AP231" s="56"/>
      <c r="AQ231" s="55"/>
      <c r="AR231" s="55"/>
      <c r="AS231" s="56"/>
      <c r="AT231" s="56"/>
      <c r="AU231" s="56"/>
      <c r="AV231" s="60"/>
      <c r="AW231" s="56"/>
      <c r="AX231" s="56"/>
      <c r="AY231" s="55"/>
      <c r="AZ231" s="55"/>
      <c r="BA231" s="56"/>
      <c r="BB231" s="55"/>
      <c r="BC231" s="55"/>
      <c r="BD231" s="56"/>
      <c r="BE231" s="56"/>
      <c r="BF231" s="56"/>
      <c r="BG231" s="60"/>
      <c r="BL231" s="4"/>
      <c r="BM231" s="5"/>
      <c r="BN231" s="5"/>
    </row>
    <row r="232" spans="2:66">
      <c r="B232" s="62"/>
      <c r="C232" s="62"/>
      <c r="D232" s="62"/>
      <c r="E232" s="62"/>
      <c r="F232" s="62"/>
      <c r="G232" s="62"/>
      <c r="H232" s="59"/>
      <c r="I232" s="56"/>
      <c r="J232" s="59"/>
      <c r="K232" s="63"/>
      <c r="L232" s="59"/>
      <c r="M232" s="59"/>
      <c r="N232" s="56"/>
      <c r="O232" s="59"/>
      <c r="P232" s="56"/>
      <c r="Q232" s="56"/>
      <c r="R232" s="55"/>
      <c r="S232" s="55"/>
      <c r="T232" s="56"/>
      <c r="U232" s="55"/>
      <c r="V232" s="55"/>
      <c r="W232" s="56"/>
      <c r="X232" s="56"/>
      <c r="Y232" s="56"/>
      <c r="Z232" s="60"/>
      <c r="AA232" s="56"/>
      <c r="AB232" s="56"/>
      <c r="AC232" s="55"/>
      <c r="AD232" s="55"/>
      <c r="AE232" s="56"/>
      <c r="AF232" s="55"/>
      <c r="AG232" s="55"/>
      <c r="AH232" s="56"/>
      <c r="AI232" s="56"/>
      <c r="AJ232" s="56"/>
      <c r="AK232" s="60"/>
      <c r="AL232" s="56"/>
      <c r="AM232" s="56"/>
      <c r="AN232" s="55"/>
      <c r="AO232" s="55"/>
      <c r="AP232" s="56"/>
      <c r="AQ232" s="55"/>
      <c r="AR232" s="55"/>
      <c r="AS232" s="56"/>
      <c r="AT232" s="56"/>
      <c r="AU232" s="56"/>
      <c r="AV232" s="60"/>
      <c r="AW232" s="56"/>
      <c r="AX232" s="56"/>
      <c r="AY232" s="55"/>
      <c r="AZ232" s="55"/>
      <c r="BA232" s="56"/>
      <c r="BB232" s="55"/>
      <c r="BC232" s="55"/>
      <c r="BD232" s="56"/>
      <c r="BE232" s="56"/>
      <c r="BF232" s="56"/>
      <c r="BG232" s="60"/>
      <c r="BL232" s="4"/>
      <c r="BM232" s="5"/>
      <c r="BN232" s="5"/>
    </row>
    <row r="233" spans="2:66">
      <c r="B233" s="62"/>
      <c r="C233" s="62"/>
      <c r="D233" s="62"/>
      <c r="E233" s="62"/>
      <c r="F233" s="62"/>
      <c r="G233" s="62"/>
      <c r="H233" s="59"/>
      <c r="I233" s="56"/>
      <c r="J233" s="59"/>
      <c r="K233" s="63"/>
      <c r="L233" s="59" t="s">
        <v>819</v>
      </c>
      <c r="M233" s="59" t="s">
        <v>789</v>
      </c>
      <c r="N233" s="61">
        <v>1</v>
      </c>
      <c r="O233" s="59" t="s">
        <v>111</v>
      </c>
      <c r="P233" s="56" t="s">
        <v>814</v>
      </c>
      <c r="Q233" s="56" t="s">
        <v>636</v>
      </c>
      <c r="R233" s="55">
        <v>0</v>
      </c>
      <c r="S233" s="55">
        <v>1</v>
      </c>
      <c r="T233" s="61">
        <v>0</v>
      </c>
      <c r="U233" s="55">
        <v>0</v>
      </c>
      <c r="V233" s="55">
        <v>1</v>
      </c>
      <c r="W233" s="61">
        <v>0</v>
      </c>
      <c r="X233" s="56">
        <v>0</v>
      </c>
      <c r="Y233" s="61">
        <v>1</v>
      </c>
      <c r="Z233" s="60"/>
      <c r="AA233" s="56" t="s">
        <v>815</v>
      </c>
      <c r="AB233" s="56" t="s">
        <v>816</v>
      </c>
      <c r="AC233" s="55" t="s">
        <v>136</v>
      </c>
      <c r="AD233" s="55" t="s">
        <v>136</v>
      </c>
      <c r="AE233" s="61">
        <v>0</v>
      </c>
      <c r="AF233" s="55">
        <v>0</v>
      </c>
      <c r="AG233" s="55">
        <v>1</v>
      </c>
      <c r="AH233" s="61">
        <v>0</v>
      </c>
      <c r="AI233" s="56">
        <v>0</v>
      </c>
      <c r="AJ233" s="61">
        <v>1</v>
      </c>
      <c r="AK233" s="60"/>
      <c r="AL233" s="56"/>
      <c r="AM233" s="56"/>
      <c r="AN233" s="55">
        <v>0</v>
      </c>
      <c r="AO233" s="55">
        <v>1</v>
      </c>
      <c r="AP233" s="61">
        <v>0</v>
      </c>
      <c r="AQ233" s="55">
        <v>0</v>
      </c>
      <c r="AR233" s="55">
        <v>1</v>
      </c>
      <c r="AS233" s="61">
        <v>0</v>
      </c>
      <c r="AT233" s="56">
        <v>0</v>
      </c>
      <c r="AU233" s="61">
        <v>1</v>
      </c>
      <c r="AV233" s="60"/>
      <c r="AW233" s="56" t="s">
        <v>94</v>
      </c>
      <c r="AX233" s="56" t="s">
        <v>94</v>
      </c>
      <c r="AY233" s="55">
        <v>0</v>
      </c>
      <c r="AZ233" s="55">
        <v>0</v>
      </c>
      <c r="BA233" s="61">
        <v>0</v>
      </c>
      <c r="BB233" s="55">
        <v>0</v>
      </c>
      <c r="BC233" s="55">
        <v>0</v>
      </c>
      <c r="BD233" s="61">
        <v>0</v>
      </c>
      <c r="BE233" s="56">
        <v>0</v>
      </c>
      <c r="BF233" s="61">
        <v>0</v>
      </c>
      <c r="BG233" s="60"/>
      <c r="BL233" s="4"/>
      <c r="BM233" s="5"/>
      <c r="BN233" s="5"/>
    </row>
    <row r="234" spans="2:66">
      <c r="B234" s="62"/>
      <c r="C234" s="62"/>
      <c r="D234" s="62"/>
      <c r="E234" s="62"/>
      <c r="F234" s="62"/>
      <c r="G234" s="62"/>
      <c r="H234" s="59"/>
      <c r="I234" s="56"/>
      <c r="J234" s="59"/>
      <c r="K234" s="63"/>
      <c r="L234" s="59"/>
      <c r="M234" s="59"/>
      <c r="N234" s="61"/>
      <c r="O234" s="59"/>
      <c r="P234" s="56"/>
      <c r="Q234" s="56"/>
      <c r="R234" s="55"/>
      <c r="S234" s="55"/>
      <c r="T234" s="61"/>
      <c r="U234" s="55"/>
      <c r="V234" s="55"/>
      <c r="W234" s="61"/>
      <c r="X234" s="56"/>
      <c r="Y234" s="61"/>
      <c r="Z234" s="60"/>
      <c r="AA234" s="56"/>
      <c r="AB234" s="56"/>
      <c r="AC234" s="55"/>
      <c r="AD234" s="55"/>
      <c r="AE234" s="61"/>
      <c r="AF234" s="55"/>
      <c r="AG234" s="55"/>
      <c r="AH234" s="61"/>
      <c r="AI234" s="56"/>
      <c r="AJ234" s="61"/>
      <c r="AK234" s="60"/>
      <c r="AL234" s="56"/>
      <c r="AM234" s="56"/>
      <c r="AN234" s="55"/>
      <c r="AO234" s="55"/>
      <c r="AP234" s="61"/>
      <c r="AQ234" s="55"/>
      <c r="AR234" s="55"/>
      <c r="AS234" s="61"/>
      <c r="AT234" s="56"/>
      <c r="AU234" s="61"/>
      <c r="AV234" s="60"/>
      <c r="AW234" s="56"/>
      <c r="AX234" s="56"/>
      <c r="AY234" s="55"/>
      <c r="AZ234" s="55"/>
      <c r="BA234" s="61"/>
      <c r="BB234" s="55"/>
      <c r="BC234" s="55"/>
      <c r="BD234" s="61"/>
      <c r="BE234" s="56"/>
      <c r="BF234" s="61"/>
      <c r="BG234" s="60"/>
      <c r="BL234" s="4"/>
      <c r="BM234" s="5"/>
      <c r="BN234" s="5"/>
    </row>
    <row r="235" spans="2:66">
      <c r="B235" s="62"/>
      <c r="C235" s="62"/>
      <c r="D235" s="62"/>
      <c r="E235" s="62"/>
      <c r="F235" s="62"/>
      <c r="G235" s="62"/>
      <c r="H235" s="59"/>
      <c r="I235" s="56"/>
      <c r="J235" s="59"/>
      <c r="K235" s="63"/>
      <c r="L235" s="59"/>
      <c r="M235" s="59"/>
      <c r="N235" s="61"/>
      <c r="O235" s="59"/>
      <c r="P235" s="56"/>
      <c r="Q235" s="56"/>
      <c r="R235" s="55"/>
      <c r="S235" s="55"/>
      <c r="T235" s="61"/>
      <c r="U235" s="55"/>
      <c r="V235" s="55"/>
      <c r="W235" s="61"/>
      <c r="X235" s="56"/>
      <c r="Y235" s="61"/>
      <c r="Z235" s="60"/>
      <c r="AA235" s="56"/>
      <c r="AB235" s="56"/>
      <c r="AC235" s="55"/>
      <c r="AD235" s="55"/>
      <c r="AE235" s="61"/>
      <c r="AF235" s="55"/>
      <c r="AG235" s="55"/>
      <c r="AH235" s="61"/>
      <c r="AI235" s="56"/>
      <c r="AJ235" s="61"/>
      <c r="AK235" s="60"/>
      <c r="AL235" s="56"/>
      <c r="AM235" s="56"/>
      <c r="AN235" s="55"/>
      <c r="AO235" s="55"/>
      <c r="AP235" s="61"/>
      <c r="AQ235" s="55"/>
      <c r="AR235" s="55"/>
      <c r="AS235" s="61"/>
      <c r="AT235" s="56"/>
      <c r="AU235" s="61"/>
      <c r="AV235" s="60"/>
      <c r="AW235" s="56"/>
      <c r="AX235" s="56"/>
      <c r="AY235" s="55"/>
      <c r="AZ235" s="55"/>
      <c r="BA235" s="61"/>
      <c r="BB235" s="55"/>
      <c r="BC235" s="55"/>
      <c r="BD235" s="61"/>
      <c r="BE235" s="56"/>
      <c r="BF235" s="61"/>
      <c r="BG235" s="60"/>
      <c r="BL235" s="4"/>
      <c r="BM235" s="5"/>
      <c r="BN235" s="5"/>
    </row>
    <row r="236" spans="2:66" ht="135" customHeight="1">
      <c r="B236" s="64" t="s">
        <v>80</v>
      </c>
      <c r="C236" s="65" t="s">
        <v>81</v>
      </c>
      <c r="D236" s="65" t="s">
        <v>81</v>
      </c>
      <c r="E236" s="65" t="s">
        <v>179</v>
      </c>
      <c r="F236" s="65" t="s">
        <v>81</v>
      </c>
      <c r="G236" s="65" t="s">
        <v>81</v>
      </c>
      <c r="H236" s="59">
        <v>34</v>
      </c>
      <c r="I236" s="56">
        <v>0.01</v>
      </c>
      <c r="J236" s="59" t="s">
        <v>83</v>
      </c>
      <c r="K236" s="63" t="s">
        <v>820</v>
      </c>
      <c r="L236" s="59" t="s">
        <v>821</v>
      </c>
      <c r="M236" s="59" t="s">
        <v>822</v>
      </c>
      <c r="N236" s="61">
        <v>3</v>
      </c>
      <c r="O236" s="59" t="s">
        <v>111</v>
      </c>
      <c r="P236" s="56" t="s">
        <v>823</v>
      </c>
      <c r="Q236" s="56" t="s">
        <v>572</v>
      </c>
      <c r="R236" s="55">
        <v>0</v>
      </c>
      <c r="S236" s="55">
        <v>1</v>
      </c>
      <c r="T236" s="61">
        <v>0</v>
      </c>
      <c r="U236" s="55">
        <v>0</v>
      </c>
      <c r="V236" s="55">
        <v>1</v>
      </c>
      <c r="W236" s="61">
        <v>0</v>
      </c>
      <c r="X236" s="56">
        <v>0</v>
      </c>
      <c r="Y236" s="61">
        <v>3</v>
      </c>
      <c r="Z236" s="60">
        <v>0</v>
      </c>
      <c r="AA236" s="56" t="s">
        <v>824</v>
      </c>
      <c r="AB236" s="56" t="s">
        <v>825</v>
      </c>
      <c r="AC236" s="55">
        <v>0</v>
      </c>
      <c r="AD236" s="55">
        <v>1</v>
      </c>
      <c r="AE236" s="61">
        <v>0</v>
      </c>
      <c r="AF236" s="55">
        <v>0</v>
      </c>
      <c r="AG236" s="55">
        <v>1</v>
      </c>
      <c r="AH236" s="61">
        <v>0</v>
      </c>
      <c r="AI236" s="56">
        <v>0</v>
      </c>
      <c r="AJ236" s="61">
        <v>3</v>
      </c>
      <c r="AK236" s="60">
        <v>0</v>
      </c>
      <c r="AL236" s="56" t="s">
        <v>3874</v>
      </c>
      <c r="AM236" s="56" t="s">
        <v>3875</v>
      </c>
      <c r="AN236" s="55">
        <v>1</v>
      </c>
      <c r="AO236" s="55">
        <v>3</v>
      </c>
      <c r="AP236" s="61">
        <v>0</v>
      </c>
      <c r="AQ236" s="55">
        <v>1</v>
      </c>
      <c r="AR236" s="55">
        <v>3</v>
      </c>
      <c r="AS236" s="61">
        <v>0.33</v>
      </c>
      <c r="AT236" s="56">
        <v>0.11</v>
      </c>
      <c r="AU236" s="61">
        <v>2.67</v>
      </c>
      <c r="AV236" s="60">
        <v>5.5E-2</v>
      </c>
      <c r="AW236" s="56" t="s">
        <v>94</v>
      </c>
      <c r="AX236" s="56" t="s">
        <v>94</v>
      </c>
      <c r="AY236" s="55">
        <v>0</v>
      </c>
      <c r="AZ236" s="55">
        <v>0</v>
      </c>
      <c r="BA236" s="61">
        <v>0</v>
      </c>
      <c r="BB236" s="55">
        <v>0</v>
      </c>
      <c r="BC236" s="55">
        <v>0</v>
      </c>
      <c r="BD236" s="61">
        <v>0</v>
      </c>
      <c r="BE236" s="56">
        <v>0</v>
      </c>
      <c r="BF236" s="61">
        <v>0</v>
      </c>
      <c r="BG236" s="60">
        <v>0</v>
      </c>
      <c r="BL236" s="4"/>
      <c r="BM236" s="5"/>
      <c r="BN236" s="5"/>
    </row>
    <row r="237" spans="2:66">
      <c r="B237" s="64"/>
      <c r="C237" s="65"/>
      <c r="D237" s="65"/>
      <c r="E237" s="65"/>
      <c r="F237" s="65"/>
      <c r="G237" s="65"/>
      <c r="H237" s="59"/>
      <c r="I237" s="56"/>
      <c r="J237" s="59"/>
      <c r="K237" s="63"/>
      <c r="L237" s="59"/>
      <c r="M237" s="59"/>
      <c r="N237" s="61"/>
      <c r="O237" s="59"/>
      <c r="P237" s="56"/>
      <c r="Q237" s="56"/>
      <c r="R237" s="55"/>
      <c r="S237" s="55"/>
      <c r="T237" s="61"/>
      <c r="U237" s="55"/>
      <c r="V237" s="55"/>
      <c r="W237" s="61"/>
      <c r="X237" s="56"/>
      <c r="Y237" s="61"/>
      <c r="Z237" s="60"/>
      <c r="AA237" s="56"/>
      <c r="AB237" s="56"/>
      <c r="AC237" s="55"/>
      <c r="AD237" s="55"/>
      <c r="AE237" s="61"/>
      <c r="AF237" s="55"/>
      <c r="AG237" s="55"/>
      <c r="AH237" s="61"/>
      <c r="AI237" s="56"/>
      <c r="AJ237" s="61"/>
      <c r="AK237" s="60"/>
      <c r="AL237" s="56"/>
      <c r="AM237" s="56"/>
      <c r="AN237" s="55"/>
      <c r="AO237" s="55"/>
      <c r="AP237" s="61"/>
      <c r="AQ237" s="55"/>
      <c r="AR237" s="55"/>
      <c r="AS237" s="61"/>
      <c r="AT237" s="56"/>
      <c r="AU237" s="61"/>
      <c r="AV237" s="60"/>
      <c r="AW237" s="56"/>
      <c r="AX237" s="56"/>
      <c r="AY237" s="55"/>
      <c r="AZ237" s="55"/>
      <c r="BA237" s="61"/>
      <c r="BB237" s="55"/>
      <c r="BC237" s="55"/>
      <c r="BD237" s="61"/>
      <c r="BE237" s="56"/>
      <c r="BF237" s="61"/>
      <c r="BG237" s="60"/>
      <c r="BL237" s="4"/>
      <c r="BM237" s="5"/>
      <c r="BN237" s="5"/>
    </row>
    <row r="238" spans="2:66">
      <c r="B238" s="62"/>
      <c r="C238" s="62"/>
      <c r="D238" s="62"/>
      <c r="E238" s="62"/>
      <c r="F238" s="62"/>
      <c r="G238" s="62"/>
      <c r="H238" s="59"/>
      <c r="I238" s="56"/>
      <c r="J238" s="59"/>
      <c r="K238" s="63"/>
      <c r="L238" s="59"/>
      <c r="M238" s="59"/>
      <c r="N238" s="61"/>
      <c r="O238" s="59"/>
      <c r="P238" s="56"/>
      <c r="Q238" s="56"/>
      <c r="R238" s="55"/>
      <c r="S238" s="55"/>
      <c r="T238" s="61"/>
      <c r="U238" s="55"/>
      <c r="V238" s="55"/>
      <c r="W238" s="61"/>
      <c r="X238" s="56"/>
      <c r="Y238" s="61"/>
      <c r="Z238" s="60"/>
      <c r="AA238" s="56"/>
      <c r="AB238" s="56"/>
      <c r="AC238" s="55"/>
      <c r="AD238" s="55"/>
      <c r="AE238" s="61"/>
      <c r="AF238" s="55"/>
      <c r="AG238" s="55"/>
      <c r="AH238" s="61"/>
      <c r="AI238" s="56"/>
      <c r="AJ238" s="61"/>
      <c r="AK238" s="60"/>
      <c r="AL238" s="56"/>
      <c r="AM238" s="56"/>
      <c r="AN238" s="55"/>
      <c r="AO238" s="55"/>
      <c r="AP238" s="61"/>
      <c r="AQ238" s="55"/>
      <c r="AR238" s="55"/>
      <c r="AS238" s="61"/>
      <c r="AT238" s="56"/>
      <c r="AU238" s="61"/>
      <c r="AV238" s="60"/>
      <c r="AW238" s="56"/>
      <c r="AX238" s="56"/>
      <c r="AY238" s="55"/>
      <c r="AZ238" s="55"/>
      <c r="BA238" s="61"/>
      <c r="BB238" s="55"/>
      <c r="BC238" s="55"/>
      <c r="BD238" s="61"/>
      <c r="BE238" s="56"/>
      <c r="BF238" s="61"/>
      <c r="BG238" s="60"/>
      <c r="BL238" s="4"/>
      <c r="BM238" s="5"/>
      <c r="BN238" s="5"/>
    </row>
    <row r="239" spans="2:66">
      <c r="B239" s="62"/>
      <c r="C239" s="62"/>
      <c r="D239" s="62"/>
      <c r="E239" s="62"/>
      <c r="F239" s="62"/>
      <c r="G239" s="62"/>
      <c r="H239" s="59"/>
      <c r="I239" s="56"/>
      <c r="J239" s="59"/>
      <c r="K239" s="63"/>
      <c r="L239" s="59" t="s">
        <v>826</v>
      </c>
      <c r="M239" s="59" t="s">
        <v>827</v>
      </c>
      <c r="N239" s="61">
        <v>4</v>
      </c>
      <c r="O239" s="59" t="s">
        <v>111</v>
      </c>
      <c r="P239" s="56" t="s">
        <v>823</v>
      </c>
      <c r="Q239" s="56" t="s">
        <v>572</v>
      </c>
      <c r="R239" s="55">
        <v>0</v>
      </c>
      <c r="S239" s="55">
        <v>1</v>
      </c>
      <c r="T239" s="61">
        <v>0</v>
      </c>
      <c r="U239" s="55">
        <v>0</v>
      </c>
      <c r="V239" s="55">
        <v>1</v>
      </c>
      <c r="W239" s="61">
        <v>0</v>
      </c>
      <c r="X239" s="56">
        <v>0</v>
      </c>
      <c r="Y239" s="61">
        <v>4</v>
      </c>
      <c r="Z239" s="60"/>
      <c r="AA239" s="56" t="s">
        <v>824</v>
      </c>
      <c r="AB239" s="56" t="s">
        <v>825</v>
      </c>
      <c r="AC239" s="55">
        <v>0</v>
      </c>
      <c r="AD239" s="55">
        <v>1</v>
      </c>
      <c r="AE239" s="61">
        <v>0</v>
      </c>
      <c r="AF239" s="55">
        <v>0</v>
      </c>
      <c r="AG239" s="55">
        <v>1</v>
      </c>
      <c r="AH239" s="61">
        <v>0</v>
      </c>
      <c r="AI239" s="56">
        <v>0</v>
      </c>
      <c r="AJ239" s="61">
        <v>4</v>
      </c>
      <c r="AK239" s="60"/>
      <c r="AL239" s="56"/>
      <c r="AM239" s="56"/>
      <c r="AN239" s="55">
        <v>0</v>
      </c>
      <c r="AO239" s="55">
        <v>1</v>
      </c>
      <c r="AP239" s="61">
        <v>0</v>
      </c>
      <c r="AQ239" s="55">
        <v>0</v>
      </c>
      <c r="AR239" s="55">
        <v>1</v>
      </c>
      <c r="AS239" s="61">
        <v>0</v>
      </c>
      <c r="AT239" s="56">
        <v>0</v>
      </c>
      <c r="AU239" s="61">
        <v>4</v>
      </c>
      <c r="AV239" s="60"/>
      <c r="AW239" s="56" t="s">
        <v>94</v>
      </c>
      <c r="AX239" s="56" t="s">
        <v>94</v>
      </c>
      <c r="AY239" s="55">
        <v>0</v>
      </c>
      <c r="AZ239" s="55">
        <v>0</v>
      </c>
      <c r="BA239" s="61">
        <v>0</v>
      </c>
      <c r="BB239" s="55">
        <v>0</v>
      </c>
      <c r="BC239" s="55">
        <v>0</v>
      </c>
      <c r="BD239" s="61">
        <v>0</v>
      </c>
      <c r="BE239" s="56">
        <v>0</v>
      </c>
      <c r="BF239" s="61">
        <v>0</v>
      </c>
      <c r="BG239" s="60"/>
      <c r="BL239" s="4"/>
      <c r="BM239" s="5"/>
      <c r="BN239" s="5"/>
    </row>
    <row r="240" spans="2:66">
      <c r="B240" s="62"/>
      <c r="C240" s="62"/>
      <c r="D240" s="62"/>
      <c r="E240" s="62"/>
      <c r="F240" s="62"/>
      <c r="G240" s="62"/>
      <c r="H240" s="59"/>
      <c r="I240" s="56"/>
      <c r="J240" s="59"/>
      <c r="K240" s="63"/>
      <c r="L240" s="59"/>
      <c r="M240" s="59"/>
      <c r="N240" s="61"/>
      <c r="O240" s="59"/>
      <c r="P240" s="56"/>
      <c r="Q240" s="56"/>
      <c r="R240" s="55"/>
      <c r="S240" s="55"/>
      <c r="T240" s="61"/>
      <c r="U240" s="55"/>
      <c r="V240" s="55"/>
      <c r="W240" s="61"/>
      <c r="X240" s="56"/>
      <c r="Y240" s="61"/>
      <c r="Z240" s="60"/>
      <c r="AA240" s="56"/>
      <c r="AB240" s="56"/>
      <c r="AC240" s="55"/>
      <c r="AD240" s="55"/>
      <c r="AE240" s="61"/>
      <c r="AF240" s="55"/>
      <c r="AG240" s="55"/>
      <c r="AH240" s="61"/>
      <c r="AI240" s="56"/>
      <c r="AJ240" s="61"/>
      <c r="AK240" s="60"/>
      <c r="AL240" s="56"/>
      <c r="AM240" s="56"/>
      <c r="AN240" s="55"/>
      <c r="AO240" s="55"/>
      <c r="AP240" s="61"/>
      <c r="AQ240" s="55"/>
      <c r="AR240" s="55"/>
      <c r="AS240" s="61"/>
      <c r="AT240" s="56"/>
      <c r="AU240" s="61"/>
      <c r="AV240" s="60"/>
      <c r="AW240" s="56"/>
      <c r="AX240" s="56"/>
      <c r="AY240" s="55"/>
      <c r="AZ240" s="55"/>
      <c r="BA240" s="61"/>
      <c r="BB240" s="55"/>
      <c r="BC240" s="55"/>
      <c r="BD240" s="61"/>
      <c r="BE240" s="56"/>
      <c r="BF240" s="61"/>
      <c r="BG240" s="60"/>
      <c r="BL240" s="4"/>
      <c r="BM240" s="5"/>
      <c r="BN240" s="5"/>
    </row>
    <row r="241" spans="2:66">
      <c r="B241" s="62"/>
      <c r="C241" s="62"/>
      <c r="D241" s="62"/>
      <c r="E241" s="62"/>
      <c r="F241" s="62"/>
      <c r="G241" s="62"/>
      <c r="H241" s="59"/>
      <c r="I241" s="56"/>
      <c r="J241" s="59"/>
      <c r="K241" s="63"/>
      <c r="L241" s="59"/>
      <c r="M241" s="59"/>
      <c r="N241" s="61"/>
      <c r="O241" s="59"/>
      <c r="P241" s="56"/>
      <c r="Q241" s="56"/>
      <c r="R241" s="55"/>
      <c r="S241" s="55"/>
      <c r="T241" s="61"/>
      <c r="U241" s="55"/>
      <c r="V241" s="55"/>
      <c r="W241" s="61"/>
      <c r="X241" s="56"/>
      <c r="Y241" s="61"/>
      <c r="Z241" s="60"/>
      <c r="AA241" s="56"/>
      <c r="AB241" s="56"/>
      <c r="AC241" s="55"/>
      <c r="AD241" s="55"/>
      <c r="AE241" s="61"/>
      <c r="AF241" s="55"/>
      <c r="AG241" s="55"/>
      <c r="AH241" s="61"/>
      <c r="AI241" s="56"/>
      <c r="AJ241" s="61"/>
      <c r="AK241" s="60"/>
      <c r="AL241" s="56"/>
      <c r="AM241" s="56"/>
      <c r="AN241" s="55"/>
      <c r="AO241" s="55"/>
      <c r="AP241" s="61"/>
      <c r="AQ241" s="55"/>
      <c r="AR241" s="55"/>
      <c r="AS241" s="61"/>
      <c r="AT241" s="56"/>
      <c r="AU241" s="61"/>
      <c r="AV241" s="60"/>
      <c r="AW241" s="56"/>
      <c r="AX241" s="56"/>
      <c r="AY241" s="55"/>
      <c r="AZ241" s="55"/>
      <c r="BA241" s="61"/>
      <c r="BB241" s="55"/>
      <c r="BC241" s="55"/>
      <c r="BD241" s="61"/>
      <c r="BE241" s="56"/>
      <c r="BF241" s="61"/>
      <c r="BG241" s="60"/>
      <c r="BL241" s="4"/>
      <c r="BM241" s="5"/>
      <c r="BN241" s="5"/>
    </row>
    <row r="242" spans="2:66" ht="135" customHeight="1">
      <c r="B242" s="62" t="s">
        <v>114</v>
      </c>
      <c r="C242" s="59" t="s">
        <v>162</v>
      </c>
      <c r="D242" s="59" t="s">
        <v>81</v>
      </c>
      <c r="E242" s="59" t="s">
        <v>179</v>
      </c>
      <c r="F242" s="59" t="s">
        <v>81</v>
      </c>
      <c r="G242" s="59" t="s">
        <v>81</v>
      </c>
      <c r="H242" s="59">
        <v>35</v>
      </c>
      <c r="I242" s="56">
        <v>0.18</v>
      </c>
      <c r="J242" s="59" t="s">
        <v>83</v>
      </c>
      <c r="K242" s="63" t="s">
        <v>828</v>
      </c>
      <c r="L242" s="59" t="s">
        <v>829</v>
      </c>
      <c r="M242" s="59" t="s">
        <v>201</v>
      </c>
      <c r="N242" s="56">
        <v>1</v>
      </c>
      <c r="O242" s="59" t="s">
        <v>87</v>
      </c>
      <c r="P242" s="56" t="s">
        <v>830</v>
      </c>
      <c r="Q242" s="56" t="s">
        <v>133</v>
      </c>
      <c r="R242" s="55">
        <v>92</v>
      </c>
      <c r="S242" s="55">
        <v>95</v>
      </c>
      <c r="T242" s="56">
        <v>0.96840000000000004</v>
      </c>
      <c r="U242" s="55">
        <v>92</v>
      </c>
      <c r="V242" s="55">
        <v>95</v>
      </c>
      <c r="W242" s="56">
        <v>0.96840000000000004</v>
      </c>
      <c r="X242" s="56">
        <v>0.96840000000000004</v>
      </c>
      <c r="Y242" s="56">
        <v>3.1600000000000003E-2</v>
      </c>
      <c r="Z242" s="60">
        <v>0.96799999999999997</v>
      </c>
      <c r="AA242" s="56" t="s">
        <v>636</v>
      </c>
      <c r="AB242" s="56" t="s">
        <v>636</v>
      </c>
      <c r="AC242" s="55">
        <v>100</v>
      </c>
      <c r="AD242" s="55">
        <v>100</v>
      </c>
      <c r="AE242" s="56">
        <v>1</v>
      </c>
      <c r="AF242" s="55">
        <v>192</v>
      </c>
      <c r="AG242" s="55">
        <v>195</v>
      </c>
      <c r="AH242" s="56">
        <v>0.49230769230769234</v>
      </c>
      <c r="AI242" s="56">
        <v>0.49230769230769234</v>
      </c>
      <c r="AJ242" s="56">
        <v>1.54E-2</v>
      </c>
      <c r="AK242" s="60">
        <v>0.49199999999999999</v>
      </c>
      <c r="AL242" s="56" t="s">
        <v>636</v>
      </c>
      <c r="AM242" s="56" t="s">
        <v>636</v>
      </c>
      <c r="AN242" s="55" t="s">
        <v>136</v>
      </c>
      <c r="AO242" s="55" t="s">
        <v>136</v>
      </c>
      <c r="AP242" s="56">
        <v>0</v>
      </c>
      <c r="AQ242" s="55">
        <v>192</v>
      </c>
      <c r="AR242" s="55">
        <v>195</v>
      </c>
      <c r="AS242" s="56">
        <v>0.7384615384615385</v>
      </c>
      <c r="AT242" s="56">
        <v>0.7384615384615385</v>
      </c>
      <c r="AU242" s="56">
        <v>1.54E-2</v>
      </c>
      <c r="AV242" s="60">
        <v>0.73799999999999999</v>
      </c>
      <c r="AW242" s="56" t="s">
        <v>94</v>
      </c>
      <c r="AX242" s="56" t="s">
        <v>94</v>
      </c>
      <c r="AY242" s="55">
        <v>0</v>
      </c>
      <c r="AZ242" s="55">
        <v>0</v>
      </c>
      <c r="BA242" s="56">
        <v>0</v>
      </c>
      <c r="BB242" s="55">
        <v>0</v>
      </c>
      <c r="BC242" s="55">
        <v>0</v>
      </c>
      <c r="BD242" s="56">
        <v>0</v>
      </c>
      <c r="BE242" s="56">
        <v>0</v>
      </c>
      <c r="BF242" s="56">
        <v>0</v>
      </c>
      <c r="BG242" s="60">
        <v>0</v>
      </c>
      <c r="BL242" s="4"/>
      <c r="BM242" s="5"/>
      <c r="BN242" s="5"/>
    </row>
    <row r="243" spans="2:66">
      <c r="B243" s="62"/>
      <c r="C243" s="59"/>
      <c r="D243" s="59"/>
      <c r="E243" s="59"/>
      <c r="F243" s="59"/>
      <c r="G243" s="59"/>
      <c r="H243" s="59"/>
      <c r="I243" s="56"/>
      <c r="J243" s="59"/>
      <c r="K243" s="63"/>
      <c r="L243" s="59"/>
      <c r="M243" s="59"/>
      <c r="N243" s="56"/>
      <c r="O243" s="59"/>
      <c r="P243" s="56"/>
      <c r="Q243" s="56"/>
      <c r="R243" s="55"/>
      <c r="S243" s="55"/>
      <c r="T243" s="56"/>
      <c r="U243" s="55"/>
      <c r="V243" s="55"/>
      <c r="W243" s="56"/>
      <c r="X243" s="56"/>
      <c r="Y243" s="56"/>
      <c r="Z243" s="60"/>
      <c r="AA243" s="56"/>
      <c r="AB243" s="56"/>
      <c r="AC243" s="55"/>
      <c r="AD243" s="55"/>
      <c r="AE243" s="56"/>
      <c r="AF243" s="55"/>
      <c r="AG243" s="55"/>
      <c r="AH243" s="56"/>
      <c r="AI243" s="56"/>
      <c r="AJ243" s="56"/>
      <c r="AK243" s="60"/>
      <c r="AL243" s="56"/>
      <c r="AM243" s="56"/>
      <c r="AN243" s="55"/>
      <c r="AO243" s="55"/>
      <c r="AP243" s="56"/>
      <c r="AQ243" s="55"/>
      <c r="AR243" s="55"/>
      <c r="AS243" s="56"/>
      <c r="AT243" s="56"/>
      <c r="AU243" s="56"/>
      <c r="AV243" s="60"/>
      <c r="AW243" s="56"/>
      <c r="AX243" s="56"/>
      <c r="AY243" s="55"/>
      <c r="AZ243" s="55"/>
      <c r="BA243" s="56"/>
      <c r="BB243" s="55"/>
      <c r="BC243" s="55"/>
      <c r="BD243" s="56"/>
      <c r="BE243" s="56"/>
      <c r="BF243" s="56"/>
      <c r="BG243" s="60"/>
      <c r="BL243" s="4"/>
      <c r="BM243" s="5"/>
      <c r="BN243" s="5"/>
    </row>
    <row r="244" spans="2:66">
      <c r="B244" s="62"/>
      <c r="C244" s="59"/>
      <c r="D244" s="59"/>
      <c r="E244" s="59"/>
      <c r="F244" s="59"/>
      <c r="G244" s="59"/>
      <c r="H244" s="59"/>
      <c r="I244" s="56"/>
      <c r="J244" s="59"/>
      <c r="K244" s="63"/>
      <c r="L244" s="59"/>
      <c r="M244" s="59"/>
      <c r="N244" s="56"/>
      <c r="O244" s="59"/>
      <c r="P244" s="56"/>
      <c r="Q244" s="56"/>
      <c r="R244" s="55"/>
      <c r="S244" s="55"/>
      <c r="T244" s="56"/>
      <c r="U244" s="55"/>
      <c r="V244" s="55"/>
      <c r="W244" s="56"/>
      <c r="X244" s="56"/>
      <c r="Y244" s="56"/>
      <c r="Z244" s="60"/>
      <c r="AA244" s="56"/>
      <c r="AB244" s="56"/>
      <c r="AC244" s="55"/>
      <c r="AD244" s="55"/>
      <c r="AE244" s="56"/>
      <c r="AF244" s="55"/>
      <c r="AG244" s="55"/>
      <c r="AH244" s="56"/>
      <c r="AI244" s="56"/>
      <c r="AJ244" s="56"/>
      <c r="AK244" s="60"/>
      <c r="AL244" s="56"/>
      <c r="AM244" s="56"/>
      <c r="AN244" s="55"/>
      <c r="AO244" s="55"/>
      <c r="AP244" s="56"/>
      <c r="AQ244" s="55"/>
      <c r="AR244" s="55"/>
      <c r="AS244" s="56"/>
      <c r="AT244" s="56"/>
      <c r="AU244" s="56"/>
      <c r="AV244" s="60"/>
      <c r="AW244" s="56"/>
      <c r="AX244" s="56"/>
      <c r="AY244" s="55"/>
      <c r="AZ244" s="55"/>
      <c r="BA244" s="56"/>
      <c r="BB244" s="55"/>
      <c r="BC244" s="55"/>
      <c r="BD244" s="56"/>
      <c r="BE244" s="56"/>
      <c r="BF244" s="56"/>
      <c r="BG244" s="60"/>
      <c r="BL244" s="4"/>
      <c r="BM244" s="5"/>
      <c r="BN244" s="5"/>
    </row>
    <row r="245" spans="2:66">
      <c r="B245" s="62"/>
      <c r="C245" s="59" t="s">
        <v>124</v>
      </c>
      <c r="D245" s="59" t="s">
        <v>81</v>
      </c>
      <c r="E245" s="59"/>
      <c r="F245" s="59"/>
      <c r="G245" s="59"/>
      <c r="H245" s="59"/>
      <c r="I245" s="56"/>
      <c r="J245" s="59"/>
      <c r="K245" s="63"/>
      <c r="L245" s="59"/>
      <c r="M245" s="59"/>
      <c r="N245" s="56"/>
      <c r="O245" s="59"/>
      <c r="P245" s="56"/>
      <c r="Q245" s="56"/>
      <c r="R245" s="55"/>
      <c r="S245" s="55"/>
      <c r="T245" s="56"/>
      <c r="U245" s="55"/>
      <c r="V245" s="55"/>
      <c r="W245" s="56"/>
      <c r="X245" s="56"/>
      <c r="Y245" s="56"/>
      <c r="Z245" s="60"/>
      <c r="AA245" s="56"/>
      <c r="AB245" s="56"/>
      <c r="AC245" s="55"/>
      <c r="AD245" s="55"/>
      <c r="AE245" s="56"/>
      <c r="AF245" s="55"/>
      <c r="AG245" s="55"/>
      <c r="AH245" s="56"/>
      <c r="AI245" s="56"/>
      <c r="AJ245" s="56"/>
      <c r="AK245" s="60"/>
      <c r="AL245" s="56"/>
      <c r="AM245" s="56"/>
      <c r="AN245" s="55"/>
      <c r="AO245" s="55"/>
      <c r="AP245" s="56"/>
      <c r="AQ245" s="55"/>
      <c r="AR245" s="55"/>
      <c r="AS245" s="56"/>
      <c r="AT245" s="56"/>
      <c r="AU245" s="56"/>
      <c r="AV245" s="60"/>
      <c r="AW245" s="56"/>
      <c r="AX245" s="56"/>
      <c r="AY245" s="55"/>
      <c r="AZ245" s="55"/>
      <c r="BA245" s="56"/>
      <c r="BB245" s="55"/>
      <c r="BC245" s="55"/>
      <c r="BD245" s="56"/>
      <c r="BE245" s="56"/>
      <c r="BF245" s="56"/>
      <c r="BG245" s="60"/>
      <c r="BL245" s="4"/>
      <c r="BM245" s="5"/>
      <c r="BN245" s="5"/>
    </row>
    <row r="246" spans="2:66">
      <c r="B246" s="62"/>
      <c r="C246" s="59"/>
      <c r="D246" s="59"/>
      <c r="E246" s="59"/>
      <c r="F246" s="59"/>
      <c r="G246" s="59"/>
      <c r="H246" s="59"/>
      <c r="I246" s="56"/>
      <c r="J246" s="59"/>
      <c r="K246" s="63"/>
      <c r="L246" s="59"/>
      <c r="M246" s="59"/>
      <c r="N246" s="56"/>
      <c r="O246" s="59"/>
      <c r="P246" s="56"/>
      <c r="Q246" s="56"/>
      <c r="R246" s="55"/>
      <c r="S246" s="55"/>
      <c r="T246" s="56"/>
      <c r="U246" s="55"/>
      <c r="V246" s="55"/>
      <c r="W246" s="56"/>
      <c r="X246" s="56"/>
      <c r="Y246" s="56"/>
      <c r="Z246" s="60"/>
      <c r="AA246" s="56"/>
      <c r="AB246" s="56"/>
      <c r="AC246" s="55"/>
      <c r="AD246" s="55"/>
      <c r="AE246" s="56"/>
      <c r="AF246" s="55"/>
      <c r="AG246" s="55"/>
      <c r="AH246" s="56"/>
      <c r="AI246" s="56"/>
      <c r="AJ246" s="56"/>
      <c r="AK246" s="60"/>
      <c r="AL246" s="56"/>
      <c r="AM246" s="56"/>
      <c r="AN246" s="55"/>
      <c r="AO246" s="55"/>
      <c r="AP246" s="56"/>
      <c r="AQ246" s="55"/>
      <c r="AR246" s="55"/>
      <c r="AS246" s="56"/>
      <c r="AT246" s="56"/>
      <c r="AU246" s="56"/>
      <c r="AV246" s="60"/>
      <c r="AW246" s="56"/>
      <c r="AX246" s="56"/>
      <c r="AY246" s="55"/>
      <c r="AZ246" s="55"/>
      <c r="BA246" s="56"/>
      <c r="BB246" s="55"/>
      <c r="BC246" s="55"/>
      <c r="BD246" s="56"/>
      <c r="BE246" s="56"/>
      <c r="BF246" s="56"/>
      <c r="BG246" s="60"/>
      <c r="BL246" s="4"/>
      <c r="BM246" s="5"/>
      <c r="BN246" s="5"/>
    </row>
    <row r="247" spans="2:66">
      <c r="B247" s="62"/>
      <c r="C247" s="59"/>
      <c r="D247" s="59"/>
      <c r="E247" s="59"/>
      <c r="F247" s="59"/>
      <c r="G247" s="59"/>
      <c r="H247" s="59"/>
      <c r="I247" s="56"/>
      <c r="J247" s="59"/>
      <c r="K247" s="63"/>
      <c r="L247" s="59"/>
      <c r="M247" s="59"/>
      <c r="N247" s="56"/>
      <c r="O247" s="59"/>
      <c r="P247" s="56"/>
      <c r="Q247" s="56"/>
      <c r="R247" s="55"/>
      <c r="S247" s="55"/>
      <c r="T247" s="56"/>
      <c r="U247" s="55"/>
      <c r="V247" s="55"/>
      <c r="W247" s="56"/>
      <c r="X247" s="56"/>
      <c r="Y247" s="56"/>
      <c r="Z247" s="60"/>
      <c r="AA247" s="56"/>
      <c r="AB247" s="56"/>
      <c r="AC247" s="55"/>
      <c r="AD247" s="55"/>
      <c r="AE247" s="56"/>
      <c r="AF247" s="55"/>
      <c r="AG247" s="55"/>
      <c r="AH247" s="56"/>
      <c r="AI247" s="56"/>
      <c r="AJ247" s="56"/>
      <c r="AK247" s="60"/>
      <c r="AL247" s="56"/>
      <c r="AM247" s="56"/>
      <c r="AN247" s="55"/>
      <c r="AO247" s="55"/>
      <c r="AP247" s="56"/>
      <c r="AQ247" s="55"/>
      <c r="AR247" s="55"/>
      <c r="AS247" s="56"/>
      <c r="AT247" s="56"/>
      <c r="AU247" s="56"/>
      <c r="AV247" s="60"/>
      <c r="AW247" s="56"/>
      <c r="AX247" s="56"/>
      <c r="AY247" s="55"/>
      <c r="AZ247" s="55"/>
      <c r="BA247" s="56"/>
      <c r="BB247" s="55"/>
      <c r="BC247" s="55"/>
      <c r="BD247" s="56"/>
      <c r="BE247" s="56"/>
      <c r="BF247" s="56"/>
      <c r="BG247" s="60"/>
      <c r="BL247" s="4"/>
      <c r="BM247" s="5"/>
      <c r="BN247" s="5"/>
    </row>
    <row r="248" spans="2:66" ht="135" customHeight="1">
      <c r="B248" s="64" t="s">
        <v>80</v>
      </c>
      <c r="C248" s="65" t="s">
        <v>81</v>
      </c>
      <c r="D248" s="65" t="s">
        <v>81</v>
      </c>
      <c r="E248" s="65" t="s">
        <v>179</v>
      </c>
      <c r="F248" s="65" t="s">
        <v>81</v>
      </c>
      <c r="G248" s="65" t="s">
        <v>81</v>
      </c>
      <c r="H248" s="59">
        <v>36</v>
      </c>
      <c r="I248" s="56">
        <v>0.01</v>
      </c>
      <c r="J248" s="59" t="s">
        <v>83</v>
      </c>
      <c r="K248" s="63" t="s">
        <v>831</v>
      </c>
      <c r="L248" s="59" t="s">
        <v>375</v>
      </c>
      <c r="M248" s="59" t="s">
        <v>376</v>
      </c>
      <c r="N248" s="56">
        <v>1</v>
      </c>
      <c r="O248" s="59" t="s">
        <v>87</v>
      </c>
      <c r="P248" s="56" t="s">
        <v>832</v>
      </c>
      <c r="Q248" s="56" t="s">
        <v>636</v>
      </c>
      <c r="R248" s="55">
        <v>5</v>
      </c>
      <c r="S248" s="55">
        <v>5</v>
      </c>
      <c r="T248" s="56">
        <v>1</v>
      </c>
      <c r="U248" s="55">
        <v>5</v>
      </c>
      <c r="V248" s="55">
        <v>5</v>
      </c>
      <c r="W248" s="56">
        <v>1</v>
      </c>
      <c r="X248" s="56">
        <v>1</v>
      </c>
      <c r="Y248" s="56">
        <v>0</v>
      </c>
      <c r="Z248" s="60">
        <v>1</v>
      </c>
      <c r="AA248" s="56" t="s">
        <v>833</v>
      </c>
      <c r="AB248" s="56" t="s">
        <v>771</v>
      </c>
      <c r="AC248" s="55">
        <v>1</v>
      </c>
      <c r="AD248" s="55">
        <v>1</v>
      </c>
      <c r="AE248" s="56">
        <v>1</v>
      </c>
      <c r="AF248" s="55">
        <v>6</v>
      </c>
      <c r="AG248" s="55">
        <v>6</v>
      </c>
      <c r="AH248" s="56">
        <v>0.5</v>
      </c>
      <c r="AI248" s="56">
        <v>0.5</v>
      </c>
      <c r="AJ248" s="56">
        <v>0</v>
      </c>
      <c r="AK248" s="60">
        <v>0.5</v>
      </c>
      <c r="AL248" s="56" t="s">
        <v>636</v>
      </c>
      <c r="AM248" s="56" t="s">
        <v>636</v>
      </c>
      <c r="AN248" s="55">
        <v>0</v>
      </c>
      <c r="AO248" s="55">
        <v>1</v>
      </c>
      <c r="AP248" s="56">
        <v>0</v>
      </c>
      <c r="AQ248" s="55">
        <v>6</v>
      </c>
      <c r="AR248" s="55">
        <v>7</v>
      </c>
      <c r="AS248" s="56">
        <v>0.64285714285714279</v>
      </c>
      <c r="AT248" s="56">
        <v>0.64285714285714279</v>
      </c>
      <c r="AU248" s="56">
        <v>0.1429</v>
      </c>
      <c r="AV248" s="60">
        <v>0.64200000000000002</v>
      </c>
      <c r="AW248" s="56" t="s">
        <v>94</v>
      </c>
      <c r="AX248" s="56" t="s">
        <v>94</v>
      </c>
      <c r="AY248" s="55">
        <v>0</v>
      </c>
      <c r="AZ248" s="55">
        <v>0</v>
      </c>
      <c r="BA248" s="56">
        <v>0</v>
      </c>
      <c r="BB248" s="55">
        <v>0</v>
      </c>
      <c r="BC248" s="55">
        <v>0</v>
      </c>
      <c r="BD248" s="56">
        <v>0</v>
      </c>
      <c r="BE248" s="56">
        <v>0</v>
      </c>
      <c r="BF248" s="56">
        <v>0</v>
      </c>
      <c r="BG248" s="60">
        <v>0</v>
      </c>
      <c r="BL248" s="4"/>
      <c r="BM248" s="5"/>
      <c r="BN248" s="5"/>
    </row>
    <row r="249" spans="2:66">
      <c r="B249" s="64"/>
      <c r="C249" s="65"/>
      <c r="D249" s="65"/>
      <c r="E249" s="65"/>
      <c r="F249" s="65"/>
      <c r="G249" s="65"/>
      <c r="H249" s="59"/>
      <c r="I249" s="56"/>
      <c r="J249" s="59"/>
      <c r="K249" s="63"/>
      <c r="L249" s="59"/>
      <c r="M249" s="59"/>
      <c r="N249" s="56"/>
      <c r="O249" s="59"/>
      <c r="P249" s="56"/>
      <c r="Q249" s="56"/>
      <c r="R249" s="55"/>
      <c r="S249" s="55"/>
      <c r="T249" s="56"/>
      <c r="U249" s="55"/>
      <c r="V249" s="55"/>
      <c r="W249" s="56"/>
      <c r="X249" s="56"/>
      <c r="Y249" s="56"/>
      <c r="Z249" s="60"/>
      <c r="AA249" s="56"/>
      <c r="AB249" s="56"/>
      <c r="AC249" s="55"/>
      <c r="AD249" s="55"/>
      <c r="AE249" s="56"/>
      <c r="AF249" s="55"/>
      <c r="AG249" s="55"/>
      <c r="AH249" s="56"/>
      <c r="AI249" s="56"/>
      <c r="AJ249" s="56"/>
      <c r="AK249" s="60"/>
      <c r="AL249" s="56"/>
      <c r="AM249" s="56"/>
      <c r="AN249" s="55"/>
      <c r="AO249" s="55"/>
      <c r="AP249" s="56"/>
      <c r="AQ249" s="55"/>
      <c r="AR249" s="55"/>
      <c r="AS249" s="56"/>
      <c r="AT249" s="56"/>
      <c r="AU249" s="56"/>
      <c r="AV249" s="60"/>
      <c r="AW249" s="56"/>
      <c r="AX249" s="56"/>
      <c r="AY249" s="55"/>
      <c r="AZ249" s="55"/>
      <c r="BA249" s="56"/>
      <c r="BB249" s="55"/>
      <c r="BC249" s="55"/>
      <c r="BD249" s="56"/>
      <c r="BE249" s="56"/>
      <c r="BF249" s="56"/>
      <c r="BG249" s="60"/>
      <c r="BL249" s="4"/>
      <c r="BM249" s="5"/>
      <c r="BN249" s="5"/>
    </row>
    <row r="250" spans="2:66">
      <c r="B250" s="64"/>
      <c r="C250" s="65"/>
      <c r="D250" s="65"/>
      <c r="E250" s="65"/>
      <c r="F250" s="65"/>
      <c r="G250" s="65"/>
      <c r="H250" s="59"/>
      <c r="I250" s="56"/>
      <c r="J250" s="59"/>
      <c r="K250" s="63"/>
      <c r="L250" s="59"/>
      <c r="M250" s="59"/>
      <c r="N250" s="56"/>
      <c r="O250" s="59"/>
      <c r="P250" s="56"/>
      <c r="Q250" s="56"/>
      <c r="R250" s="55"/>
      <c r="S250" s="55"/>
      <c r="T250" s="56"/>
      <c r="U250" s="55"/>
      <c r="V250" s="55"/>
      <c r="W250" s="56"/>
      <c r="X250" s="56"/>
      <c r="Y250" s="56"/>
      <c r="Z250" s="60"/>
      <c r="AA250" s="56"/>
      <c r="AB250" s="56"/>
      <c r="AC250" s="55"/>
      <c r="AD250" s="55"/>
      <c r="AE250" s="56"/>
      <c r="AF250" s="55"/>
      <c r="AG250" s="55"/>
      <c r="AH250" s="56"/>
      <c r="AI250" s="56"/>
      <c r="AJ250" s="56"/>
      <c r="AK250" s="60"/>
      <c r="AL250" s="56"/>
      <c r="AM250" s="56"/>
      <c r="AN250" s="55"/>
      <c r="AO250" s="55"/>
      <c r="AP250" s="56"/>
      <c r="AQ250" s="55"/>
      <c r="AR250" s="55"/>
      <c r="AS250" s="56"/>
      <c r="AT250" s="56"/>
      <c r="AU250" s="56"/>
      <c r="AV250" s="60"/>
      <c r="AW250" s="56"/>
      <c r="AX250" s="56"/>
      <c r="AY250" s="55"/>
      <c r="AZ250" s="55"/>
      <c r="BA250" s="56"/>
      <c r="BB250" s="55"/>
      <c r="BC250" s="55"/>
      <c r="BD250" s="56"/>
      <c r="BE250" s="56"/>
      <c r="BF250" s="56"/>
      <c r="BG250" s="60"/>
      <c r="BL250" s="4"/>
      <c r="BM250" s="5"/>
      <c r="BN250" s="5"/>
    </row>
    <row r="251" spans="2:66">
      <c r="H251" s="50" t="s">
        <v>222</v>
      </c>
      <c r="I251" s="50"/>
      <c r="J251" s="50"/>
      <c r="K251" s="50"/>
      <c r="L251" s="50"/>
      <c r="M251" s="50"/>
      <c r="N251" s="50"/>
      <c r="O251" s="50"/>
      <c r="P251" s="3" t="s">
        <v>136</v>
      </c>
      <c r="Q251" s="3" t="s">
        <v>136</v>
      </c>
      <c r="R251" s="3" t="s">
        <v>136</v>
      </c>
      <c r="S251" s="3" t="s">
        <v>136</v>
      </c>
      <c r="T251" s="3" t="s">
        <v>136</v>
      </c>
      <c r="U251" s="3" t="s">
        <v>136</v>
      </c>
      <c r="V251" s="3" t="s">
        <v>136</v>
      </c>
      <c r="W251" s="3" t="s">
        <v>136</v>
      </c>
      <c r="X251" s="3" t="s">
        <v>136</v>
      </c>
      <c r="Y251" s="3" t="s">
        <v>136</v>
      </c>
      <c r="Z251" s="6">
        <f>SUMPRODUCT(I23:I250,Z23:Z250)</f>
        <v>0.39671000000000001</v>
      </c>
      <c r="AA251" s="3" t="s">
        <v>136</v>
      </c>
      <c r="AB251" s="3" t="s">
        <v>136</v>
      </c>
      <c r="AC251" s="3" t="s">
        <v>136</v>
      </c>
      <c r="AD251" s="3" t="s">
        <v>136</v>
      </c>
      <c r="AE251" s="3" t="s">
        <v>136</v>
      </c>
      <c r="AF251" s="3" t="s">
        <v>136</v>
      </c>
      <c r="AG251" s="3" t="s">
        <v>136</v>
      </c>
      <c r="AH251" s="3" t="s">
        <v>136</v>
      </c>
      <c r="AI251" s="3" t="s">
        <v>136</v>
      </c>
      <c r="AJ251" s="3" t="s">
        <v>136</v>
      </c>
      <c r="AK251" s="6">
        <f>SUMPRODUCT(I23:I250,AK23:AK250)</f>
        <v>0.32695000000000007</v>
      </c>
      <c r="AL251" s="3" t="s">
        <v>136</v>
      </c>
      <c r="AM251" s="3" t="s">
        <v>136</v>
      </c>
      <c r="AN251" s="3" t="s">
        <v>136</v>
      </c>
      <c r="AO251" s="3" t="s">
        <v>136</v>
      </c>
      <c r="AP251" s="3" t="s">
        <v>136</v>
      </c>
      <c r="AQ251" s="3" t="s">
        <v>136</v>
      </c>
      <c r="AR251" s="3" t="s">
        <v>136</v>
      </c>
      <c r="AS251" s="3" t="s">
        <v>136</v>
      </c>
      <c r="AT251" s="3" t="s">
        <v>136</v>
      </c>
      <c r="AU251" s="3" t="s">
        <v>136</v>
      </c>
      <c r="AV251" s="6">
        <f>SUMPRODUCT(I23:I250,AV23:AV250)</f>
        <v>0.50282000000000004</v>
      </c>
      <c r="AW251" s="3" t="s">
        <v>136</v>
      </c>
      <c r="AX251" s="3" t="s">
        <v>136</v>
      </c>
      <c r="AY251" s="3" t="s">
        <v>136</v>
      </c>
      <c r="AZ251" s="3" t="s">
        <v>136</v>
      </c>
      <c r="BA251" s="3" t="s">
        <v>136</v>
      </c>
      <c r="BB251" s="3" t="s">
        <v>136</v>
      </c>
      <c r="BC251" s="3" t="s">
        <v>136</v>
      </c>
      <c r="BD251" s="3" t="s">
        <v>136</v>
      </c>
      <c r="BE251" s="3" t="s">
        <v>136</v>
      </c>
      <c r="BF251" s="3" t="s">
        <v>136</v>
      </c>
      <c r="BG251" s="6">
        <f>SUMPRODUCT(I23:I250,BG23:BG250)</f>
        <v>0</v>
      </c>
      <c r="BL251" s="4" t="s">
        <v>223</v>
      </c>
      <c r="BM251" s="5">
        <f>IF(E4="Trimestre I",Z251,IF(E4="Trimestre II",AK251,IF(E4="Trimestre III",AV251,IF(E4="Trimestre IV",BG251))))</f>
        <v>0.50282000000000004</v>
      </c>
      <c r="BN251" s="5">
        <f>100%-BM251</f>
        <v>0.49717999999999996</v>
      </c>
    </row>
    <row r="252" spans="2:66">
      <c r="BL252" s="4"/>
      <c r="BM252" s="5" t="s">
        <v>6</v>
      </c>
      <c r="BN252" s="5" t="s">
        <v>7</v>
      </c>
    </row>
  </sheetData>
  <sheetProtection algorithmName="SHA-512" hashValue="6b2BmdkEoWuv8G686/ZQ+y+EBGxUuezGRdWM0uyNErGbm/HZecQERubLP9rtZxA30Q4+3wMLC7QIYKTln3JdaA==" saltValue="PZGDecYqMjr4RgwekOsmow==" spinCount="100000" sheet="1" objects="1" scenarios="1"/>
  <mergeCells count="3344">
    <mergeCell ref="B2:M2"/>
    <mergeCell ref="BD248:BD250"/>
    <mergeCell ref="BE248:BE250"/>
    <mergeCell ref="BF248:BF250"/>
    <mergeCell ref="BG248:BG250"/>
    <mergeCell ref="H251:O251"/>
    <mergeCell ref="AX248:AX250"/>
    <mergeCell ref="AY248:AY250"/>
    <mergeCell ref="AZ248:AZ250"/>
    <mergeCell ref="BA248:BA250"/>
    <mergeCell ref="BB248:BB250"/>
    <mergeCell ref="BC248:BC250"/>
    <mergeCell ref="AR248:AR250"/>
    <mergeCell ref="AS248:AS250"/>
    <mergeCell ref="AT248:AT250"/>
    <mergeCell ref="AU248:AU250"/>
    <mergeCell ref="AV248:AV250"/>
    <mergeCell ref="AW248:AW250"/>
    <mergeCell ref="AL248:AL250"/>
    <mergeCell ref="AM248:AM250"/>
    <mergeCell ref="AN248:AN250"/>
    <mergeCell ref="AO248:AO250"/>
    <mergeCell ref="AP248:AP250"/>
    <mergeCell ref="AQ248:AQ250"/>
    <mergeCell ref="AF248:AF250"/>
    <mergeCell ref="AG248:AG250"/>
    <mergeCell ref="AH248:AH250"/>
    <mergeCell ref="AI248:AI250"/>
    <mergeCell ref="AJ248:AJ250"/>
    <mergeCell ref="AK248:AK250"/>
    <mergeCell ref="Z248:Z250"/>
    <mergeCell ref="AA248:AA250"/>
    <mergeCell ref="AB248:AB250"/>
    <mergeCell ref="AC248:AC250"/>
    <mergeCell ref="AD248:AD250"/>
    <mergeCell ref="AE248:AE250"/>
    <mergeCell ref="T248:T250"/>
    <mergeCell ref="U248:U250"/>
    <mergeCell ref="V248:V250"/>
    <mergeCell ref="W248:W250"/>
    <mergeCell ref="X248:X250"/>
    <mergeCell ref="Y248:Y250"/>
    <mergeCell ref="N248:N250"/>
    <mergeCell ref="O248:O250"/>
    <mergeCell ref="P248:P250"/>
    <mergeCell ref="Q248:Q250"/>
    <mergeCell ref="R248:R250"/>
    <mergeCell ref="S248:S250"/>
    <mergeCell ref="H248:H250"/>
    <mergeCell ref="I248:I250"/>
    <mergeCell ref="J248:J250"/>
    <mergeCell ref="K248:K250"/>
    <mergeCell ref="L248:L250"/>
    <mergeCell ref="M248:M250"/>
    <mergeCell ref="B248:B250"/>
    <mergeCell ref="C248:C250"/>
    <mergeCell ref="D248:D250"/>
    <mergeCell ref="E248:E250"/>
    <mergeCell ref="F248:F250"/>
    <mergeCell ref="G248:G250"/>
    <mergeCell ref="BD242:BD247"/>
    <mergeCell ref="BE242:BE247"/>
    <mergeCell ref="BF242:BF247"/>
    <mergeCell ref="BG242:BG247"/>
    <mergeCell ref="C245:C247"/>
    <mergeCell ref="D245:D247"/>
    <mergeCell ref="AX242:AX247"/>
    <mergeCell ref="AY242:AY247"/>
    <mergeCell ref="AZ242:AZ247"/>
    <mergeCell ref="BA242:BA247"/>
    <mergeCell ref="BB242:BB247"/>
    <mergeCell ref="BC242:BC247"/>
    <mergeCell ref="AR242:AR247"/>
    <mergeCell ref="AS242:AS247"/>
    <mergeCell ref="AT242:AT247"/>
    <mergeCell ref="AU242:AU247"/>
    <mergeCell ref="AV242:AV247"/>
    <mergeCell ref="AW242:AW247"/>
    <mergeCell ref="AL242:AL247"/>
    <mergeCell ref="AM242:AM247"/>
    <mergeCell ref="AN242:AN247"/>
    <mergeCell ref="AO242:AO247"/>
    <mergeCell ref="AP242:AP247"/>
    <mergeCell ref="AQ242:AQ247"/>
    <mergeCell ref="AF242:AF247"/>
    <mergeCell ref="AG242:AG247"/>
    <mergeCell ref="AH242:AH247"/>
    <mergeCell ref="AI242:AI247"/>
    <mergeCell ref="AJ242:AJ247"/>
    <mergeCell ref="AK242:AK247"/>
    <mergeCell ref="Z242:Z247"/>
    <mergeCell ref="AA242:AA247"/>
    <mergeCell ref="AB242:AB247"/>
    <mergeCell ref="AC242:AC247"/>
    <mergeCell ref="AD242:AD247"/>
    <mergeCell ref="AE242:AE247"/>
    <mergeCell ref="T242:T247"/>
    <mergeCell ref="U242:U247"/>
    <mergeCell ref="V242:V247"/>
    <mergeCell ref="W242:W247"/>
    <mergeCell ref="X242:X247"/>
    <mergeCell ref="Y242:Y247"/>
    <mergeCell ref="N242:N247"/>
    <mergeCell ref="O242:O247"/>
    <mergeCell ref="P242:P247"/>
    <mergeCell ref="Q242:Q247"/>
    <mergeCell ref="R242:R247"/>
    <mergeCell ref="S242:S247"/>
    <mergeCell ref="AU239:AU241"/>
    <mergeCell ref="AL236:AL241"/>
    <mergeCell ref="AM236:AM241"/>
    <mergeCell ref="AN236:AN238"/>
    <mergeCell ref="H242:H247"/>
    <mergeCell ref="I242:I247"/>
    <mergeCell ref="J242:J247"/>
    <mergeCell ref="K242:K247"/>
    <mergeCell ref="L242:L247"/>
    <mergeCell ref="M242:M247"/>
    <mergeCell ref="BC239:BC241"/>
    <mergeCell ref="BD239:BD241"/>
    <mergeCell ref="BE239:BE241"/>
    <mergeCell ref="BF239:BF241"/>
    <mergeCell ref="B242:B247"/>
    <mergeCell ref="C242:C244"/>
    <mergeCell ref="D242:D244"/>
    <mergeCell ref="E242:E247"/>
    <mergeCell ref="F242:F247"/>
    <mergeCell ref="G242:G247"/>
    <mergeCell ref="AJ239:AJ241"/>
    <mergeCell ref="AN239:AN241"/>
    <mergeCell ref="AO239:AO241"/>
    <mergeCell ref="AP239:AP241"/>
    <mergeCell ref="AQ239:AQ241"/>
    <mergeCell ref="AR239:AR241"/>
    <mergeCell ref="T239:T241"/>
    <mergeCell ref="U239:U241"/>
    <mergeCell ref="V239:V241"/>
    <mergeCell ref="W239:W241"/>
    <mergeCell ref="X239:X241"/>
    <mergeCell ref="Y239:Y241"/>
    <mergeCell ref="AE236:AE238"/>
    <mergeCell ref="AC239:AC241"/>
    <mergeCell ref="AD239:AD241"/>
    <mergeCell ref="AE239:AE241"/>
    <mergeCell ref="BD236:BD238"/>
    <mergeCell ref="BE236:BE238"/>
    <mergeCell ref="BF236:BF238"/>
    <mergeCell ref="BG236:BG241"/>
    <mergeCell ref="L239:L241"/>
    <mergeCell ref="M239:M241"/>
    <mergeCell ref="N239:N241"/>
    <mergeCell ref="O239:O241"/>
    <mergeCell ref="R239:R241"/>
    <mergeCell ref="S239:S241"/>
    <mergeCell ref="AX236:AX241"/>
    <mergeCell ref="AY236:AY238"/>
    <mergeCell ref="AZ236:AZ238"/>
    <mergeCell ref="BA236:BA238"/>
    <mergeCell ref="BB236:BB238"/>
    <mergeCell ref="BC236:BC238"/>
    <mergeCell ref="AY239:AY241"/>
    <mergeCell ref="AZ239:AZ241"/>
    <mergeCell ref="BA239:BA241"/>
    <mergeCell ref="BB239:BB241"/>
    <mergeCell ref="AR236:AR238"/>
    <mergeCell ref="AS236:AS238"/>
    <mergeCell ref="AT236:AT238"/>
    <mergeCell ref="AU236:AU238"/>
    <mergeCell ref="AV236:AV241"/>
    <mergeCell ref="AW236:AW241"/>
    <mergeCell ref="AS239:AS241"/>
    <mergeCell ref="AT239:AT241"/>
    <mergeCell ref="X236:X238"/>
    <mergeCell ref="Y236:Y238"/>
    <mergeCell ref="N236:N238"/>
    <mergeCell ref="O236:O238"/>
    <mergeCell ref="P236:P241"/>
    <mergeCell ref="Q236:Q241"/>
    <mergeCell ref="R236:R238"/>
    <mergeCell ref="S236:S238"/>
    <mergeCell ref="H236:H241"/>
    <mergeCell ref="I236:I241"/>
    <mergeCell ref="J236:J241"/>
    <mergeCell ref="K236:K241"/>
    <mergeCell ref="L236:L238"/>
    <mergeCell ref="M236:M238"/>
    <mergeCell ref="AO236:AO238"/>
    <mergeCell ref="AP236:AP238"/>
    <mergeCell ref="AQ236:AQ238"/>
    <mergeCell ref="AF236:AF238"/>
    <mergeCell ref="AG236:AG238"/>
    <mergeCell ref="AH236:AH238"/>
    <mergeCell ref="AI236:AI238"/>
    <mergeCell ref="AJ236:AJ238"/>
    <mergeCell ref="AK236:AK241"/>
    <mergeCell ref="AF239:AF241"/>
    <mergeCell ref="AG239:AG241"/>
    <mergeCell ref="AH239:AH241"/>
    <mergeCell ref="AI239:AI241"/>
    <mergeCell ref="Z236:Z241"/>
    <mergeCell ref="AA236:AA241"/>
    <mergeCell ref="AB236:AB241"/>
    <mergeCell ref="AC236:AC238"/>
    <mergeCell ref="AD236:AD238"/>
    <mergeCell ref="B236:B241"/>
    <mergeCell ref="C236:C241"/>
    <mergeCell ref="D236:D241"/>
    <mergeCell ref="E236:E241"/>
    <mergeCell ref="F236:F241"/>
    <mergeCell ref="G236:G241"/>
    <mergeCell ref="AT233:AT235"/>
    <mergeCell ref="AU233:AU235"/>
    <mergeCell ref="AY233:AY235"/>
    <mergeCell ref="AZ233:AZ235"/>
    <mergeCell ref="BA233:BA235"/>
    <mergeCell ref="BB233:BB235"/>
    <mergeCell ref="AJ233:AJ235"/>
    <mergeCell ref="AN233:AN235"/>
    <mergeCell ref="AO233:AO235"/>
    <mergeCell ref="AP233:AP235"/>
    <mergeCell ref="AQ233:AQ235"/>
    <mergeCell ref="AR233:AR235"/>
    <mergeCell ref="AD233:AD235"/>
    <mergeCell ref="AE233:AE235"/>
    <mergeCell ref="AF233:AF235"/>
    <mergeCell ref="AG233:AG235"/>
    <mergeCell ref="AH233:AH235"/>
    <mergeCell ref="AI233:AI235"/>
    <mergeCell ref="T233:T235"/>
    <mergeCell ref="U233:U235"/>
    <mergeCell ref="V233:V235"/>
    <mergeCell ref="W233:W235"/>
    <mergeCell ref="T236:T238"/>
    <mergeCell ref="U236:U238"/>
    <mergeCell ref="V236:V238"/>
    <mergeCell ref="W236:W238"/>
    <mergeCell ref="X233:X235"/>
    <mergeCell ref="Y233:Y235"/>
    <mergeCell ref="BC230:BC232"/>
    <mergeCell ref="BD230:BD232"/>
    <mergeCell ref="BE230:BE232"/>
    <mergeCell ref="BF230:BF232"/>
    <mergeCell ref="L233:L235"/>
    <mergeCell ref="M233:M235"/>
    <mergeCell ref="N233:N235"/>
    <mergeCell ref="O233:O235"/>
    <mergeCell ref="R233:R235"/>
    <mergeCell ref="S233:S235"/>
    <mergeCell ref="AJ230:AJ232"/>
    <mergeCell ref="AN230:AN232"/>
    <mergeCell ref="AO230:AO232"/>
    <mergeCell ref="AP230:AP232"/>
    <mergeCell ref="AQ230:AQ232"/>
    <mergeCell ref="AR230:AR232"/>
    <mergeCell ref="T230:T232"/>
    <mergeCell ref="U230:U232"/>
    <mergeCell ref="V230:V232"/>
    <mergeCell ref="W230:W232"/>
    <mergeCell ref="X230:X232"/>
    <mergeCell ref="Y230:Y232"/>
    <mergeCell ref="BC233:BC235"/>
    <mergeCell ref="BD233:BD235"/>
    <mergeCell ref="BE233:BE235"/>
    <mergeCell ref="BF233:BF235"/>
    <mergeCell ref="BD227:BD229"/>
    <mergeCell ref="BE227:BE229"/>
    <mergeCell ref="BF227:BF229"/>
    <mergeCell ref="BG227:BG235"/>
    <mergeCell ref="L230:L232"/>
    <mergeCell ref="M230:M232"/>
    <mergeCell ref="N230:N232"/>
    <mergeCell ref="O230:O232"/>
    <mergeCell ref="R230:R232"/>
    <mergeCell ref="S230:S232"/>
    <mergeCell ref="AX227:AX235"/>
    <mergeCell ref="AY227:AY229"/>
    <mergeCell ref="AZ227:AZ229"/>
    <mergeCell ref="BA227:BA229"/>
    <mergeCell ref="BB227:BB229"/>
    <mergeCell ref="BC227:BC229"/>
    <mergeCell ref="AY230:AY232"/>
    <mergeCell ref="AZ230:AZ232"/>
    <mergeCell ref="BA230:BA232"/>
    <mergeCell ref="BB230:BB232"/>
    <mergeCell ref="AR227:AR229"/>
    <mergeCell ref="AS227:AS229"/>
    <mergeCell ref="AT227:AT229"/>
    <mergeCell ref="AU227:AU229"/>
    <mergeCell ref="AV227:AV235"/>
    <mergeCell ref="AW227:AW235"/>
    <mergeCell ref="AS230:AS232"/>
    <mergeCell ref="AT230:AT232"/>
    <mergeCell ref="AU230:AU232"/>
    <mergeCell ref="AS233:AS235"/>
    <mergeCell ref="AL227:AL235"/>
    <mergeCell ref="AM227:AM235"/>
    <mergeCell ref="R227:R229"/>
    <mergeCell ref="S227:S229"/>
    <mergeCell ref="H227:H235"/>
    <mergeCell ref="I227:I235"/>
    <mergeCell ref="J227:J235"/>
    <mergeCell ref="K227:K235"/>
    <mergeCell ref="L227:L229"/>
    <mergeCell ref="M227:M229"/>
    <mergeCell ref="AN227:AN229"/>
    <mergeCell ref="AO227:AO229"/>
    <mergeCell ref="AP227:AP229"/>
    <mergeCell ref="AQ227:AQ229"/>
    <mergeCell ref="AF227:AF229"/>
    <mergeCell ref="AG227:AG229"/>
    <mergeCell ref="AH227:AH229"/>
    <mergeCell ref="AI227:AI229"/>
    <mergeCell ref="AJ227:AJ229"/>
    <mergeCell ref="AK227:AK235"/>
    <mergeCell ref="AF230:AF232"/>
    <mergeCell ref="AG230:AG232"/>
    <mergeCell ref="AH230:AH232"/>
    <mergeCell ref="AI230:AI232"/>
    <mergeCell ref="Z227:Z235"/>
    <mergeCell ref="AA227:AA235"/>
    <mergeCell ref="AB227:AB235"/>
    <mergeCell ref="AC227:AC229"/>
    <mergeCell ref="AD227:AD229"/>
    <mergeCell ref="AE227:AE229"/>
    <mergeCell ref="AC230:AC232"/>
    <mergeCell ref="AD230:AD232"/>
    <mergeCell ref="AE230:AE232"/>
    <mergeCell ref="AC233:AC235"/>
    <mergeCell ref="BC221:BC226"/>
    <mergeCell ref="BD221:BD226"/>
    <mergeCell ref="BE221:BE226"/>
    <mergeCell ref="BF221:BF226"/>
    <mergeCell ref="B227:B235"/>
    <mergeCell ref="C227:C235"/>
    <mergeCell ref="D227:D235"/>
    <mergeCell ref="E227:E235"/>
    <mergeCell ref="F227:F235"/>
    <mergeCell ref="G227:G235"/>
    <mergeCell ref="AJ221:AJ226"/>
    <mergeCell ref="AN221:AN226"/>
    <mergeCell ref="AO221:AO226"/>
    <mergeCell ref="AP221:AP226"/>
    <mergeCell ref="AQ221:AQ226"/>
    <mergeCell ref="AR221:AR226"/>
    <mergeCell ref="T221:T226"/>
    <mergeCell ref="U221:U226"/>
    <mergeCell ref="V221:V226"/>
    <mergeCell ref="W221:W226"/>
    <mergeCell ref="X221:X226"/>
    <mergeCell ref="Y221:Y226"/>
    <mergeCell ref="T227:T229"/>
    <mergeCell ref="U227:U229"/>
    <mergeCell ref="V227:V229"/>
    <mergeCell ref="W227:W229"/>
    <mergeCell ref="X227:X229"/>
    <mergeCell ref="Y227:Y229"/>
    <mergeCell ref="N227:N229"/>
    <mergeCell ref="O227:O229"/>
    <mergeCell ref="P227:P235"/>
    <mergeCell ref="Q227:Q235"/>
    <mergeCell ref="BD215:BD220"/>
    <mergeCell ref="BE215:BE220"/>
    <mergeCell ref="BF215:BF220"/>
    <mergeCell ref="BG215:BG226"/>
    <mergeCell ref="E218:E226"/>
    <mergeCell ref="F218:F226"/>
    <mergeCell ref="G218:G226"/>
    <mergeCell ref="L221:L226"/>
    <mergeCell ref="M221:M226"/>
    <mergeCell ref="N221:N226"/>
    <mergeCell ref="AX215:AX226"/>
    <mergeCell ref="AY215:AY220"/>
    <mergeCell ref="AZ215:AZ220"/>
    <mergeCell ref="BA215:BA220"/>
    <mergeCell ref="BB215:BB220"/>
    <mergeCell ref="BC215:BC220"/>
    <mergeCell ref="AY221:AY226"/>
    <mergeCell ref="AZ221:AZ226"/>
    <mergeCell ref="BA221:BA226"/>
    <mergeCell ref="BB221:BB226"/>
    <mergeCell ref="AR215:AR220"/>
    <mergeCell ref="AS215:AS220"/>
    <mergeCell ref="AT215:AT220"/>
    <mergeCell ref="AU215:AU220"/>
    <mergeCell ref="AV215:AV226"/>
    <mergeCell ref="AW215:AW226"/>
    <mergeCell ref="AS221:AS226"/>
    <mergeCell ref="AT221:AT226"/>
    <mergeCell ref="AU221:AU226"/>
    <mergeCell ref="AL215:AL226"/>
    <mergeCell ref="AM215:AM226"/>
    <mergeCell ref="AN215:AN220"/>
    <mergeCell ref="AO215:AO220"/>
    <mergeCell ref="AP215:AP220"/>
    <mergeCell ref="AQ215:AQ220"/>
    <mergeCell ref="AF215:AF220"/>
    <mergeCell ref="AG215:AG220"/>
    <mergeCell ref="AH215:AH220"/>
    <mergeCell ref="AI215:AI220"/>
    <mergeCell ref="AJ215:AJ220"/>
    <mergeCell ref="AK215:AK226"/>
    <mergeCell ref="AF221:AF226"/>
    <mergeCell ref="AG221:AG226"/>
    <mergeCell ref="AH221:AH226"/>
    <mergeCell ref="AI221:AI226"/>
    <mergeCell ref="Z215:Z226"/>
    <mergeCell ref="AA215:AA226"/>
    <mergeCell ref="AB215:AB226"/>
    <mergeCell ref="AC215:AC220"/>
    <mergeCell ref="AD215:AD220"/>
    <mergeCell ref="AE215:AE220"/>
    <mergeCell ref="AC221:AC226"/>
    <mergeCell ref="AD221:AD226"/>
    <mergeCell ref="AE221:AE226"/>
    <mergeCell ref="T215:T220"/>
    <mergeCell ref="U215:U220"/>
    <mergeCell ref="V215:V220"/>
    <mergeCell ref="W215:W220"/>
    <mergeCell ref="X215:X220"/>
    <mergeCell ref="Y215:Y220"/>
    <mergeCell ref="N215:N220"/>
    <mergeCell ref="O215:O220"/>
    <mergeCell ref="P215:P226"/>
    <mergeCell ref="Q215:Q226"/>
    <mergeCell ref="R215:R220"/>
    <mergeCell ref="S215:S220"/>
    <mergeCell ref="O221:O226"/>
    <mergeCell ref="R221:R226"/>
    <mergeCell ref="S221:S226"/>
    <mergeCell ref="H215:H226"/>
    <mergeCell ref="I215:I226"/>
    <mergeCell ref="J215:J226"/>
    <mergeCell ref="K215:K226"/>
    <mergeCell ref="L215:L220"/>
    <mergeCell ref="M215:M220"/>
    <mergeCell ref="BD212:BD214"/>
    <mergeCell ref="BE212:BE214"/>
    <mergeCell ref="BF212:BF214"/>
    <mergeCell ref="BG212:BG214"/>
    <mergeCell ref="B215:B226"/>
    <mergeCell ref="C215:C226"/>
    <mergeCell ref="D215:D226"/>
    <mergeCell ref="E215:E217"/>
    <mergeCell ref="F215:F217"/>
    <mergeCell ref="G215:G217"/>
    <mergeCell ref="AX212:AX214"/>
    <mergeCell ref="AY212:AY214"/>
    <mergeCell ref="AZ212:AZ214"/>
    <mergeCell ref="BA212:BA214"/>
    <mergeCell ref="BB212:BB214"/>
    <mergeCell ref="BC212:BC214"/>
    <mergeCell ref="AR212:AR214"/>
    <mergeCell ref="AS212:AS214"/>
    <mergeCell ref="AT212:AT214"/>
    <mergeCell ref="AU212:AU214"/>
    <mergeCell ref="AV212:AV214"/>
    <mergeCell ref="AW212:AW214"/>
    <mergeCell ref="AL212:AL214"/>
    <mergeCell ref="AM212:AM214"/>
    <mergeCell ref="AN212:AN214"/>
    <mergeCell ref="AO212:AO214"/>
    <mergeCell ref="AP212:AP214"/>
    <mergeCell ref="AQ212:AQ214"/>
    <mergeCell ref="AF212:AF214"/>
    <mergeCell ref="AG212:AG214"/>
    <mergeCell ref="AH212:AH214"/>
    <mergeCell ref="AI212:AI214"/>
    <mergeCell ref="AJ212:AJ214"/>
    <mergeCell ref="AK212:AK214"/>
    <mergeCell ref="Z212:Z214"/>
    <mergeCell ref="AA212:AA214"/>
    <mergeCell ref="AB212:AB214"/>
    <mergeCell ref="AC212:AC214"/>
    <mergeCell ref="AD212:AD214"/>
    <mergeCell ref="AE212:AE214"/>
    <mergeCell ref="T212:T214"/>
    <mergeCell ref="U212:U214"/>
    <mergeCell ref="V212:V214"/>
    <mergeCell ref="W212:W214"/>
    <mergeCell ref="X212:X214"/>
    <mergeCell ref="Y212:Y214"/>
    <mergeCell ref="N212:N214"/>
    <mergeCell ref="O212:O214"/>
    <mergeCell ref="P212:P214"/>
    <mergeCell ref="Q212:Q214"/>
    <mergeCell ref="R212:R214"/>
    <mergeCell ref="S212:S214"/>
    <mergeCell ref="H212:H214"/>
    <mergeCell ref="I212:I214"/>
    <mergeCell ref="J212:J214"/>
    <mergeCell ref="K212:K214"/>
    <mergeCell ref="L212:L214"/>
    <mergeCell ref="M212:M214"/>
    <mergeCell ref="BD209:BD211"/>
    <mergeCell ref="BE209:BE211"/>
    <mergeCell ref="BF209:BF211"/>
    <mergeCell ref="BG209:BG211"/>
    <mergeCell ref="B212:B214"/>
    <mergeCell ref="C212:C214"/>
    <mergeCell ref="D212:D214"/>
    <mergeCell ref="E212:E214"/>
    <mergeCell ref="F212:F214"/>
    <mergeCell ref="G212:G214"/>
    <mergeCell ref="AX209:AX211"/>
    <mergeCell ref="AY209:AY211"/>
    <mergeCell ref="AZ209:AZ211"/>
    <mergeCell ref="BA209:BA211"/>
    <mergeCell ref="BB209:BB211"/>
    <mergeCell ref="BC209:BC211"/>
    <mergeCell ref="AR209:AR211"/>
    <mergeCell ref="AS209:AS211"/>
    <mergeCell ref="AT209:AT211"/>
    <mergeCell ref="AU209:AU211"/>
    <mergeCell ref="AV209:AV211"/>
    <mergeCell ref="AW209:AW211"/>
    <mergeCell ref="AL209:AL211"/>
    <mergeCell ref="AM209:AM211"/>
    <mergeCell ref="AN209:AN211"/>
    <mergeCell ref="AO209:AO211"/>
    <mergeCell ref="BF206:BF208"/>
    <mergeCell ref="B209:B211"/>
    <mergeCell ref="C209:C211"/>
    <mergeCell ref="D209:D211"/>
    <mergeCell ref="E209:E211"/>
    <mergeCell ref="F209:F211"/>
    <mergeCell ref="G209:G211"/>
    <mergeCell ref="AT206:AT208"/>
    <mergeCell ref="AU206:AU208"/>
    <mergeCell ref="AY206:AY208"/>
    <mergeCell ref="AZ206:AZ208"/>
    <mergeCell ref="BA206:BA208"/>
    <mergeCell ref="BB206:BB208"/>
    <mergeCell ref="AJ206:AJ208"/>
    <mergeCell ref="AN206:AN208"/>
    <mergeCell ref="AO206:AO208"/>
    <mergeCell ref="AP206:AP208"/>
    <mergeCell ref="AP209:AP211"/>
    <mergeCell ref="AQ209:AQ211"/>
    <mergeCell ref="AF209:AF211"/>
    <mergeCell ref="AG209:AG211"/>
    <mergeCell ref="AH209:AH211"/>
    <mergeCell ref="AI209:AI211"/>
    <mergeCell ref="AJ209:AJ211"/>
    <mergeCell ref="AK209:AK211"/>
    <mergeCell ref="Z209:Z211"/>
    <mergeCell ref="AA209:AA211"/>
    <mergeCell ref="AB209:AB211"/>
    <mergeCell ref="AC209:AC211"/>
    <mergeCell ref="AD209:AD211"/>
    <mergeCell ref="AE209:AE211"/>
    <mergeCell ref="T209:T211"/>
    <mergeCell ref="BC203:BC205"/>
    <mergeCell ref="BD203:BD205"/>
    <mergeCell ref="BE203:BE205"/>
    <mergeCell ref="N209:N211"/>
    <mergeCell ref="O209:O211"/>
    <mergeCell ref="P209:P211"/>
    <mergeCell ref="Q209:Q211"/>
    <mergeCell ref="R209:R211"/>
    <mergeCell ref="S209:S211"/>
    <mergeCell ref="H209:H211"/>
    <mergeCell ref="I209:I211"/>
    <mergeCell ref="J209:J211"/>
    <mergeCell ref="K209:K211"/>
    <mergeCell ref="L209:L211"/>
    <mergeCell ref="M209:M211"/>
    <mergeCell ref="BC206:BC208"/>
    <mergeCell ref="BD206:BD208"/>
    <mergeCell ref="BE206:BE208"/>
    <mergeCell ref="U209:U211"/>
    <mergeCell ref="V209:V211"/>
    <mergeCell ref="W209:W211"/>
    <mergeCell ref="X209:X211"/>
    <mergeCell ref="Y209:Y211"/>
    <mergeCell ref="BF203:BF205"/>
    <mergeCell ref="L206:L208"/>
    <mergeCell ref="M206:M208"/>
    <mergeCell ref="N206:N208"/>
    <mergeCell ref="O206:O208"/>
    <mergeCell ref="R206:R208"/>
    <mergeCell ref="S206:S208"/>
    <mergeCell ref="AJ203:AJ205"/>
    <mergeCell ref="AN203:AN205"/>
    <mergeCell ref="AO203:AO205"/>
    <mergeCell ref="AP203:AP205"/>
    <mergeCell ref="AQ203:AQ205"/>
    <mergeCell ref="AR203:AR205"/>
    <mergeCell ref="T203:T205"/>
    <mergeCell ref="U203:U205"/>
    <mergeCell ref="V203:V205"/>
    <mergeCell ref="W203:W205"/>
    <mergeCell ref="X203:X205"/>
    <mergeCell ref="Y203:Y205"/>
    <mergeCell ref="AQ206:AQ208"/>
    <mergeCell ref="AR206:AR208"/>
    <mergeCell ref="AD206:AD208"/>
    <mergeCell ref="AE206:AE208"/>
    <mergeCell ref="AF206:AF208"/>
    <mergeCell ref="AG206:AG208"/>
    <mergeCell ref="AH206:AH208"/>
    <mergeCell ref="AI206:AI208"/>
    <mergeCell ref="T206:T208"/>
    <mergeCell ref="U206:U208"/>
    <mergeCell ref="V206:V208"/>
    <mergeCell ref="W206:W208"/>
    <mergeCell ref="X206:X208"/>
    <mergeCell ref="BD200:BD202"/>
    <mergeCell ref="BE200:BE202"/>
    <mergeCell ref="BF200:BF202"/>
    <mergeCell ref="BG200:BG208"/>
    <mergeCell ref="L203:L205"/>
    <mergeCell ref="M203:M205"/>
    <mergeCell ref="N203:N205"/>
    <mergeCell ref="O203:O205"/>
    <mergeCell ref="R203:R205"/>
    <mergeCell ref="S203:S205"/>
    <mergeCell ref="AX200:AX208"/>
    <mergeCell ref="AY200:AY202"/>
    <mergeCell ref="AZ200:AZ202"/>
    <mergeCell ref="BA200:BA202"/>
    <mergeCell ref="BB200:BB202"/>
    <mergeCell ref="BC200:BC202"/>
    <mergeCell ref="AY203:AY205"/>
    <mergeCell ref="AZ203:AZ205"/>
    <mergeCell ref="BA203:BA205"/>
    <mergeCell ref="BB203:BB205"/>
    <mergeCell ref="AR200:AR202"/>
    <mergeCell ref="AS200:AS202"/>
    <mergeCell ref="AT200:AT202"/>
    <mergeCell ref="AU200:AU202"/>
    <mergeCell ref="AV200:AV208"/>
    <mergeCell ref="AW200:AW208"/>
    <mergeCell ref="AS203:AS205"/>
    <mergeCell ref="AT203:AT205"/>
    <mergeCell ref="AU203:AU205"/>
    <mergeCell ref="AS206:AS208"/>
    <mergeCell ref="AL200:AL208"/>
    <mergeCell ref="AM200:AM208"/>
    <mergeCell ref="AN200:AN202"/>
    <mergeCell ref="AO200:AO202"/>
    <mergeCell ref="AP200:AP202"/>
    <mergeCell ref="AQ200:AQ202"/>
    <mergeCell ref="AF200:AF202"/>
    <mergeCell ref="AG200:AG202"/>
    <mergeCell ref="AH200:AH202"/>
    <mergeCell ref="AI200:AI202"/>
    <mergeCell ref="AJ200:AJ202"/>
    <mergeCell ref="AK200:AK208"/>
    <mergeCell ref="AF203:AF205"/>
    <mergeCell ref="AG203:AG205"/>
    <mergeCell ref="AH203:AH205"/>
    <mergeCell ref="AI203:AI205"/>
    <mergeCell ref="Z200:Z208"/>
    <mergeCell ref="AA200:AA208"/>
    <mergeCell ref="AB200:AB208"/>
    <mergeCell ref="AC200:AC202"/>
    <mergeCell ref="AD200:AD202"/>
    <mergeCell ref="AE200:AE202"/>
    <mergeCell ref="AC203:AC205"/>
    <mergeCell ref="AD203:AD205"/>
    <mergeCell ref="AE203:AE205"/>
    <mergeCell ref="AC206:AC208"/>
    <mergeCell ref="T200:T202"/>
    <mergeCell ref="U200:U202"/>
    <mergeCell ref="V200:V202"/>
    <mergeCell ref="W200:W202"/>
    <mergeCell ref="X200:X202"/>
    <mergeCell ref="Y200:Y202"/>
    <mergeCell ref="N200:N202"/>
    <mergeCell ref="O200:O202"/>
    <mergeCell ref="P200:P208"/>
    <mergeCell ref="Q200:Q208"/>
    <mergeCell ref="R200:R202"/>
    <mergeCell ref="S200:S202"/>
    <mergeCell ref="H200:H208"/>
    <mergeCell ref="I200:I208"/>
    <mergeCell ref="J200:J208"/>
    <mergeCell ref="K200:K208"/>
    <mergeCell ref="L200:L202"/>
    <mergeCell ref="M200:M202"/>
    <mergeCell ref="Y206:Y208"/>
    <mergeCell ref="B200:B208"/>
    <mergeCell ref="C200:C208"/>
    <mergeCell ref="D200:D208"/>
    <mergeCell ref="E200:E208"/>
    <mergeCell ref="F200:F208"/>
    <mergeCell ref="G200:G208"/>
    <mergeCell ref="BD188:BD199"/>
    <mergeCell ref="BE188:BE199"/>
    <mergeCell ref="BF188:BF199"/>
    <mergeCell ref="BG188:BG199"/>
    <mergeCell ref="B194:B199"/>
    <mergeCell ref="C194:C196"/>
    <mergeCell ref="D194:D196"/>
    <mergeCell ref="C197:C199"/>
    <mergeCell ref="D197:D199"/>
    <mergeCell ref="AX188:AX199"/>
    <mergeCell ref="AY188:AY199"/>
    <mergeCell ref="AZ188:AZ199"/>
    <mergeCell ref="BA188:BA199"/>
    <mergeCell ref="BB188:BB199"/>
    <mergeCell ref="BC188:BC199"/>
    <mergeCell ref="AR188:AR199"/>
    <mergeCell ref="AS188:AS199"/>
    <mergeCell ref="AT188:AT199"/>
    <mergeCell ref="AU188:AU199"/>
    <mergeCell ref="AV188:AV199"/>
    <mergeCell ref="AW188:AW199"/>
    <mergeCell ref="AL188:AL199"/>
    <mergeCell ref="AM188:AM199"/>
    <mergeCell ref="AN188:AN199"/>
    <mergeCell ref="AO188:AO199"/>
    <mergeCell ref="AP188:AP199"/>
    <mergeCell ref="AQ188:AQ199"/>
    <mergeCell ref="AF188:AF199"/>
    <mergeCell ref="AG188:AG199"/>
    <mergeCell ref="AH188:AH199"/>
    <mergeCell ref="AI188:AI199"/>
    <mergeCell ref="AJ188:AJ199"/>
    <mergeCell ref="AK188:AK199"/>
    <mergeCell ref="Z188:Z199"/>
    <mergeCell ref="AA188:AA199"/>
    <mergeCell ref="AB188:AB199"/>
    <mergeCell ref="AC188:AC199"/>
    <mergeCell ref="AD188:AD199"/>
    <mergeCell ref="AE188:AE199"/>
    <mergeCell ref="T188:T199"/>
    <mergeCell ref="U188:U199"/>
    <mergeCell ref="V188:V199"/>
    <mergeCell ref="W188:W199"/>
    <mergeCell ref="X188:X199"/>
    <mergeCell ref="Y188:Y199"/>
    <mergeCell ref="N188:N199"/>
    <mergeCell ref="O188:O199"/>
    <mergeCell ref="P188:P199"/>
    <mergeCell ref="Q188:Q199"/>
    <mergeCell ref="R188:R199"/>
    <mergeCell ref="S188:S199"/>
    <mergeCell ref="H188:H199"/>
    <mergeCell ref="I188:I199"/>
    <mergeCell ref="J188:J199"/>
    <mergeCell ref="K188:K199"/>
    <mergeCell ref="L188:L199"/>
    <mergeCell ref="M188:M199"/>
    <mergeCell ref="BC185:BC187"/>
    <mergeCell ref="BD185:BD187"/>
    <mergeCell ref="BE185:BE187"/>
    <mergeCell ref="BF185:BF187"/>
    <mergeCell ref="B188:B193"/>
    <mergeCell ref="C188:C193"/>
    <mergeCell ref="D188:D193"/>
    <mergeCell ref="E188:E199"/>
    <mergeCell ref="F188:F199"/>
    <mergeCell ref="G188:G199"/>
    <mergeCell ref="AJ185:AJ187"/>
    <mergeCell ref="AN185:AN187"/>
    <mergeCell ref="AO185:AO187"/>
    <mergeCell ref="AP185:AP187"/>
    <mergeCell ref="AQ185:AQ187"/>
    <mergeCell ref="AR185:AR187"/>
    <mergeCell ref="T185:T187"/>
    <mergeCell ref="U185:U187"/>
    <mergeCell ref="V185:V187"/>
    <mergeCell ref="W185:W187"/>
    <mergeCell ref="BD182:BD184"/>
    <mergeCell ref="BE182:BE184"/>
    <mergeCell ref="BF182:BF184"/>
    <mergeCell ref="BG182:BG187"/>
    <mergeCell ref="L185:L187"/>
    <mergeCell ref="M185:M187"/>
    <mergeCell ref="N185:N187"/>
    <mergeCell ref="O185:O187"/>
    <mergeCell ref="R185:R187"/>
    <mergeCell ref="S185:S187"/>
    <mergeCell ref="AX182:AX187"/>
    <mergeCell ref="AY182:AY184"/>
    <mergeCell ref="AZ182:AZ184"/>
    <mergeCell ref="BA182:BA184"/>
    <mergeCell ref="BB182:BB184"/>
    <mergeCell ref="BC182:BC184"/>
    <mergeCell ref="AY185:AY187"/>
    <mergeCell ref="AZ185:AZ187"/>
    <mergeCell ref="BA185:BA187"/>
    <mergeCell ref="BB185:BB187"/>
    <mergeCell ref="AR182:AR184"/>
    <mergeCell ref="AS182:AS184"/>
    <mergeCell ref="AT182:AT184"/>
    <mergeCell ref="AU182:AU184"/>
    <mergeCell ref="AV182:AV187"/>
    <mergeCell ref="AW182:AW187"/>
    <mergeCell ref="AS185:AS187"/>
    <mergeCell ref="AT185:AT187"/>
    <mergeCell ref="AU185:AU187"/>
    <mergeCell ref="AL182:AL187"/>
    <mergeCell ref="AM182:AM187"/>
    <mergeCell ref="AN182:AN184"/>
    <mergeCell ref="AO182:AO184"/>
    <mergeCell ref="AP182:AP184"/>
    <mergeCell ref="AQ182:AQ184"/>
    <mergeCell ref="AF182:AF184"/>
    <mergeCell ref="AG182:AG184"/>
    <mergeCell ref="AH182:AH184"/>
    <mergeCell ref="AI182:AI184"/>
    <mergeCell ref="AJ182:AJ184"/>
    <mergeCell ref="AK182:AK187"/>
    <mergeCell ref="AF185:AF187"/>
    <mergeCell ref="AG185:AG187"/>
    <mergeCell ref="AH185:AH187"/>
    <mergeCell ref="AI185:AI187"/>
    <mergeCell ref="Z182:Z187"/>
    <mergeCell ref="AA182:AA187"/>
    <mergeCell ref="AB182:AB187"/>
    <mergeCell ref="AC182:AC184"/>
    <mergeCell ref="AD182:AD184"/>
    <mergeCell ref="AE182:AE184"/>
    <mergeCell ref="AC185:AC187"/>
    <mergeCell ref="AD185:AD187"/>
    <mergeCell ref="AE185:AE187"/>
    <mergeCell ref="U182:U184"/>
    <mergeCell ref="V182:V184"/>
    <mergeCell ref="W182:W184"/>
    <mergeCell ref="X182:X184"/>
    <mergeCell ref="Y182:Y184"/>
    <mergeCell ref="N182:N184"/>
    <mergeCell ref="O182:O184"/>
    <mergeCell ref="P182:P187"/>
    <mergeCell ref="Q182:Q187"/>
    <mergeCell ref="R182:R184"/>
    <mergeCell ref="S182:S184"/>
    <mergeCell ref="H182:H187"/>
    <mergeCell ref="I182:I187"/>
    <mergeCell ref="J182:J187"/>
    <mergeCell ref="K182:K187"/>
    <mergeCell ref="L182:L184"/>
    <mergeCell ref="M182:M184"/>
    <mergeCell ref="X185:X187"/>
    <mergeCell ref="Y185:Y187"/>
    <mergeCell ref="BE179:BE181"/>
    <mergeCell ref="BF179:BF181"/>
    <mergeCell ref="BG179:BG181"/>
    <mergeCell ref="B182:B187"/>
    <mergeCell ref="C182:C187"/>
    <mergeCell ref="D182:D187"/>
    <mergeCell ref="E182:E187"/>
    <mergeCell ref="F182:F187"/>
    <mergeCell ref="G182:G187"/>
    <mergeCell ref="AX179:AX181"/>
    <mergeCell ref="AY179:AY181"/>
    <mergeCell ref="AZ179:AZ181"/>
    <mergeCell ref="BA179:BA181"/>
    <mergeCell ref="BB179:BB181"/>
    <mergeCell ref="BC179:BC181"/>
    <mergeCell ref="AR179:AR181"/>
    <mergeCell ref="AS179:AS181"/>
    <mergeCell ref="AT179:AT181"/>
    <mergeCell ref="AU179:AU181"/>
    <mergeCell ref="AV179:AV181"/>
    <mergeCell ref="AW179:AW181"/>
    <mergeCell ref="AL179:AL181"/>
    <mergeCell ref="AM179:AM181"/>
    <mergeCell ref="AN179:AN181"/>
    <mergeCell ref="AO179:AO181"/>
    <mergeCell ref="AP179:AP181"/>
    <mergeCell ref="AQ179:AQ181"/>
    <mergeCell ref="AF179:AF181"/>
    <mergeCell ref="AG179:AG181"/>
    <mergeCell ref="AH179:AH181"/>
    <mergeCell ref="AI179:AI181"/>
    <mergeCell ref="T182:T184"/>
    <mergeCell ref="AB179:AB181"/>
    <mergeCell ref="AC179:AC181"/>
    <mergeCell ref="AD179:AD181"/>
    <mergeCell ref="AE179:AE181"/>
    <mergeCell ref="T179:T181"/>
    <mergeCell ref="U179:U181"/>
    <mergeCell ref="V179:V181"/>
    <mergeCell ref="W179:W181"/>
    <mergeCell ref="X179:X181"/>
    <mergeCell ref="Y179:Y181"/>
    <mergeCell ref="N179:N181"/>
    <mergeCell ref="O179:O181"/>
    <mergeCell ref="P179:P181"/>
    <mergeCell ref="Q179:Q181"/>
    <mergeCell ref="R179:R181"/>
    <mergeCell ref="S179:S181"/>
    <mergeCell ref="BD179:BD181"/>
    <mergeCell ref="H179:H181"/>
    <mergeCell ref="I179:I181"/>
    <mergeCell ref="J179:J181"/>
    <mergeCell ref="K179:K181"/>
    <mergeCell ref="L179:L181"/>
    <mergeCell ref="M179:M181"/>
    <mergeCell ref="BC176:BC178"/>
    <mergeCell ref="BD176:BD178"/>
    <mergeCell ref="BE176:BE178"/>
    <mergeCell ref="BF176:BF178"/>
    <mergeCell ref="B179:B181"/>
    <mergeCell ref="C179:C181"/>
    <mergeCell ref="D179:D181"/>
    <mergeCell ref="E179:E181"/>
    <mergeCell ref="F179:F181"/>
    <mergeCell ref="G179:G181"/>
    <mergeCell ref="AJ176:AJ178"/>
    <mergeCell ref="AN176:AN178"/>
    <mergeCell ref="AO176:AO178"/>
    <mergeCell ref="AP176:AP178"/>
    <mergeCell ref="AQ176:AQ178"/>
    <mergeCell ref="AR176:AR178"/>
    <mergeCell ref="T176:T178"/>
    <mergeCell ref="U176:U178"/>
    <mergeCell ref="V176:V178"/>
    <mergeCell ref="W176:W178"/>
    <mergeCell ref="X176:X178"/>
    <mergeCell ref="Y176:Y178"/>
    <mergeCell ref="AJ179:AJ181"/>
    <mergeCell ref="AK179:AK181"/>
    <mergeCell ref="Z179:Z181"/>
    <mergeCell ref="AA179:AA181"/>
    <mergeCell ref="BD173:BD175"/>
    <mergeCell ref="BE173:BE175"/>
    <mergeCell ref="BF173:BF175"/>
    <mergeCell ref="BG173:BG178"/>
    <mergeCell ref="L176:L178"/>
    <mergeCell ref="M176:M178"/>
    <mergeCell ref="N176:N178"/>
    <mergeCell ref="O176:O178"/>
    <mergeCell ref="R176:R178"/>
    <mergeCell ref="S176:S178"/>
    <mergeCell ref="AX173:AX178"/>
    <mergeCell ref="AY173:AY175"/>
    <mergeCell ref="AZ173:AZ175"/>
    <mergeCell ref="BA173:BA175"/>
    <mergeCell ref="BB173:BB175"/>
    <mergeCell ref="BC173:BC175"/>
    <mergeCell ref="AY176:AY178"/>
    <mergeCell ref="AZ176:AZ178"/>
    <mergeCell ref="BA176:BA178"/>
    <mergeCell ref="BB176:BB178"/>
    <mergeCell ref="AR173:AR175"/>
    <mergeCell ref="AS173:AS175"/>
    <mergeCell ref="AT173:AT175"/>
    <mergeCell ref="AU173:AU175"/>
    <mergeCell ref="AV173:AV178"/>
    <mergeCell ref="AW173:AW178"/>
    <mergeCell ref="AS176:AS178"/>
    <mergeCell ref="AT176:AT178"/>
    <mergeCell ref="AU176:AU178"/>
    <mergeCell ref="AL173:AL178"/>
    <mergeCell ref="AM173:AM178"/>
    <mergeCell ref="AN173:AN175"/>
    <mergeCell ref="P173:P178"/>
    <mergeCell ref="Q173:Q178"/>
    <mergeCell ref="R173:R175"/>
    <mergeCell ref="S173:S175"/>
    <mergeCell ref="H173:H178"/>
    <mergeCell ref="I173:I178"/>
    <mergeCell ref="J173:J178"/>
    <mergeCell ref="K173:K178"/>
    <mergeCell ref="L173:L175"/>
    <mergeCell ref="M173:M175"/>
    <mergeCell ref="AO173:AO175"/>
    <mergeCell ref="AP173:AP175"/>
    <mergeCell ref="AQ173:AQ175"/>
    <mergeCell ref="AF173:AF175"/>
    <mergeCell ref="AG173:AG175"/>
    <mergeCell ref="AH173:AH175"/>
    <mergeCell ref="AI173:AI175"/>
    <mergeCell ref="AJ173:AJ175"/>
    <mergeCell ref="AK173:AK178"/>
    <mergeCell ref="AF176:AF178"/>
    <mergeCell ref="AG176:AG178"/>
    <mergeCell ref="AH176:AH178"/>
    <mergeCell ref="AI176:AI178"/>
    <mergeCell ref="Z173:Z178"/>
    <mergeCell ref="AA173:AA178"/>
    <mergeCell ref="AB173:AB178"/>
    <mergeCell ref="AC173:AC175"/>
    <mergeCell ref="AD173:AD175"/>
    <mergeCell ref="AE173:AE175"/>
    <mergeCell ref="AC176:AC178"/>
    <mergeCell ref="AD176:AD178"/>
    <mergeCell ref="AE176:AE178"/>
    <mergeCell ref="AM167:AM172"/>
    <mergeCell ref="AN167:AN169"/>
    <mergeCell ref="BC170:BC172"/>
    <mergeCell ref="BD170:BD172"/>
    <mergeCell ref="BE170:BE172"/>
    <mergeCell ref="BF170:BF172"/>
    <mergeCell ref="B173:B178"/>
    <mergeCell ref="C173:C178"/>
    <mergeCell ref="D173:D178"/>
    <mergeCell ref="E173:E178"/>
    <mergeCell ref="F173:F178"/>
    <mergeCell ref="G173:G178"/>
    <mergeCell ref="AJ170:AJ172"/>
    <mergeCell ref="AN170:AN172"/>
    <mergeCell ref="AO170:AO172"/>
    <mergeCell ref="AP170:AP172"/>
    <mergeCell ref="AQ170:AQ172"/>
    <mergeCell ref="AR170:AR172"/>
    <mergeCell ref="T170:T172"/>
    <mergeCell ref="U170:U172"/>
    <mergeCell ref="V170:V172"/>
    <mergeCell ref="W170:W172"/>
    <mergeCell ref="X170:X172"/>
    <mergeCell ref="Y170:Y172"/>
    <mergeCell ref="T173:T175"/>
    <mergeCell ref="U173:U175"/>
    <mergeCell ref="V173:V175"/>
    <mergeCell ref="W173:W175"/>
    <mergeCell ref="X173:X175"/>
    <mergeCell ref="Y173:Y175"/>
    <mergeCell ref="N173:N175"/>
    <mergeCell ref="O173:O175"/>
    <mergeCell ref="AD170:AD172"/>
    <mergeCell ref="AE170:AE172"/>
    <mergeCell ref="BD167:BD169"/>
    <mergeCell ref="BE167:BE169"/>
    <mergeCell ref="BF167:BF169"/>
    <mergeCell ref="BG167:BG172"/>
    <mergeCell ref="L170:L172"/>
    <mergeCell ref="M170:M172"/>
    <mergeCell ref="N170:N172"/>
    <mergeCell ref="O170:O172"/>
    <mergeCell ref="R170:R172"/>
    <mergeCell ref="S170:S172"/>
    <mergeCell ref="AX167:AX172"/>
    <mergeCell ref="AY167:AY169"/>
    <mergeCell ref="AZ167:AZ169"/>
    <mergeCell ref="BA167:BA169"/>
    <mergeCell ref="BB167:BB169"/>
    <mergeCell ref="BC167:BC169"/>
    <mergeCell ref="AY170:AY172"/>
    <mergeCell ref="AZ170:AZ172"/>
    <mergeCell ref="BA170:BA172"/>
    <mergeCell ref="BB170:BB172"/>
    <mergeCell ref="AR167:AR169"/>
    <mergeCell ref="AS167:AS169"/>
    <mergeCell ref="AT167:AT169"/>
    <mergeCell ref="AU167:AU169"/>
    <mergeCell ref="AV167:AV172"/>
    <mergeCell ref="AW167:AW172"/>
    <mergeCell ref="AS170:AS172"/>
    <mergeCell ref="AT170:AT172"/>
    <mergeCell ref="AU170:AU172"/>
    <mergeCell ref="AL167:AL172"/>
    <mergeCell ref="N167:N169"/>
    <mergeCell ref="O167:O169"/>
    <mergeCell ref="P167:P172"/>
    <mergeCell ref="Q167:Q172"/>
    <mergeCell ref="R167:R169"/>
    <mergeCell ref="S167:S169"/>
    <mergeCell ref="H167:H172"/>
    <mergeCell ref="I167:I172"/>
    <mergeCell ref="J167:J172"/>
    <mergeCell ref="K167:K172"/>
    <mergeCell ref="L167:L169"/>
    <mergeCell ref="M167:M169"/>
    <mergeCell ref="AO167:AO169"/>
    <mergeCell ref="AP167:AP169"/>
    <mergeCell ref="AQ167:AQ169"/>
    <mergeCell ref="AF167:AF169"/>
    <mergeCell ref="AG167:AG169"/>
    <mergeCell ref="AH167:AH169"/>
    <mergeCell ref="AI167:AI169"/>
    <mergeCell ref="AJ167:AJ169"/>
    <mergeCell ref="AK167:AK172"/>
    <mergeCell ref="AF170:AF172"/>
    <mergeCell ref="AG170:AG172"/>
    <mergeCell ref="AH170:AH172"/>
    <mergeCell ref="AI170:AI172"/>
    <mergeCell ref="Z167:Z172"/>
    <mergeCell ref="AA167:AA172"/>
    <mergeCell ref="AB167:AB172"/>
    <mergeCell ref="AC167:AC169"/>
    <mergeCell ref="AD167:AD169"/>
    <mergeCell ref="AE167:AE169"/>
    <mergeCell ref="AC170:AC172"/>
    <mergeCell ref="AU164:AU166"/>
    <mergeCell ref="AL161:AL166"/>
    <mergeCell ref="AM161:AM166"/>
    <mergeCell ref="AN161:AN163"/>
    <mergeCell ref="BC164:BC166"/>
    <mergeCell ref="BD164:BD166"/>
    <mergeCell ref="BE164:BE166"/>
    <mergeCell ref="BF164:BF166"/>
    <mergeCell ref="B167:B172"/>
    <mergeCell ref="C167:C172"/>
    <mergeCell ref="D167:D172"/>
    <mergeCell ref="E167:E172"/>
    <mergeCell ref="F167:F172"/>
    <mergeCell ref="G167:G172"/>
    <mergeCell ref="AJ164:AJ166"/>
    <mergeCell ref="AN164:AN166"/>
    <mergeCell ref="AO164:AO166"/>
    <mergeCell ref="AP164:AP166"/>
    <mergeCell ref="AQ164:AQ166"/>
    <mergeCell ref="AR164:AR166"/>
    <mergeCell ref="T164:T166"/>
    <mergeCell ref="U164:U166"/>
    <mergeCell ref="V164:V166"/>
    <mergeCell ref="W164:W166"/>
    <mergeCell ref="X164:X166"/>
    <mergeCell ref="Y164:Y166"/>
    <mergeCell ref="T167:T169"/>
    <mergeCell ref="U167:U169"/>
    <mergeCell ref="V167:V169"/>
    <mergeCell ref="W167:W169"/>
    <mergeCell ref="X167:X169"/>
    <mergeCell ref="Y167:Y169"/>
    <mergeCell ref="AE161:AE163"/>
    <mergeCell ref="AC164:AC166"/>
    <mergeCell ref="AD164:AD166"/>
    <mergeCell ref="AE164:AE166"/>
    <mergeCell ref="BD161:BD163"/>
    <mergeCell ref="BE161:BE163"/>
    <mergeCell ref="BF161:BF163"/>
    <mergeCell ref="BG161:BG166"/>
    <mergeCell ref="L164:L166"/>
    <mergeCell ref="M164:M166"/>
    <mergeCell ref="N164:N166"/>
    <mergeCell ref="O164:O166"/>
    <mergeCell ref="R164:R166"/>
    <mergeCell ref="S164:S166"/>
    <mergeCell ref="AX161:AX166"/>
    <mergeCell ref="AY161:AY163"/>
    <mergeCell ref="AZ161:AZ163"/>
    <mergeCell ref="BA161:BA163"/>
    <mergeCell ref="BB161:BB163"/>
    <mergeCell ref="BC161:BC163"/>
    <mergeCell ref="AY164:AY166"/>
    <mergeCell ref="AZ164:AZ166"/>
    <mergeCell ref="BA164:BA166"/>
    <mergeCell ref="BB164:BB166"/>
    <mergeCell ref="AR161:AR163"/>
    <mergeCell ref="AS161:AS163"/>
    <mergeCell ref="AT161:AT163"/>
    <mergeCell ref="AU161:AU163"/>
    <mergeCell ref="AV161:AV166"/>
    <mergeCell ref="AW161:AW166"/>
    <mergeCell ref="AS164:AS166"/>
    <mergeCell ref="AT164:AT166"/>
    <mergeCell ref="X161:X163"/>
    <mergeCell ref="Y161:Y163"/>
    <mergeCell ref="N161:N163"/>
    <mergeCell ref="O161:O163"/>
    <mergeCell ref="P161:P166"/>
    <mergeCell ref="Q161:Q166"/>
    <mergeCell ref="R161:R163"/>
    <mergeCell ref="S161:S163"/>
    <mergeCell ref="H161:H166"/>
    <mergeCell ref="I161:I166"/>
    <mergeCell ref="J161:J166"/>
    <mergeCell ref="K161:K166"/>
    <mergeCell ref="L161:L163"/>
    <mergeCell ref="M161:M163"/>
    <mergeCell ref="AO161:AO163"/>
    <mergeCell ref="AP161:AP163"/>
    <mergeCell ref="AQ161:AQ163"/>
    <mergeCell ref="AF161:AF163"/>
    <mergeCell ref="AG161:AG163"/>
    <mergeCell ref="AH161:AH163"/>
    <mergeCell ref="AI161:AI163"/>
    <mergeCell ref="AJ161:AJ163"/>
    <mergeCell ref="AK161:AK166"/>
    <mergeCell ref="AF164:AF166"/>
    <mergeCell ref="AG164:AG166"/>
    <mergeCell ref="AH164:AH166"/>
    <mergeCell ref="AI164:AI166"/>
    <mergeCell ref="Z161:Z166"/>
    <mergeCell ref="AA161:AA166"/>
    <mergeCell ref="AB161:AB166"/>
    <mergeCell ref="AC161:AC163"/>
    <mergeCell ref="AD161:AD163"/>
    <mergeCell ref="B161:B166"/>
    <mergeCell ref="C161:C166"/>
    <mergeCell ref="D161:D166"/>
    <mergeCell ref="E161:E166"/>
    <mergeCell ref="F161:F166"/>
    <mergeCell ref="G161:G166"/>
    <mergeCell ref="AT158:AT160"/>
    <mergeCell ref="AU158:AU160"/>
    <mergeCell ref="AY158:AY160"/>
    <mergeCell ref="AZ158:AZ160"/>
    <mergeCell ref="BA158:BA160"/>
    <mergeCell ref="BB158:BB160"/>
    <mergeCell ref="AJ158:AJ160"/>
    <mergeCell ref="AN158:AN160"/>
    <mergeCell ref="AO158:AO160"/>
    <mergeCell ref="AP158:AP160"/>
    <mergeCell ref="AQ158:AQ160"/>
    <mergeCell ref="AR158:AR160"/>
    <mergeCell ref="AD158:AD160"/>
    <mergeCell ref="AE158:AE160"/>
    <mergeCell ref="AF158:AF160"/>
    <mergeCell ref="AG158:AG160"/>
    <mergeCell ref="AH158:AH160"/>
    <mergeCell ref="AI158:AI160"/>
    <mergeCell ref="T158:T160"/>
    <mergeCell ref="U158:U160"/>
    <mergeCell ref="V158:V160"/>
    <mergeCell ref="W158:W160"/>
    <mergeCell ref="T161:T163"/>
    <mergeCell ref="U161:U163"/>
    <mergeCell ref="V161:V163"/>
    <mergeCell ref="W161:W163"/>
    <mergeCell ref="X158:X160"/>
    <mergeCell ref="Y158:Y160"/>
    <mergeCell ref="BC155:BC157"/>
    <mergeCell ref="BD155:BD157"/>
    <mergeCell ref="BE155:BE157"/>
    <mergeCell ref="BF155:BF157"/>
    <mergeCell ref="L158:L160"/>
    <mergeCell ref="M158:M160"/>
    <mergeCell ref="N158:N160"/>
    <mergeCell ref="O158:O160"/>
    <mergeCell ref="R158:R160"/>
    <mergeCell ref="S158:S160"/>
    <mergeCell ref="AJ155:AJ157"/>
    <mergeCell ref="AN155:AN157"/>
    <mergeCell ref="AO155:AO157"/>
    <mergeCell ref="AP155:AP157"/>
    <mergeCell ref="AQ155:AQ157"/>
    <mergeCell ref="AR155:AR157"/>
    <mergeCell ref="T155:T157"/>
    <mergeCell ref="U155:U157"/>
    <mergeCell ref="V155:V157"/>
    <mergeCell ref="W155:W157"/>
    <mergeCell ref="X155:X157"/>
    <mergeCell ref="Y155:Y157"/>
    <mergeCell ref="BC158:BC160"/>
    <mergeCell ref="BD158:BD160"/>
    <mergeCell ref="BE158:BE160"/>
    <mergeCell ref="BF158:BF160"/>
    <mergeCell ref="BD152:BD154"/>
    <mergeCell ref="BE152:BE154"/>
    <mergeCell ref="BF152:BF154"/>
    <mergeCell ref="BG152:BG160"/>
    <mergeCell ref="L155:L157"/>
    <mergeCell ref="M155:M157"/>
    <mergeCell ref="N155:N157"/>
    <mergeCell ref="O155:O157"/>
    <mergeCell ref="R155:R157"/>
    <mergeCell ref="S155:S157"/>
    <mergeCell ref="AX152:AX160"/>
    <mergeCell ref="AY152:AY154"/>
    <mergeCell ref="AZ152:AZ154"/>
    <mergeCell ref="BA152:BA154"/>
    <mergeCell ref="BB152:BB154"/>
    <mergeCell ref="BC152:BC154"/>
    <mergeCell ref="AY155:AY157"/>
    <mergeCell ref="AZ155:AZ157"/>
    <mergeCell ref="BA155:BA157"/>
    <mergeCell ref="BB155:BB157"/>
    <mergeCell ref="AR152:AR154"/>
    <mergeCell ref="AS152:AS154"/>
    <mergeCell ref="AT152:AT154"/>
    <mergeCell ref="AU152:AU154"/>
    <mergeCell ref="AV152:AV160"/>
    <mergeCell ref="AW152:AW160"/>
    <mergeCell ref="AS155:AS157"/>
    <mergeCell ref="AT155:AT157"/>
    <mergeCell ref="AU155:AU157"/>
    <mergeCell ref="AS158:AS160"/>
    <mergeCell ref="AL152:AL160"/>
    <mergeCell ref="AM152:AM160"/>
    <mergeCell ref="R152:R154"/>
    <mergeCell ref="S152:S154"/>
    <mergeCell ref="H152:H160"/>
    <mergeCell ref="I152:I160"/>
    <mergeCell ref="J152:J160"/>
    <mergeCell ref="K152:K160"/>
    <mergeCell ref="L152:L154"/>
    <mergeCell ref="M152:M154"/>
    <mergeCell ref="AN152:AN154"/>
    <mergeCell ref="AO152:AO154"/>
    <mergeCell ref="AP152:AP154"/>
    <mergeCell ref="AQ152:AQ154"/>
    <mergeCell ref="AF152:AF154"/>
    <mergeCell ref="AG152:AG154"/>
    <mergeCell ref="AH152:AH154"/>
    <mergeCell ref="AI152:AI154"/>
    <mergeCell ref="AJ152:AJ154"/>
    <mergeCell ref="AK152:AK160"/>
    <mergeCell ref="AF155:AF157"/>
    <mergeCell ref="AG155:AG157"/>
    <mergeCell ref="AH155:AH157"/>
    <mergeCell ref="AI155:AI157"/>
    <mergeCell ref="Z152:Z160"/>
    <mergeCell ref="AA152:AA160"/>
    <mergeCell ref="AB152:AB160"/>
    <mergeCell ref="AC152:AC154"/>
    <mergeCell ref="AD152:AD154"/>
    <mergeCell ref="AE152:AE154"/>
    <mergeCell ref="AC155:AC157"/>
    <mergeCell ref="AD155:AD157"/>
    <mergeCell ref="AE155:AE157"/>
    <mergeCell ref="AC158:AC160"/>
    <mergeCell ref="BC149:BC151"/>
    <mergeCell ref="BD149:BD151"/>
    <mergeCell ref="BE149:BE151"/>
    <mergeCell ref="BF149:BF151"/>
    <mergeCell ref="B152:B160"/>
    <mergeCell ref="C152:C160"/>
    <mergeCell ref="D152:D160"/>
    <mergeCell ref="E152:E160"/>
    <mergeCell ref="F152:F160"/>
    <mergeCell ref="G152:G160"/>
    <mergeCell ref="AJ149:AJ151"/>
    <mergeCell ref="AN149:AN151"/>
    <mergeCell ref="AO149:AO151"/>
    <mergeCell ref="AP149:AP151"/>
    <mergeCell ref="AQ149:AQ151"/>
    <mergeCell ref="AR149:AR151"/>
    <mergeCell ref="T149:T151"/>
    <mergeCell ref="U149:U151"/>
    <mergeCell ref="V149:V151"/>
    <mergeCell ref="W149:W151"/>
    <mergeCell ref="X149:X151"/>
    <mergeCell ref="Y149:Y151"/>
    <mergeCell ref="T152:T154"/>
    <mergeCell ref="U152:U154"/>
    <mergeCell ref="V152:V154"/>
    <mergeCell ref="W152:W154"/>
    <mergeCell ref="X152:X154"/>
    <mergeCell ref="Y152:Y154"/>
    <mergeCell ref="N152:N154"/>
    <mergeCell ref="O152:O154"/>
    <mergeCell ref="P152:P160"/>
    <mergeCell ref="Q152:Q160"/>
    <mergeCell ref="BD146:BD148"/>
    <mergeCell ref="BE146:BE148"/>
    <mergeCell ref="BF146:BF148"/>
    <mergeCell ref="BG146:BG151"/>
    <mergeCell ref="L149:L151"/>
    <mergeCell ref="M149:M151"/>
    <mergeCell ref="N149:N151"/>
    <mergeCell ref="O149:O151"/>
    <mergeCell ref="R149:R151"/>
    <mergeCell ref="S149:S151"/>
    <mergeCell ref="AX146:AX151"/>
    <mergeCell ref="AY146:AY148"/>
    <mergeCell ref="AZ146:AZ148"/>
    <mergeCell ref="BA146:BA148"/>
    <mergeCell ref="BB146:BB148"/>
    <mergeCell ref="BC146:BC148"/>
    <mergeCell ref="AY149:AY151"/>
    <mergeCell ref="AZ149:AZ151"/>
    <mergeCell ref="BA149:BA151"/>
    <mergeCell ref="BB149:BB151"/>
    <mergeCell ref="AR146:AR148"/>
    <mergeCell ref="AS146:AS148"/>
    <mergeCell ref="AT146:AT148"/>
    <mergeCell ref="AU146:AU148"/>
    <mergeCell ref="AV146:AV151"/>
    <mergeCell ref="AW146:AW151"/>
    <mergeCell ref="AS149:AS151"/>
    <mergeCell ref="AT149:AT151"/>
    <mergeCell ref="AU149:AU151"/>
    <mergeCell ref="AL146:AL151"/>
    <mergeCell ref="AM146:AM151"/>
    <mergeCell ref="AN146:AN148"/>
    <mergeCell ref="R146:R148"/>
    <mergeCell ref="S146:S148"/>
    <mergeCell ref="H146:H151"/>
    <mergeCell ref="I146:I151"/>
    <mergeCell ref="J146:J151"/>
    <mergeCell ref="K146:K151"/>
    <mergeCell ref="L146:L148"/>
    <mergeCell ref="M146:M148"/>
    <mergeCell ref="AO146:AO148"/>
    <mergeCell ref="AP146:AP148"/>
    <mergeCell ref="AQ146:AQ148"/>
    <mergeCell ref="AF146:AF148"/>
    <mergeCell ref="AG146:AG148"/>
    <mergeCell ref="AH146:AH148"/>
    <mergeCell ref="AI146:AI148"/>
    <mergeCell ref="AJ146:AJ148"/>
    <mergeCell ref="AK146:AK151"/>
    <mergeCell ref="AF149:AF151"/>
    <mergeCell ref="AG149:AG151"/>
    <mergeCell ref="AH149:AH151"/>
    <mergeCell ref="AI149:AI151"/>
    <mergeCell ref="Z146:Z151"/>
    <mergeCell ref="AA146:AA151"/>
    <mergeCell ref="AB146:AB151"/>
    <mergeCell ref="AC146:AC148"/>
    <mergeCell ref="AD146:AD148"/>
    <mergeCell ref="AE146:AE148"/>
    <mergeCell ref="AC149:AC151"/>
    <mergeCell ref="AD149:AD151"/>
    <mergeCell ref="AE149:AE151"/>
    <mergeCell ref="BC143:BC145"/>
    <mergeCell ref="BD143:BD145"/>
    <mergeCell ref="BE143:BE145"/>
    <mergeCell ref="BF143:BF145"/>
    <mergeCell ref="B146:B151"/>
    <mergeCell ref="C146:C151"/>
    <mergeCell ref="D146:D151"/>
    <mergeCell ref="E146:E151"/>
    <mergeCell ref="F146:F151"/>
    <mergeCell ref="G146:G151"/>
    <mergeCell ref="AJ143:AJ145"/>
    <mergeCell ref="AN143:AN145"/>
    <mergeCell ref="AO143:AO145"/>
    <mergeCell ref="AP143:AP145"/>
    <mergeCell ref="AQ143:AQ145"/>
    <mergeCell ref="AR143:AR145"/>
    <mergeCell ref="T143:T145"/>
    <mergeCell ref="U143:U145"/>
    <mergeCell ref="V143:V145"/>
    <mergeCell ref="W143:W145"/>
    <mergeCell ref="X143:X145"/>
    <mergeCell ref="Y143:Y145"/>
    <mergeCell ref="T146:T148"/>
    <mergeCell ref="U146:U148"/>
    <mergeCell ref="V146:V148"/>
    <mergeCell ref="W146:W148"/>
    <mergeCell ref="X146:X148"/>
    <mergeCell ref="Y146:Y148"/>
    <mergeCell ref="N146:N148"/>
    <mergeCell ref="O146:O148"/>
    <mergeCell ref="P146:P151"/>
    <mergeCell ref="Q146:Q151"/>
    <mergeCell ref="BD140:BD142"/>
    <mergeCell ref="BE140:BE142"/>
    <mergeCell ref="BF140:BF142"/>
    <mergeCell ref="BG140:BG145"/>
    <mergeCell ref="L143:L145"/>
    <mergeCell ref="M143:M145"/>
    <mergeCell ref="N143:N145"/>
    <mergeCell ref="O143:O145"/>
    <mergeCell ref="R143:R145"/>
    <mergeCell ref="S143:S145"/>
    <mergeCell ref="AX140:AX145"/>
    <mergeCell ref="AY140:AY142"/>
    <mergeCell ref="AZ140:AZ142"/>
    <mergeCell ref="BA140:BA142"/>
    <mergeCell ref="BB140:BB142"/>
    <mergeCell ref="BC140:BC142"/>
    <mergeCell ref="AY143:AY145"/>
    <mergeCell ref="AZ143:AZ145"/>
    <mergeCell ref="BA143:BA145"/>
    <mergeCell ref="BB143:BB145"/>
    <mergeCell ref="AR140:AR142"/>
    <mergeCell ref="AS140:AS142"/>
    <mergeCell ref="AT140:AT142"/>
    <mergeCell ref="AU140:AU142"/>
    <mergeCell ref="AV140:AV145"/>
    <mergeCell ref="AW140:AW145"/>
    <mergeCell ref="AS143:AS145"/>
    <mergeCell ref="AT143:AT145"/>
    <mergeCell ref="AU143:AU145"/>
    <mergeCell ref="AL140:AL145"/>
    <mergeCell ref="AM140:AM145"/>
    <mergeCell ref="AN140:AN142"/>
    <mergeCell ref="R140:R142"/>
    <mergeCell ref="S140:S142"/>
    <mergeCell ref="H140:H145"/>
    <mergeCell ref="I140:I145"/>
    <mergeCell ref="J140:J145"/>
    <mergeCell ref="K140:K145"/>
    <mergeCell ref="L140:L142"/>
    <mergeCell ref="M140:M142"/>
    <mergeCell ref="AO140:AO142"/>
    <mergeCell ref="AP140:AP142"/>
    <mergeCell ref="AQ140:AQ142"/>
    <mergeCell ref="AF140:AF142"/>
    <mergeCell ref="AG140:AG142"/>
    <mergeCell ref="AH140:AH142"/>
    <mergeCell ref="AI140:AI142"/>
    <mergeCell ref="AJ140:AJ142"/>
    <mergeCell ref="AK140:AK145"/>
    <mergeCell ref="AF143:AF145"/>
    <mergeCell ref="AG143:AG145"/>
    <mergeCell ref="AH143:AH145"/>
    <mergeCell ref="AI143:AI145"/>
    <mergeCell ref="Z140:Z145"/>
    <mergeCell ref="AA140:AA145"/>
    <mergeCell ref="AB140:AB145"/>
    <mergeCell ref="AC140:AC142"/>
    <mergeCell ref="AD140:AD142"/>
    <mergeCell ref="AE140:AE142"/>
    <mergeCell ref="AC143:AC145"/>
    <mergeCell ref="AD143:AD145"/>
    <mergeCell ref="AE143:AE145"/>
    <mergeCell ref="BC137:BC139"/>
    <mergeCell ref="BD137:BD139"/>
    <mergeCell ref="BE137:BE139"/>
    <mergeCell ref="BF137:BF139"/>
    <mergeCell ref="B140:B145"/>
    <mergeCell ref="C140:C145"/>
    <mergeCell ref="D140:D145"/>
    <mergeCell ref="E140:E145"/>
    <mergeCell ref="F140:F145"/>
    <mergeCell ref="G140:G145"/>
    <mergeCell ref="AJ137:AJ139"/>
    <mergeCell ref="AN137:AN139"/>
    <mergeCell ref="AO137:AO139"/>
    <mergeCell ref="AP137:AP139"/>
    <mergeCell ref="AQ137:AQ139"/>
    <mergeCell ref="AR137:AR139"/>
    <mergeCell ref="T137:T139"/>
    <mergeCell ref="U137:U139"/>
    <mergeCell ref="V137:V139"/>
    <mergeCell ref="W137:W139"/>
    <mergeCell ref="X137:X139"/>
    <mergeCell ref="Y137:Y139"/>
    <mergeCell ref="T140:T142"/>
    <mergeCell ref="U140:U142"/>
    <mergeCell ref="V140:V142"/>
    <mergeCell ref="W140:W142"/>
    <mergeCell ref="X140:X142"/>
    <mergeCell ref="Y140:Y142"/>
    <mergeCell ref="N140:N142"/>
    <mergeCell ref="O140:O142"/>
    <mergeCell ref="P140:P145"/>
    <mergeCell ref="Q140:Q145"/>
    <mergeCell ref="BD134:BD136"/>
    <mergeCell ref="BE134:BE136"/>
    <mergeCell ref="BF134:BF136"/>
    <mergeCell ref="BG134:BG139"/>
    <mergeCell ref="L137:L139"/>
    <mergeCell ref="M137:M139"/>
    <mergeCell ref="N137:N139"/>
    <mergeCell ref="O137:O139"/>
    <mergeCell ref="R137:R139"/>
    <mergeCell ref="S137:S139"/>
    <mergeCell ref="AX134:AX139"/>
    <mergeCell ref="AY134:AY136"/>
    <mergeCell ref="AZ134:AZ136"/>
    <mergeCell ref="BA134:BA136"/>
    <mergeCell ref="BB134:BB136"/>
    <mergeCell ref="BC134:BC136"/>
    <mergeCell ref="AY137:AY139"/>
    <mergeCell ref="AZ137:AZ139"/>
    <mergeCell ref="BA137:BA139"/>
    <mergeCell ref="BB137:BB139"/>
    <mergeCell ref="AR134:AR136"/>
    <mergeCell ref="AS134:AS136"/>
    <mergeCell ref="AT134:AT136"/>
    <mergeCell ref="AU134:AU136"/>
    <mergeCell ref="AV134:AV139"/>
    <mergeCell ref="AW134:AW139"/>
    <mergeCell ref="AS137:AS139"/>
    <mergeCell ref="AT137:AT139"/>
    <mergeCell ref="AU137:AU139"/>
    <mergeCell ref="AL134:AL139"/>
    <mergeCell ref="AM134:AM139"/>
    <mergeCell ref="AN134:AN136"/>
    <mergeCell ref="P134:P139"/>
    <mergeCell ref="Q134:Q139"/>
    <mergeCell ref="R134:R136"/>
    <mergeCell ref="S134:S136"/>
    <mergeCell ref="H134:H139"/>
    <mergeCell ref="I134:I139"/>
    <mergeCell ref="J134:J139"/>
    <mergeCell ref="K134:K139"/>
    <mergeCell ref="L134:L136"/>
    <mergeCell ref="M134:M136"/>
    <mergeCell ref="AO134:AO136"/>
    <mergeCell ref="AP134:AP136"/>
    <mergeCell ref="AQ134:AQ136"/>
    <mergeCell ref="AF134:AF136"/>
    <mergeCell ref="AG134:AG136"/>
    <mergeCell ref="AH134:AH136"/>
    <mergeCell ref="AI134:AI136"/>
    <mergeCell ref="AJ134:AJ136"/>
    <mergeCell ref="AK134:AK139"/>
    <mergeCell ref="AF137:AF139"/>
    <mergeCell ref="AG137:AG139"/>
    <mergeCell ref="AH137:AH139"/>
    <mergeCell ref="AI137:AI139"/>
    <mergeCell ref="Z134:Z139"/>
    <mergeCell ref="AA134:AA139"/>
    <mergeCell ref="AB134:AB139"/>
    <mergeCell ref="AC134:AC136"/>
    <mergeCell ref="AD134:AD136"/>
    <mergeCell ref="AE134:AE136"/>
    <mergeCell ref="AC137:AC139"/>
    <mergeCell ref="AD137:AD139"/>
    <mergeCell ref="AE137:AE139"/>
    <mergeCell ref="AM128:AM133"/>
    <mergeCell ref="AN128:AN130"/>
    <mergeCell ref="BC131:BC133"/>
    <mergeCell ref="BD131:BD133"/>
    <mergeCell ref="BE131:BE133"/>
    <mergeCell ref="BF131:BF133"/>
    <mergeCell ref="B134:B139"/>
    <mergeCell ref="C134:C139"/>
    <mergeCell ref="D134:D139"/>
    <mergeCell ref="E134:E139"/>
    <mergeCell ref="F134:F139"/>
    <mergeCell ref="G134:G139"/>
    <mergeCell ref="AJ131:AJ133"/>
    <mergeCell ref="AN131:AN133"/>
    <mergeCell ref="AO131:AO133"/>
    <mergeCell ref="AP131:AP133"/>
    <mergeCell ref="AQ131:AQ133"/>
    <mergeCell ref="AR131:AR133"/>
    <mergeCell ref="T131:T133"/>
    <mergeCell ref="U131:U133"/>
    <mergeCell ref="V131:V133"/>
    <mergeCell ref="W131:W133"/>
    <mergeCell ref="X131:X133"/>
    <mergeCell ref="Y131:Y133"/>
    <mergeCell ref="T134:T136"/>
    <mergeCell ref="U134:U136"/>
    <mergeCell ref="V134:V136"/>
    <mergeCell ref="W134:W136"/>
    <mergeCell ref="X134:X136"/>
    <mergeCell ref="Y134:Y136"/>
    <mergeCell ref="N134:N136"/>
    <mergeCell ref="O134:O136"/>
    <mergeCell ref="AD131:AD133"/>
    <mergeCell ref="AE131:AE133"/>
    <mergeCell ref="BD128:BD130"/>
    <mergeCell ref="BE128:BE130"/>
    <mergeCell ref="BF128:BF130"/>
    <mergeCell ref="BG128:BG133"/>
    <mergeCell ref="L131:L133"/>
    <mergeCell ref="M131:M133"/>
    <mergeCell ref="N131:N133"/>
    <mergeCell ref="O131:O133"/>
    <mergeCell ref="R131:R133"/>
    <mergeCell ref="S131:S133"/>
    <mergeCell ref="AX128:AX133"/>
    <mergeCell ref="AY128:AY130"/>
    <mergeCell ref="AZ128:AZ130"/>
    <mergeCell ref="BA128:BA130"/>
    <mergeCell ref="BB128:BB130"/>
    <mergeCell ref="BC128:BC130"/>
    <mergeCell ref="AY131:AY133"/>
    <mergeCell ref="AZ131:AZ133"/>
    <mergeCell ref="BA131:BA133"/>
    <mergeCell ref="BB131:BB133"/>
    <mergeCell ref="AR128:AR130"/>
    <mergeCell ref="AS128:AS130"/>
    <mergeCell ref="AT128:AT130"/>
    <mergeCell ref="AU128:AU130"/>
    <mergeCell ref="AV128:AV133"/>
    <mergeCell ref="AW128:AW133"/>
    <mergeCell ref="AS131:AS133"/>
    <mergeCell ref="AT131:AT133"/>
    <mergeCell ref="AU131:AU133"/>
    <mergeCell ref="AL128:AL133"/>
    <mergeCell ref="N128:N130"/>
    <mergeCell ref="O128:O130"/>
    <mergeCell ref="P128:P133"/>
    <mergeCell ref="Q128:Q133"/>
    <mergeCell ref="R128:R130"/>
    <mergeCell ref="S128:S130"/>
    <mergeCell ref="H128:H133"/>
    <mergeCell ref="I128:I133"/>
    <mergeCell ref="J128:J133"/>
    <mergeCell ref="K128:K133"/>
    <mergeCell ref="L128:L130"/>
    <mergeCell ref="M128:M130"/>
    <mergeCell ref="AO128:AO130"/>
    <mergeCell ref="AP128:AP130"/>
    <mergeCell ref="AQ128:AQ130"/>
    <mergeCell ref="AF128:AF130"/>
    <mergeCell ref="AG128:AG130"/>
    <mergeCell ref="AH128:AH130"/>
    <mergeCell ref="AI128:AI130"/>
    <mergeCell ref="AJ128:AJ130"/>
    <mergeCell ref="AK128:AK133"/>
    <mergeCell ref="AF131:AF133"/>
    <mergeCell ref="AG131:AG133"/>
    <mergeCell ref="AH131:AH133"/>
    <mergeCell ref="AI131:AI133"/>
    <mergeCell ref="Z128:Z133"/>
    <mergeCell ref="AA128:AA133"/>
    <mergeCell ref="AB128:AB133"/>
    <mergeCell ref="AC128:AC130"/>
    <mergeCell ref="AD128:AD130"/>
    <mergeCell ref="AE128:AE130"/>
    <mergeCell ref="AC131:AC133"/>
    <mergeCell ref="AU125:AU127"/>
    <mergeCell ref="AL122:AL127"/>
    <mergeCell ref="AM122:AM127"/>
    <mergeCell ref="AN122:AN124"/>
    <mergeCell ref="BC125:BC127"/>
    <mergeCell ref="BD125:BD127"/>
    <mergeCell ref="BE125:BE127"/>
    <mergeCell ref="BF125:BF127"/>
    <mergeCell ref="B128:B133"/>
    <mergeCell ref="C128:C133"/>
    <mergeCell ref="D128:D133"/>
    <mergeCell ref="E128:E133"/>
    <mergeCell ref="F128:F133"/>
    <mergeCell ref="G128:G133"/>
    <mergeCell ref="AJ125:AJ127"/>
    <mergeCell ref="AN125:AN127"/>
    <mergeCell ref="AO125:AO127"/>
    <mergeCell ref="AP125:AP127"/>
    <mergeCell ref="AQ125:AQ127"/>
    <mergeCell ref="AR125:AR127"/>
    <mergeCell ref="T125:T127"/>
    <mergeCell ref="U125:U127"/>
    <mergeCell ref="V125:V127"/>
    <mergeCell ref="W125:W127"/>
    <mergeCell ref="X125:X127"/>
    <mergeCell ref="Y125:Y127"/>
    <mergeCell ref="T128:T130"/>
    <mergeCell ref="U128:U130"/>
    <mergeCell ref="V128:V130"/>
    <mergeCell ref="W128:W130"/>
    <mergeCell ref="X128:X130"/>
    <mergeCell ref="Y128:Y130"/>
    <mergeCell ref="AE122:AE124"/>
    <mergeCell ref="AC125:AC127"/>
    <mergeCell ref="AD125:AD127"/>
    <mergeCell ref="AE125:AE127"/>
    <mergeCell ref="BD122:BD124"/>
    <mergeCell ref="BE122:BE124"/>
    <mergeCell ref="BF122:BF124"/>
    <mergeCell ref="BG122:BG127"/>
    <mergeCell ref="L125:L127"/>
    <mergeCell ref="M125:M127"/>
    <mergeCell ref="N125:N127"/>
    <mergeCell ref="O125:O127"/>
    <mergeCell ref="R125:R127"/>
    <mergeCell ref="S125:S127"/>
    <mergeCell ref="AX122:AX127"/>
    <mergeCell ref="AY122:AY124"/>
    <mergeCell ref="AZ122:AZ124"/>
    <mergeCell ref="BA122:BA124"/>
    <mergeCell ref="BB122:BB124"/>
    <mergeCell ref="BC122:BC124"/>
    <mergeCell ref="AY125:AY127"/>
    <mergeCell ref="AZ125:AZ127"/>
    <mergeCell ref="BA125:BA127"/>
    <mergeCell ref="BB125:BB127"/>
    <mergeCell ref="AR122:AR124"/>
    <mergeCell ref="AS122:AS124"/>
    <mergeCell ref="AT122:AT124"/>
    <mergeCell ref="AU122:AU124"/>
    <mergeCell ref="AV122:AV127"/>
    <mergeCell ref="AW122:AW127"/>
    <mergeCell ref="AS125:AS127"/>
    <mergeCell ref="AT125:AT127"/>
    <mergeCell ref="X122:X124"/>
    <mergeCell ref="Y122:Y124"/>
    <mergeCell ref="N122:N124"/>
    <mergeCell ref="O122:O124"/>
    <mergeCell ref="P122:P127"/>
    <mergeCell ref="Q122:Q127"/>
    <mergeCell ref="R122:R124"/>
    <mergeCell ref="S122:S124"/>
    <mergeCell ref="H122:H127"/>
    <mergeCell ref="I122:I127"/>
    <mergeCell ref="J122:J127"/>
    <mergeCell ref="K122:K127"/>
    <mergeCell ref="L122:L124"/>
    <mergeCell ref="M122:M124"/>
    <mergeCell ref="AO122:AO124"/>
    <mergeCell ref="AP122:AP124"/>
    <mergeCell ref="AQ122:AQ124"/>
    <mergeCell ref="AF122:AF124"/>
    <mergeCell ref="AG122:AG124"/>
    <mergeCell ref="AH122:AH124"/>
    <mergeCell ref="AI122:AI124"/>
    <mergeCell ref="AJ122:AJ124"/>
    <mergeCell ref="AK122:AK127"/>
    <mergeCell ref="AF125:AF127"/>
    <mergeCell ref="AG125:AG127"/>
    <mergeCell ref="AH125:AH127"/>
    <mergeCell ref="AI125:AI127"/>
    <mergeCell ref="Z122:Z127"/>
    <mergeCell ref="AA122:AA127"/>
    <mergeCell ref="AB122:AB127"/>
    <mergeCell ref="AC122:AC124"/>
    <mergeCell ref="AD122:AD124"/>
    <mergeCell ref="B122:B127"/>
    <mergeCell ref="C122:C127"/>
    <mergeCell ref="D122:D127"/>
    <mergeCell ref="E122:E127"/>
    <mergeCell ref="F122:F127"/>
    <mergeCell ref="G122:G127"/>
    <mergeCell ref="AT119:AT121"/>
    <mergeCell ref="AU119:AU121"/>
    <mergeCell ref="AY119:AY121"/>
    <mergeCell ref="AZ119:AZ121"/>
    <mergeCell ref="BA119:BA121"/>
    <mergeCell ref="BB119:BB121"/>
    <mergeCell ref="AJ119:AJ121"/>
    <mergeCell ref="AN119:AN121"/>
    <mergeCell ref="AO119:AO121"/>
    <mergeCell ref="AP119:AP121"/>
    <mergeCell ref="AQ119:AQ121"/>
    <mergeCell ref="AR119:AR121"/>
    <mergeCell ref="AD119:AD121"/>
    <mergeCell ref="AE119:AE121"/>
    <mergeCell ref="AF119:AF121"/>
    <mergeCell ref="AG119:AG121"/>
    <mergeCell ref="AH119:AH121"/>
    <mergeCell ref="AI119:AI121"/>
    <mergeCell ref="T119:T121"/>
    <mergeCell ref="U119:U121"/>
    <mergeCell ref="V119:V121"/>
    <mergeCell ref="W119:W121"/>
    <mergeCell ref="T122:T124"/>
    <mergeCell ref="U122:U124"/>
    <mergeCell ref="V122:V124"/>
    <mergeCell ref="W122:W124"/>
    <mergeCell ref="BC116:BC118"/>
    <mergeCell ref="BD116:BD118"/>
    <mergeCell ref="BE116:BE118"/>
    <mergeCell ref="BF116:BF118"/>
    <mergeCell ref="L119:L121"/>
    <mergeCell ref="M119:M121"/>
    <mergeCell ref="N119:N121"/>
    <mergeCell ref="O119:O121"/>
    <mergeCell ref="R119:R121"/>
    <mergeCell ref="S119:S121"/>
    <mergeCell ref="AJ116:AJ118"/>
    <mergeCell ref="AN116:AN118"/>
    <mergeCell ref="AO116:AO118"/>
    <mergeCell ref="AP116:AP118"/>
    <mergeCell ref="AQ116:AQ118"/>
    <mergeCell ref="AR116:AR118"/>
    <mergeCell ref="T116:T118"/>
    <mergeCell ref="U116:U118"/>
    <mergeCell ref="V116:V118"/>
    <mergeCell ref="W116:W118"/>
    <mergeCell ref="X116:X118"/>
    <mergeCell ref="Y116:Y118"/>
    <mergeCell ref="BC119:BC121"/>
    <mergeCell ref="BD119:BD121"/>
    <mergeCell ref="BE119:BE121"/>
    <mergeCell ref="BF119:BF121"/>
    <mergeCell ref="BD113:BD115"/>
    <mergeCell ref="BE113:BE115"/>
    <mergeCell ref="BF113:BF115"/>
    <mergeCell ref="BG113:BG121"/>
    <mergeCell ref="L116:L118"/>
    <mergeCell ref="M116:M118"/>
    <mergeCell ref="N116:N118"/>
    <mergeCell ref="O116:O118"/>
    <mergeCell ref="R116:R118"/>
    <mergeCell ref="S116:S118"/>
    <mergeCell ref="AX113:AX121"/>
    <mergeCell ref="AY113:AY115"/>
    <mergeCell ref="AZ113:AZ115"/>
    <mergeCell ref="BA113:BA115"/>
    <mergeCell ref="BB113:BB115"/>
    <mergeCell ref="BC113:BC115"/>
    <mergeCell ref="AY116:AY118"/>
    <mergeCell ref="AZ116:AZ118"/>
    <mergeCell ref="BA116:BA118"/>
    <mergeCell ref="BB116:BB118"/>
    <mergeCell ref="AR113:AR115"/>
    <mergeCell ref="AS113:AS115"/>
    <mergeCell ref="AT113:AT115"/>
    <mergeCell ref="AU113:AU115"/>
    <mergeCell ref="AV113:AV121"/>
    <mergeCell ref="AW113:AW121"/>
    <mergeCell ref="AS116:AS118"/>
    <mergeCell ref="AT116:AT118"/>
    <mergeCell ref="AU116:AU118"/>
    <mergeCell ref="AS119:AS121"/>
    <mergeCell ref="AL113:AL121"/>
    <mergeCell ref="AM113:AM121"/>
    <mergeCell ref="AQ113:AQ115"/>
    <mergeCell ref="AF113:AF115"/>
    <mergeCell ref="AG113:AG115"/>
    <mergeCell ref="AH113:AH115"/>
    <mergeCell ref="AI113:AI115"/>
    <mergeCell ref="AJ113:AJ115"/>
    <mergeCell ref="AK113:AK121"/>
    <mergeCell ref="AF116:AF118"/>
    <mergeCell ref="AG116:AG118"/>
    <mergeCell ref="AH116:AH118"/>
    <mergeCell ref="AI116:AI118"/>
    <mergeCell ref="Z113:Z121"/>
    <mergeCell ref="AA113:AA121"/>
    <mergeCell ref="AB113:AB121"/>
    <mergeCell ref="AC113:AC115"/>
    <mergeCell ref="AD113:AD115"/>
    <mergeCell ref="AE113:AE115"/>
    <mergeCell ref="AC116:AC118"/>
    <mergeCell ref="AD116:AD118"/>
    <mergeCell ref="AE116:AE118"/>
    <mergeCell ref="AC119:AC121"/>
    <mergeCell ref="X113:X115"/>
    <mergeCell ref="Y113:Y115"/>
    <mergeCell ref="N113:N115"/>
    <mergeCell ref="O113:O115"/>
    <mergeCell ref="P113:P121"/>
    <mergeCell ref="Q113:Q121"/>
    <mergeCell ref="R113:R115"/>
    <mergeCell ref="S113:S115"/>
    <mergeCell ref="H113:H121"/>
    <mergeCell ref="I113:I121"/>
    <mergeCell ref="J113:J121"/>
    <mergeCell ref="K113:K121"/>
    <mergeCell ref="L113:L115"/>
    <mergeCell ref="M113:M115"/>
    <mergeCell ref="AN113:AN115"/>
    <mergeCell ref="AO113:AO115"/>
    <mergeCell ref="AP113:AP115"/>
    <mergeCell ref="X119:X121"/>
    <mergeCell ref="Y119:Y121"/>
    <mergeCell ref="B113:B121"/>
    <mergeCell ref="C113:C121"/>
    <mergeCell ref="D113:D121"/>
    <mergeCell ref="E113:E121"/>
    <mergeCell ref="F113:F121"/>
    <mergeCell ref="G113:G121"/>
    <mergeCell ref="AT110:AT112"/>
    <mergeCell ref="AU110:AU112"/>
    <mergeCell ref="AY110:AY112"/>
    <mergeCell ref="AZ110:AZ112"/>
    <mergeCell ref="BA110:BA112"/>
    <mergeCell ref="BB110:BB112"/>
    <mergeCell ref="AJ110:AJ112"/>
    <mergeCell ref="AN110:AN112"/>
    <mergeCell ref="AO110:AO112"/>
    <mergeCell ref="AP110:AP112"/>
    <mergeCell ref="AQ110:AQ112"/>
    <mergeCell ref="AR110:AR112"/>
    <mergeCell ref="AD110:AD112"/>
    <mergeCell ref="AE110:AE112"/>
    <mergeCell ref="AF110:AF112"/>
    <mergeCell ref="AG110:AG112"/>
    <mergeCell ref="AH110:AH112"/>
    <mergeCell ref="AI110:AI112"/>
    <mergeCell ref="T110:T112"/>
    <mergeCell ref="U110:U112"/>
    <mergeCell ref="V110:V112"/>
    <mergeCell ref="W110:W112"/>
    <mergeCell ref="T113:T115"/>
    <mergeCell ref="U113:U115"/>
    <mergeCell ref="V113:V115"/>
    <mergeCell ref="W113:W115"/>
    <mergeCell ref="BC107:BC109"/>
    <mergeCell ref="BD107:BD109"/>
    <mergeCell ref="BE107:BE109"/>
    <mergeCell ref="BF107:BF109"/>
    <mergeCell ref="L110:L112"/>
    <mergeCell ref="M110:M112"/>
    <mergeCell ref="N110:N112"/>
    <mergeCell ref="O110:O112"/>
    <mergeCell ref="R110:R112"/>
    <mergeCell ref="S110:S112"/>
    <mergeCell ref="AJ107:AJ109"/>
    <mergeCell ref="AN107:AN109"/>
    <mergeCell ref="AO107:AO109"/>
    <mergeCell ref="AP107:AP109"/>
    <mergeCell ref="AQ107:AQ109"/>
    <mergeCell ref="AR107:AR109"/>
    <mergeCell ref="T107:T109"/>
    <mergeCell ref="U107:U109"/>
    <mergeCell ref="V107:V109"/>
    <mergeCell ref="W107:W109"/>
    <mergeCell ref="X107:X109"/>
    <mergeCell ref="Y107:Y109"/>
    <mergeCell ref="BC110:BC112"/>
    <mergeCell ref="BD110:BD112"/>
    <mergeCell ref="BE110:BE112"/>
    <mergeCell ref="BF110:BF112"/>
    <mergeCell ref="BD104:BD106"/>
    <mergeCell ref="BE104:BE106"/>
    <mergeCell ref="BF104:BF106"/>
    <mergeCell ref="BG104:BG112"/>
    <mergeCell ref="L107:L109"/>
    <mergeCell ref="M107:M109"/>
    <mergeCell ref="N107:N109"/>
    <mergeCell ref="O107:O109"/>
    <mergeCell ref="R107:R109"/>
    <mergeCell ref="S107:S109"/>
    <mergeCell ref="AX104:AX112"/>
    <mergeCell ref="AY104:AY106"/>
    <mergeCell ref="AZ104:AZ106"/>
    <mergeCell ref="BA104:BA106"/>
    <mergeCell ref="BB104:BB106"/>
    <mergeCell ref="BC104:BC106"/>
    <mergeCell ref="AY107:AY109"/>
    <mergeCell ref="AZ107:AZ109"/>
    <mergeCell ref="BA107:BA109"/>
    <mergeCell ref="BB107:BB109"/>
    <mergeCell ref="AR104:AR106"/>
    <mergeCell ref="AS104:AS106"/>
    <mergeCell ref="AT104:AT106"/>
    <mergeCell ref="AU104:AU106"/>
    <mergeCell ref="AV104:AV112"/>
    <mergeCell ref="AW104:AW112"/>
    <mergeCell ref="AS107:AS109"/>
    <mergeCell ref="AT107:AT109"/>
    <mergeCell ref="AU107:AU109"/>
    <mergeCell ref="AS110:AS112"/>
    <mergeCell ref="AL104:AL112"/>
    <mergeCell ref="AM104:AM112"/>
    <mergeCell ref="AQ104:AQ106"/>
    <mergeCell ref="AF104:AF106"/>
    <mergeCell ref="AG104:AG106"/>
    <mergeCell ref="AH104:AH106"/>
    <mergeCell ref="AI104:AI106"/>
    <mergeCell ref="AJ104:AJ106"/>
    <mergeCell ref="AK104:AK112"/>
    <mergeCell ref="AF107:AF109"/>
    <mergeCell ref="AG107:AG109"/>
    <mergeCell ref="AH107:AH109"/>
    <mergeCell ref="AI107:AI109"/>
    <mergeCell ref="Z104:Z112"/>
    <mergeCell ref="AA104:AA112"/>
    <mergeCell ref="AB104:AB112"/>
    <mergeCell ref="AC104:AC106"/>
    <mergeCell ref="AD104:AD106"/>
    <mergeCell ref="AE104:AE106"/>
    <mergeCell ref="AC107:AC109"/>
    <mergeCell ref="AD107:AD109"/>
    <mergeCell ref="AE107:AE109"/>
    <mergeCell ref="AC110:AC112"/>
    <mergeCell ref="X104:X106"/>
    <mergeCell ref="Y104:Y106"/>
    <mergeCell ref="N104:N106"/>
    <mergeCell ref="O104:O106"/>
    <mergeCell ref="P104:P112"/>
    <mergeCell ref="Q104:Q112"/>
    <mergeCell ref="R104:R106"/>
    <mergeCell ref="S104:S106"/>
    <mergeCell ref="H104:H112"/>
    <mergeCell ref="I104:I112"/>
    <mergeCell ref="J104:J112"/>
    <mergeCell ref="K104:K112"/>
    <mergeCell ref="L104:L106"/>
    <mergeCell ref="M104:M106"/>
    <mergeCell ref="AN104:AN106"/>
    <mergeCell ref="AO104:AO106"/>
    <mergeCell ref="AP104:AP106"/>
    <mergeCell ref="X110:X112"/>
    <mergeCell ref="Y110:Y112"/>
    <mergeCell ref="B104:B112"/>
    <mergeCell ref="C104:C112"/>
    <mergeCell ref="D104:D112"/>
    <mergeCell ref="E104:E112"/>
    <mergeCell ref="F104:F112"/>
    <mergeCell ref="G104:G112"/>
    <mergeCell ref="AT101:AT103"/>
    <mergeCell ref="AU101:AU103"/>
    <mergeCell ref="AY101:AY103"/>
    <mergeCell ref="AZ101:AZ103"/>
    <mergeCell ref="BA101:BA103"/>
    <mergeCell ref="BB101:BB103"/>
    <mergeCell ref="AJ101:AJ103"/>
    <mergeCell ref="AN101:AN103"/>
    <mergeCell ref="AO101:AO103"/>
    <mergeCell ref="AP101:AP103"/>
    <mergeCell ref="AQ101:AQ103"/>
    <mergeCell ref="AR101:AR103"/>
    <mergeCell ref="AD101:AD103"/>
    <mergeCell ref="AE101:AE103"/>
    <mergeCell ref="AF101:AF103"/>
    <mergeCell ref="AG101:AG103"/>
    <mergeCell ref="AH101:AH103"/>
    <mergeCell ref="AI101:AI103"/>
    <mergeCell ref="T101:T103"/>
    <mergeCell ref="U101:U103"/>
    <mergeCell ref="V101:V103"/>
    <mergeCell ref="W101:W103"/>
    <mergeCell ref="T104:T106"/>
    <mergeCell ref="U104:U106"/>
    <mergeCell ref="V104:V106"/>
    <mergeCell ref="W104:W106"/>
    <mergeCell ref="X101:X103"/>
    <mergeCell ref="Y101:Y103"/>
    <mergeCell ref="BC98:BC100"/>
    <mergeCell ref="BD98:BD100"/>
    <mergeCell ref="BE98:BE100"/>
    <mergeCell ref="BF98:BF100"/>
    <mergeCell ref="L101:L103"/>
    <mergeCell ref="M101:M103"/>
    <mergeCell ref="N101:N103"/>
    <mergeCell ref="O101:O103"/>
    <mergeCell ref="R101:R103"/>
    <mergeCell ref="S101:S103"/>
    <mergeCell ref="AJ98:AJ100"/>
    <mergeCell ref="AN98:AN100"/>
    <mergeCell ref="AO98:AO100"/>
    <mergeCell ref="AP98:AP100"/>
    <mergeCell ref="AQ98:AQ100"/>
    <mergeCell ref="AR98:AR100"/>
    <mergeCell ref="T98:T100"/>
    <mergeCell ref="U98:U100"/>
    <mergeCell ref="V98:V100"/>
    <mergeCell ref="W98:W100"/>
    <mergeCell ref="X98:X100"/>
    <mergeCell ref="Y98:Y100"/>
    <mergeCell ref="BC101:BC103"/>
    <mergeCell ref="BD101:BD103"/>
    <mergeCell ref="BE101:BE103"/>
    <mergeCell ref="BF101:BF103"/>
    <mergeCell ref="BD95:BD97"/>
    <mergeCell ref="BE95:BE97"/>
    <mergeCell ref="BF95:BF97"/>
    <mergeCell ref="BG95:BG103"/>
    <mergeCell ref="L98:L100"/>
    <mergeCell ref="M98:M100"/>
    <mergeCell ref="N98:N100"/>
    <mergeCell ref="O98:O100"/>
    <mergeCell ref="R98:R100"/>
    <mergeCell ref="S98:S100"/>
    <mergeCell ref="AX95:AX103"/>
    <mergeCell ref="AY95:AY97"/>
    <mergeCell ref="AZ95:AZ97"/>
    <mergeCell ref="BA95:BA97"/>
    <mergeCell ref="BB95:BB97"/>
    <mergeCell ref="BC95:BC97"/>
    <mergeCell ref="AY98:AY100"/>
    <mergeCell ref="AZ98:AZ100"/>
    <mergeCell ref="BA98:BA100"/>
    <mergeCell ref="BB98:BB100"/>
    <mergeCell ref="AR95:AR97"/>
    <mergeCell ref="AS95:AS97"/>
    <mergeCell ref="AT95:AT97"/>
    <mergeCell ref="AU95:AU97"/>
    <mergeCell ref="AV95:AV103"/>
    <mergeCell ref="AW95:AW103"/>
    <mergeCell ref="AS98:AS100"/>
    <mergeCell ref="AT98:AT100"/>
    <mergeCell ref="AU98:AU100"/>
    <mergeCell ref="AS101:AS103"/>
    <mergeCell ref="AL95:AL103"/>
    <mergeCell ref="AM95:AM103"/>
    <mergeCell ref="R95:R97"/>
    <mergeCell ref="S95:S97"/>
    <mergeCell ref="H95:H103"/>
    <mergeCell ref="I95:I103"/>
    <mergeCell ref="J95:J103"/>
    <mergeCell ref="K95:K103"/>
    <mergeCell ref="L95:L97"/>
    <mergeCell ref="M95:M97"/>
    <mergeCell ref="AN95:AN97"/>
    <mergeCell ref="AO95:AO97"/>
    <mergeCell ref="AP95:AP97"/>
    <mergeCell ref="AQ95:AQ97"/>
    <mergeCell ref="AF95:AF97"/>
    <mergeCell ref="AG95:AG97"/>
    <mergeCell ref="AH95:AH97"/>
    <mergeCell ref="AI95:AI97"/>
    <mergeCell ref="AJ95:AJ97"/>
    <mergeCell ref="AK95:AK103"/>
    <mergeCell ref="AF98:AF100"/>
    <mergeCell ref="AG98:AG100"/>
    <mergeCell ref="AH98:AH100"/>
    <mergeCell ref="AI98:AI100"/>
    <mergeCell ref="Z95:Z103"/>
    <mergeCell ref="AA95:AA103"/>
    <mergeCell ref="AB95:AB103"/>
    <mergeCell ref="AC95:AC97"/>
    <mergeCell ref="AD95:AD97"/>
    <mergeCell ref="AE95:AE97"/>
    <mergeCell ref="AC98:AC100"/>
    <mergeCell ref="AD98:AD100"/>
    <mergeCell ref="AE98:AE100"/>
    <mergeCell ref="AC101:AC103"/>
    <mergeCell ref="BC92:BC94"/>
    <mergeCell ref="BD92:BD94"/>
    <mergeCell ref="BE92:BE94"/>
    <mergeCell ref="BF92:BF94"/>
    <mergeCell ref="B95:B103"/>
    <mergeCell ref="C95:C103"/>
    <mergeCell ref="D95:D103"/>
    <mergeCell ref="E95:E103"/>
    <mergeCell ref="F95:F103"/>
    <mergeCell ref="G95:G103"/>
    <mergeCell ref="AJ92:AJ94"/>
    <mergeCell ref="AN92:AN94"/>
    <mergeCell ref="AO92:AO94"/>
    <mergeCell ref="AP92:AP94"/>
    <mergeCell ref="AQ92:AQ94"/>
    <mergeCell ref="AR92:AR94"/>
    <mergeCell ref="T92:T94"/>
    <mergeCell ref="U92:U94"/>
    <mergeCell ref="V92:V94"/>
    <mergeCell ref="W92:W94"/>
    <mergeCell ref="X92:X94"/>
    <mergeCell ref="Y92:Y94"/>
    <mergeCell ref="T95:T97"/>
    <mergeCell ref="U95:U97"/>
    <mergeCell ref="V95:V97"/>
    <mergeCell ref="W95:W97"/>
    <mergeCell ref="X95:X97"/>
    <mergeCell ref="Y95:Y97"/>
    <mergeCell ref="N95:N97"/>
    <mergeCell ref="O95:O97"/>
    <mergeCell ref="P95:P103"/>
    <mergeCell ref="Q95:Q103"/>
    <mergeCell ref="BD89:BD91"/>
    <mergeCell ref="BE89:BE91"/>
    <mergeCell ref="BF89:BF91"/>
    <mergeCell ref="BG89:BG94"/>
    <mergeCell ref="L92:L94"/>
    <mergeCell ref="M92:M94"/>
    <mergeCell ref="N92:N94"/>
    <mergeCell ref="O92:O94"/>
    <mergeCell ref="R92:R94"/>
    <mergeCell ref="S92:S94"/>
    <mergeCell ref="AX89:AX94"/>
    <mergeCell ref="AY89:AY91"/>
    <mergeCell ref="AZ89:AZ91"/>
    <mergeCell ref="BA89:BA91"/>
    <mergeCell ref="BB89:BB91"/>
    <mergeCell ref="BC89:BC91"/>
    <mergeCell ref="AY92:AY94"/>
    <mergeCell ref="AZ92:AZ94"/>
    <mergeCell ref="BA92:BA94"/>
    <mergeCell ref="BB92:BB94"/>
    <mergeCell ref="AR89:AR91"/>
    <mergeCell ref="AS89:AS91"/>
    <mergeCell ref="AT89:AT91"/>
    <mergeCell ref="AU89:AU91"/>
    <mergeCell ref="AV89:AV94"/>
    <mergeCell ref="AW89:AW94"/>
    <mergeCell ref="AS92:AS94"/>
    <mergeCell ref="AT92:AT94"/>
    <mergeCell ref="AU92:AU94"/>
    <mergeCell ref="AL89:AL94"/>
    <mergeCell ref="AM89:AM94"/>
    <mergeCell ref="AN89:AN91"/>
    <mergeCell ref="R89:R91"/>
    <mergeCell ref="S89:S91"/>
    <mergeCell ref="H89:H94"/>
    <mergeCell ref="I89:I94"/>
    <mergeCell ref="J89:J94"/>
    <mergeCell ref="K89:K94"/>
    <mergeCell ref="L89:L91"/>
    <mergeCell ref="M89:M91"/>
    <mergeCell ref="AO89:AO91"/>
    <mergeCell ref="AP89:AP91"/>
    <mergeCell ref="AQ89:AQ91"/>
    <mergeCell ref="AF89:AF91"/>
    <mergeCell ref="AG89:AG91"/>
    <mergeCell ref="AH89:AH91"/>
    <mergeCell ref="AI89:AI91"/>
    <mergeCell ref="AJ89:AJ91"/>
    <mergeCell ref="AK89:AK94"/>
    <mergeCell ref="AF92:AF94"/>
    <mergeCell ref="AG92:AG94"/>
    <mergeCell ref="AH92:AH94"/>
    <mergeCell ref="AI92:AI94"/>
    <mergeCell ref="Z89:Z94"/>
    <mergeCell ref="AA89:AA94"/>
    <mergeCell ref="AB89:AB94"/>
    <mergeCell ref="AC89:AC91"/>
    <mergeCell ref="AD89:AD91"/>
    <mergeCell ref="AE89:AE91"/>
    <mergeCell ref="AC92:AC94"/>
    <mergeCell ref="AD92:AD94"/>
    <mergeCell ref="AE92:AE94"/>
    <mergeCell ref="BC86:BC88"/>
    <mergeCell ref="BD86:BD88"/>
    <mergeCell ref="BE86:BE88"/>
    <mergeCell ref="BF86:BF88"/>
    <mergeCell ref="B89:B94"/>
    <mergeCell ref="C89:C94"/>
    <mergeCell ref="D89:D94"/>
    <mergeCell ref="E89:E94"/>
    <mergeCell ref="F89:F94"/>
    <mergeCell ref="G89:G94"/>
    <mergeCell ref="AJ86:AJ88"/>
    <mergeCell ref="AN86:AN88"/>
    <mergeCell ref="AO86:AO88"/>
    <mergeCell ref="AP86:AP88"/>
    <mergeCell ref="AQ86:AQ88"/>
    <mergeCell ref="AR86:AR88"/>
    <mergeCell ref="T86:T88"/>
    <mergeCell ref="U86:U88"/>
    <mergeCell ref="V86:V88"/>
    <mergeCell ref="W86:W88"/>
    <mergeCell ref="X86:X88"/>
    <mergeCell ref="Y86:Y88"/>
    <mergeCell ref="T89:T91"/>
    <mergeCell ref="U89:U91"/>
    <mergeCell ref="V89:V91"/>
    <mergeCell ref="W89:W91"/>
    <mergeCell ref="X89:X91"/>
    <mergeCell ref="Y89:Y91"/>
    <mergeCell ref="N89:N91"/>
    <mergeCell ref="O89:O91"/>
    <mergeCell ref="P89:P94"/>
    <mergeCell ref="Q89:Q94"/>
    <mergeCell ref="BD83:BD85"/>
    <mergeCell ref="BE83:BE85"/>
    <mergeCell ref="BF83:BF85"/>
    <mergeCell ref="BG83:BG88"/>
    <mergeCell ref="L86:L88"/>
    <mergeCell ref="M86:M88"/>
    <mergeCell ref="N86:N88"/>
    <mergeCell ref="O86:O88"/>
    <mergeCell ref="R86:R88"/>
    <mergeCell ref="S86:S88"/>
    <mergeCell ref="AX83:AX88"/>
    <mergeCell ref="AY83:AY85"/>
    <mergeCell ref="AZ83:AZ85"/>
    <mergeCell ref="BA83:BA85"/>
    <mergeCell ref="BB83:BB85"/>
    <mergeCell ref="BC83:BC85"/>
    <mergeCell ref="AY86:AY88"/>
    <mergeCell ref="AZ86:AZ88"/>
    <mergeCell ref="BA86:BA88"/>
    <mergeCell ref="BB86:BB88"/>
    <mergeCell ref="AR83:AR85"/>
    <mergeCell ref="AS83:AS85"/>
    <mergeCell ref="AT83:AT85"/>
    <mergeCell ref="AU83:AU85"/>
    <mergeCell ref="AV83:AV88"/>
    <mergeCell ref="AW83:AW88"/>
    <mergeCell ref="AS86:AS88"/>
    <mergeCell ref="AT86:AT88"/>
    <mergeCell ref="AU86:AU88"/>
    <mergeCell ref="AL83:AL88"/>
    <mergeCell ref="AM83:AM88"/>
    <mergeCell ref="AN83:AN85"/>
    <mergeCell ref="AO83:AO85"/>
    <mergeCell ref="AP83:AP85"/>
    <mergeCell ref="AQ83:AQ85"/>
    <mergeCell ref="AF83:AF85"/>
    <mergeCell ref="AG83:AG85"/>
    <mergeCell ref="AH83:AH85"/>
    <mergeCell ref="AI83:AI85"/>
    <mergeCell ref="AJ83:AJ85"/>
    <mergeCell ref="AK83:AK88"/>
    <mergeCell ref="AF86:AF88"/>
    <mergeCell ref="AG86:AG88"/>
    <mergeCell ref="AH86:AH88"/>
    <mergeCell ref="AI86:AI88"/>
    <mergeCell ref="Z83:Z88"/>
    <mergeCell ref="AA83:AA88"/>
    <mergeCell ref="AB83:AB88"/>
    <mergeCell ref="AC83:AC85"/>
    <mergeCell ref="AD83:AD85"/>
    <mergeCell ref="AE83:AE85"/>
    <mergeCell ref="AC86:AC88"/>
    <mergeCell ref="AD86:AD88"/>
    <mergeCell ref="AE86:AE88"/>
    <mergeCell ref="T83:T85"/>
    <mergeCell ref="U83:U85"/>
    <mergeCell ref="V83:V85"/>
    <mergeCell ref="W83:W85"/>
    <mergeCell ref="X83:X85"/>
    <mergeCell ref="Y83:Y85"/>
    <mergeCell ref="N83:N85"/>
    <mergeCell ref="O83:O85"/>
    <mergeCell ref="P83:P88"/>
    <mergeCell ref="Q83:Q88"/>
    <mergeCell ref="R83:R85"/>
    <mergeCell ref="S83:S85"/>
    <mergeCell ref="H83:H88"/>
    <mergeCell ref="I83:I88"/>
    <mergeCell ref="J83:J88"/>
    <mergeCell ref="K83:K88"/>
    <mergeCell ref="L83:L85"/>
    <mergeCell ref="M83:M85"/>
    <mergeCell ref="BD80:BD82"/>
    <mergeCell ref="BE80:BE82"/>
    <mergeCell ref="BF80:BF82"/>
    <mergeCell ref="BG80:BG82"/>
    <mergeCell ref="B83:B88"/>
    <mergeCell ref="C83:C88"/>
    <mergeCell ref="D83:D88"/>
    <mergeCell ref="E83:E88"/>
    <mergeCell ref="F83:F88"/>
    <mergeCell ref="G83:G88"/>
    <mergeCell ref="AX80:AX82"/>
    <mergeCell ref="AY80:AY82"/>
    <mergeCell ref="AZ80:AZ82"/>
    <mergeCell ref="BA80:BA82"/>
    <mergeCell ref="BB80:BB82"/>
    <mergeCell ref="BC80:BC82"/>
    <mergeCell ref="AR80:AR82"/>
    <mergeCell ref="AS80:AS82"/>
    <mergeCell ref="AT80:AT82"/>
    <mergeCell ref="AU80:AU82"/>
    <mergeCell ref="AV80:AV82"/>
    <mergeCell ref="AW80:AW82"/>
    <mergeCell ref="AL80:AL82"/>
    <mergeCell ref="AM80:AM82"/>
    <mergeCell ref="AN80:AN82"/>
    <mergeCell ref="AO80:AO82"/>
    <mergeCell ref="AP80:AP82"/>
    <mergeCell ref="AQ80:AQ82"/>
    <mergeCell ref="AF80:AF82"/>
    <mergeCell ref="AG80:AG82"/>
    <mergeCell ref="AH80:AH82"/>
    <mergeCell ref="AI80:AI82"/>
    <mergeCell ref="AJ80:AJ82"/>
    <mergeCell ref="AK80:AK82"/>
    <mergeCell ref="Z80:Z82"/>
    <mergeCell ref="AA80:AA82"/>
    <mergeCell ref="AB80:AB82"/>
    <mergeCell ref="AC80:AC82"/>
    <mergeCell ref="AD80:AD82"/>
    <mergeCell ref="AE80:AE82"/>
    <mergeCell ref="T80:T82"/>
    <mergeCell ref="U80:U82"/>
    <mergeCell ref="V80:V82"/>
    <mergeCell ref="W80:W82"/>
    <mergeCell ref="X80:X82"/>
    <mergeCell ref="Y80:Y82"/>
    <mergeCell ref="N80:N82"/>
    <mergeCell ref="O80:O82"/>
    <mergeCell ref="P80:P82"/>
    <mergeCell ref="Q80:Q82"/>
    <mergeCell ref="R80:R82"/>
    <mergeCell ref="S80:S82"/>
    <mergeCell ref="H80:H82"/>
    <mergeCell ref="I80:I82"/>
    <mergeCell ref="J80:J82"/>
    <mergeCell ref="K80:K82"/>
    <mergeCell ref="L80:L82"/>
    <mergeCell ref="M80:M82"/>
    <mergeCell ref="BD77:BD79"/>
    <mergeCell ref="BE77:BE79"/>
    <mergeCell ref="BF77:BF79"/>
    <mergeCell ref="BG77:BG79"/>
    <mergeCell ref="B80:B82"/>
    <mergeCell ref="C80:C82"/>
    <mergeCell ref="D80:D82"/>
    <mergeCell ref="E80:E82"/>
    <mergeCell ref="F80:F82"/>
    <mergeCell ref="G80:G82"/>
    <mergeCell ref="AX77:AX79"/>
    <mergeCell ref="AY77:AY79"/>
    <mergeCell ref="AZ77:AZ79"/>
    <mergeCell ref="BA77:BA79"/>
    <mergeCell ref="BB77:BB79"/>
    <mergeCell ref="BC77:BC79"/>
    <mergeCell ref="AR77:AR79"/>
    <mergeCell ref="AS77:AS79"/>
    <mergeCell ref="AT77:AT79"/>
    <mergeCell ref="AU77:AU79"/>
    <mergeCell ref="AV77:AV79"/>
    <mergeCell ref="AW77:AW79"/>
    <mergeCell ref="AL77:AL79"/>
    <mergeCell ref="AM77:AM79"/>
    <mergeCell ref="AN77:AN79"/>
    <mergeCell ref="AO77:AO79"/>
    <mergeCell ref="BF74:BF76"/>
    <mergeCell ref="B77:B79"/>
    <mergeCell ref="C77:C79"/>
    <mergeCell ref="D77:D79"/>
    <mergeCell ref="E77:E79"/>
    <mergeCell ref="F77:F79"/>
    <mergeCell ref="G77:G79"/>
    <mergeCell ref="AT74:AT76"/>
    <mergeCell ref="AU74:AU76"/>
    <mergeCell ref="AY74:AY76"/>
    <mergeCell ref="AZ74:AZ76"/>
    <mergeCell ref="BA74:BA76"/>
    <mergeCell ref="BB74:BB76"/>
    <mergeCell ref="AJ74:AJ76"/>
    <mergeCell ref="AN74:AN76"/>
    <mergeCell ref="AO74:AO76"/>
    <mergeCell ref="AP74:AP76"/>
    <mergeCell ref="AP77:AP79"/>
    <mergeCell ref="AQ77:AQ79"/>
    <mergeCell ref="AF77:AF79"/>
    <mergeCell ref="AG77:AG79"/>
    <mergeCell ref="AH77:AH79"/>
    <mergeCell ref="AI77:AI79"/>
    <mergeCell ref="AJ77:AJ79"/>
    <mergeCell ref="AK77:AK79"/>
    <mergeCell ref="Z77:Z79"/>
    <mergeCell ref="AA77:AA79"/>
    <mergeCell ref="AB77:AB79"/>
    <mergeCell ref="AC77:AC79"/>
    <mergeCell ref="AD77:AD79"/>
    <mergeCell ref="AE77:AE79"/>
    <mergeCell ref="T77:T79"/>
    <mergeCell ref="BC71:BC73"/>
    <mergeCell ref="BD71:BD73"/>
    <mergeCell ref="BE71:BE73"/>
    <mergeCell ref="N77:N79"/>
    <mergeCell ref="O77:O79"/>
    <mergeCell ref="P77:P79"/>
    <mergeCell ref="Q77:Q79"/>
    <mergeCell ref="R77:R79"/>
    <mergeCell ref="S77:S79"/>
    <mergeCell ref="H77:H79"/>
    <mergeCell ref="I77:I79"/>
    <mergeCell ref="J77:J79"/>
    <mergeCell ref="K77:K79"/>
    <mergeCell ref="L77:L79"/>
    <mergeCell ref="M77:M79"/>
    <mergeCell ref="BC74:BC76"/>
    <mergeCell ref="BD74:BD76"/>
    <mergeCell ref="BE74:BE76"/>
    <mergeCell ref="U77:U79"/>
    <mergeCell ref="V77:V79"/>
    <mergeCell ref="W77:W79"/>
    <mergeCell ref="X77:X79"/>
    <mergeCell ref="Y77:Y79"/>
    <mergeCell ref="BF71:BF73"/>
    <mergeCell ref="L74:L76"/>
    <mergeCell ref="M74:M76"/>
    <mergeCell ref="N74:N76"/>
    <mergeCell ref="O74:O76"/>
    <mergeCell ref="R74:R76"/>
    <mergeCell ref="S74:S76"/>
    <mergeCell ref="AJ71:AJ73"/>
    <mergeCell ref="AN71:AN73"/>
    <mergeCell ref="AO71:AO73"/>
    <mergeCell ref="AP71:AP73"/>
    <mergeCell ref="AQ71:AQ73"/>
    <mergeCell ref="AR71:AR73"/>
    <mergeCell ref="T71:T73"/>
    <mergeCell ref="U71:U73"/>
    <mergeCell ref="V71:V73"/>
    <mergeCell ref="W71:W73"/>
    <mergeCell ref="X71:X73"/>
    <mergeCell ref="Y71:Y73"/>
    <mergeCell ref="AQ74:AQ76"/>
    <mergeCell ref="AR74:AR76"/>
    <mergeCell ref="AD74:AD76"/>
    <mergeCell ref="AE74:AE76"/>
    <mergeCell ref="AF74:AF76"/>
    <mergeCell ref="AG74:AG76"/>
    <mergeCell ref="AH74:AH76"/>
    <mergeCell ref="AI74:AI76"/>
    <mergeCell ref="T74:T76"/>
    <mergeCell ref="U74:U76"/>
    <mergeCell ref="V74:V76"/>
    <mergeCell ref="W74:W76"/>
    <mergeCell ref="X74:X76"/>
    <mergeCell ref="BD68:BD70"/>
    <mergeCell ref="BE68:BE70"/>
    <mergeCell ref="BF68:BF70"/>
    <mergeCell ref="BG68:BG76"/>
    <mergeCell ref="L71:L73"/>
    <mergeCell ref="M71:M73"/>
    <mergeCell ref="N71:N73"/>
    <mergeCell ref="O71:O73"/>
    <mergeCell ref="R71:R73"/>
    <mergeCell ref="S71:S73"/>
    <mergeCell ref="AX68:AX76"/>
    <mergeCell ref="AY68:AY70"/>
    <mergeCell ref="AZ68:AZ70"/>
    <mergeCell ref="BA68:BA70"/>
    <mergeCell ref="BB68:BB70"/>
    <mergeCell ref="BC68:BC70"/>
    <mergeCell ref="AY71:AY73"/>
    <mergeCell ref="AZ71:AZ73"/>
    <mergeCell ref="BA71:BA73"/>
    <mergeCell ref="BB71:BB73"/>
    <mergeCell ref="AR68:AR70"/>
    <mergeCell ref="AS68:AS70"/>
    <mergeCell ref="AT68:AT70"/>
    <mergeCell ref="AU68:AU70"/>
    <mergeCell ref="AV68:AV76"/>
    <mergeCell ref="AW68:AW76"/>
    <mergeCell ref="AS71:AS73"/>
    <mergeCell ref="AT71:AT73"/>
    <mergeCell ref="AU71:AU73"/>
    <mergeCell ref="AS74:AS76"/>
    <mergeCell ref="AL68:AL76"/>
    <mergeCell ref="AM68:AM76"/>
    <mergeCell ref="AQ68:AQ70"/>
    <mergeCell ref="AF68:AF70"/>
    <mergeCell ref="AG68:AG70"/>
    <mergeCell ref="AH68:AH70"/>
    <mergeCell ref="AI68:AI70"/>
    <mergeCell ref="AJ68:AJ70"/>
    <mergeCell ref="AK68:AK76"/>
    <mergeCell ref="AF71:AF73"/>
    <mergeCell ref="AG71:AG73"/>
    <mergeCell ref="AH71:AH73"/>
    <mergeCell ref="AI71:AI73"/>
    <mergeCell ref="Z68:Z76"/>
    <mergeCell ref="AA68:AA76"/>
    <mergeCell ref="AB68:AB76"/>
    <mergeCell ref="AC68:AC70"/>
    <mergeCell ref="AD68:AD70"/>
    <mergeCell ref="AE68:AE70"/>
    <mergeCell ref="AC71:AC73"/>
    <mergeCell ref="AD71:AD73"/>
    <mergeCell ref="AE71:AE73"/>
    <mergeCell ref="AC74:AC76"/>
    <mergeCell ref="X68:X70"/>
    <mergeCell ref="Y68:Y70"/>
    <mergeCell ref="N68:N70"/>
    <mergeCell ref="O68:O70"/>
    <mergeCell ref="P68:P76"/>
    <mergeCell ref="Q68:Q76"/>
    <mergeCell ref="R68:R70"/>
    <mergeCell ref="S68:S70"/>
    <mergeCell ref="H68:H76"/>
    <mergeCell ref="I68:I76"/>
    <mergeCell ref="J68:J76"/>
    <mergeCell ref="K68:K76"/>
    <mergeCell ref="L68:L70"/>
    <mergeCell ref="M68:M70"/>
    <mergeCell ref="AN68:AN70"/>
    <mergeCell ref="AO68:AO70"/>
    <mergeCell ref="AP68:AP70"/>
    <mergeCell ref="Y74:Y76"/>
    <mergeCell ref="B68:B76"/>
    <mergeCell ref="C68:C76"/>
    <mergeCell ref="D68:D76"/>
    <mergeCell ref="E68:E76"/>
    <mergeCell ref="F68:F76"/>
    <mergeCell ref="G68:G76"/>
    <mergeCell ref="AT65:AT67"/>
    <mergeCell ref="AU65:AU67"/>
    <mergeCell ref="AY65:AY67"/>
    <mergeCell ref="AZ65:AZ67"/>
    <mergeCell ref="BA65:BA67"/>
    <mergeCell ref="BB65:BB67"/>
    <mergeCell ref="AJ65:AJ67"/>
    <mergeCell ref="AN65:AN67"/>
    <mergeCell ref="AO65:AO67"/>
    <mergeCell ref="AP65:AP67"/>
    <mergeCell ref="AQ65:AQ67"/>
    <mergeCell ref="AR65:AR67"/>
    <mergeCell ref="AD65:AD67"/>
    <mergeCell ref="AE65:AE67"/>
    <mergeCell ref="AF65:AF67"/>
    <mergeCell ref="AG65:AG67"/>
    <mergeCell ref="AH65:AH67"/>
    <mergeCell ref="AI65:AI67"/>
    <mergeCell ref="T65:T67"/>
    <mergeCell ref="U65:U67"/>
    <mergeCell ref="V65:V67"/>
    <mergeCell ref="W65:W67"/>
    <mergeCell ref="T68:T70"/>
    <mergeCell ref="U68:U70"/>
    <mergeCell ref="V68:V70"/>
    <mergeCell ref="W68:W70"/>
    <mergeCell ref="BC62:BC64"/>
    <mergeCell ref="BD62:BD64"/>
    <mergeCell ref="BE62:BE64"/>
    <mergeCell ref="BF62:BF64"/>
    <mergeCell ref="L65:L67"/>
    <mergeCell ref="M65:M67"/>
    <mergeCell ref="N65:N67"/>
    <mergeCell ref="O65:O67"/>
    <mergeCell ref="R65:R67"/>
    <mergeCell ref="S65:S67"/>
    <mergeCell ref="AJ62:AJ64"/>
    <mergeCell ref="AN62:AN64"/>
    <mergeCell ref="AO62:AO64"/>
    <mergeCell ref="AP62:AP64"/>
    <mergeCell ref="AQ62:AQ64"/>
    <mergeCell ref="AR62:AR64"/>
    <mergeCell ref="T62:T64"/>
    <mergeCell ref="U62:U64"/>
    <mergeCell ref="V62:V64"/>
    <mergeCell ref="W62:W64"/>
    <mergeCell ref="X62:X64"/>
    <mergeCell ref="Y62:Y64"/>
    <mergeCell ref="BC65:BC67"/>
    <mergeCell ref="BD65:BD67"/>
    <mergeCell ref="BE65:BE67"/>
    <mergeCell ref="BF65:BF67"/>
    <mergeCell ref="BD59:BD61"/>
    <mergeCell ref="BE59:BE61"/>
    <mergeCell ref="BF59:BF61"/>
    <mergeCell ref="BG59:BG67"/>
    <mergeCell ref="L62:L64"/>
    <mergeCell ref="M62:M64"/>
    <mergeCell ref="N62:N64"/>
    <mergeCell ref="O62:O64"/>
    <mergeCell ref="R62:R64"/>
    <mergeCell ref="S62:S64"/>
    <mergeCell ref="AX59:AX67"/>
    <mergeCell ref="AY59:AY61"/>
    <mergeCell ref="AZ59:AZ61"/>
    <mergeCell ref="BA59:BA61"/>
    <mergeCell ref="BB59:BB61"/>
    <mergeCell ref="BC59:BC61"/>
    <mergeCell ref="AY62:AY64"/>
    <mergeCell ref="AZ62:AZ64"/>
    <mergeCell ref="BA62:BA64"/>
    <mergeCell ref="BB62:BB64"/>
    <mergeCell ref="AR59:AR61"/>
    <mergeCell ref="AS59:AS61"/>
    <mergeCell ref="AT59:AT61"/>
    <mergeCell ref="AU59:AU61"/>
    <mergeCell ref="AV59:AV67"/>
    <mergeCell ref="AW59:AW67"/>
    <mergeCell ref="AS62:AS64"/>
    <mergeCell ref="AT62:AT64"/>
    <mergeCell ref="AU62:AU64"/>
    <mergeCell ref="AS65:AS67"/>
    <mergeCell ref="AL59:AL67"/>
    <mergeCell ref="AM59:AM67"/>
    <mergeCell ref="AN59:AN61"/>
    <mergeCell ref="AO59:AO61"/>
    <mergeCell ref="AP59:AP61"/>
    <mergeCell ref="AQ59:AQ61"/>
    <mergeCell ref="AF59:AF61"/>
    <mergeCell ref="AG59:AG61"/>
    <mergeCell ref="AH59:AH61"/>
    <mergeCell ref="AI59:AI61"/>
    <mergeCell ref="AJ59:AJ61"/>
    <mergeCell ref="AK59:AK67"/>
    <mergeCell ref="AF62:AF64"/>
    <mergeCell ref="AG62:AG64"/>
    <mergeCell ref="AH62:AH64"/>
    <mergeCell ref="AI62:AI64"/>
    <mergeCell ref="Z59:Z67"/>
    <mergeCell ref="AA59:AA67"/>
    <mergeCell ref="AB59:AB67"/>
    <mergeCell ref="AC59:AC61"/>
    <mergeCell ref="AD59:AD61"/>
    <mergeCell ref="AE59:AE61"/>
    <mergeCell ref="AC62:AC64"/>
    <mergeCell ref="AD62:AD64"/>
    <mergeCell ref="AE62:AE64"/>
    <mergeCell ref="AC65:AC67"/>
    <mergeCell ref="U59:U61"/>
    <mergeCell ref="V59:V61"/>
    <mergeCell ref="W59:W61"/>
    <mergeCell ref="X59:X61"/>
    <mergeCell ref="Y59:Y61"/>
    <mergeCell ref="N59:N61"/>
    <mergeCell ref="O59:O61"/>
    <mergeCell ref="P59:P67"/>
    <mergeCell ref="Q59:Q67"/>
    <mergeCell ref="R59:R61"/>
    <mergeCell ref="S59:S61"/>
    <mergeCell ref="H59:H67"/>
    <mergeCell ref="I59:I67"/>
    <mergeCell ref="J59:J67"/>
    <mergeCell ref="K59:K67"/>
    <mergeCell ref="L59:L61"/>
    <mergeCell ref="M59:M61"/>
    <mergeCell ref="X65:X67"/>
    <mergeCell ref="Y65:Y67"/>
    <mergeCell ref="BE56:BE58"/>
    <mergeCell ref="BF56:BF58"/>
    <mergeCell ref="BG56:BG58"/>
    <mergeCell ref="B59:B67"/>
    <mergeCell ref="C59:C67"/>
    <mergeCell ref="D59:D67"/>
    <mergeCell ref="E59:E67"/>
    <mergeCell ref="F59:F67"/>
    <mergeCell ref="G59:G67"/>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AQ56:AQ58"/>
    <mergeCell ref="AF56:AF58"/>
    <mergeCell ref="AG56:AG58"/>
    <mergeCell ref="AH56:AH58"/>
    <mergeCell ref="AI56:AI58"/>
    <mergeCell ref="T59:T61"/>
    <mergeCell ref="AB56:AB58"/>
    <mergeCell ref="AC56:AC58"/>
    <mergeCell ref="AD56:AD58"/>
    <mergeCell ref="AE56:AE58"/>
    <mergeCell ref="T56:T58"/>
    <mergeCell ref="U56:U58"/>
    <mergeCell ref="V56:V58"/>
    <mergeCell ref="W56:W58"/>
    <mergeCell ref="X56:X58"/>
    <mergeCell ref="Y56:Y58"/>
    <mergeCell ref="N56:N58"/>
    <mergeCell ref="O56:O58"/>
    <mergeCell ref="P56:P58"/>
    <mergeCell ref="Q56:Q58"/>
    <mergeCell ref="R56:R58"/>
    <mergeCell ref="S56:S58"/>
    <mergeCell ref="BD56:BD58"/>
    <mergeCell ref="H56:H58"/>
    <mergeCell ref="I56:I58"/>
    <mergeCell ref="J56:J58"/>
    <mergeCell ref="K56:K58"/>
    <mergeCell ref="L56:L58"/>
    <mergeCell ref="M56:M58"/>
    <mergeCell ref="BC53:BC55"/>
    <mergeCell ref="BD53:BD55"/>
    <mergeCell ref="BE53:BE55"/>
    <mergeCell ref="BF53:BF55"/>
    <mergeCell ref="B56:B58"/>
    <mergeCell ref="C56:C58"/>
    <mergeCell ref="D56:D58"/>
    <mergeCell ref="E56:E58"/>
    <mergeCell ref="F56:F58"/>
    <mergeCell ref="G56:G58"/>
    <mergeCell ref="AJ53:AJ55"/>
    <mergeCell ref="AN53:AN55"/>
    <mergeCell ref="AO53:AO55"/>
    <mergeCell ref="AP53:AP55"/>
    <mergeCell ref="AQ53:AQ55"/>
    <mergeCell ref="AR53:AR55"/>
    <mergeCell ref="T53:T55"/>
    <mergeCell ref="U53:U55"/>
    <mergeCell ref="V53:V55"/>
    <mergeCell ref="W53:W55"/>
    <mergeCell ref="X53:X55"/>
    <mergeCell ref="Y53:Y55"/>
    <mergeCell ref="AJ56:AJ58"/>
    <mergeCell ref="AK56:AK58"/>
    <mergeCell ref="Z56:Z58"/>
    <mergeCell ref="AA56:AA58"/>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V50:AV55"/>
    <mergeCell ref="AW50:AW55"/>
    <mergeCell ref="AS53:AS55"/>
    <mergeCell ref="AT53:AT55"/>
    <mergeCell ref="AU53:AU55"/>
    <mergeCell ref="AL50:AL55"/>
    <mergeCell ref="AM50:AM55"/>
    <mergeCell ref="AN50:AN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AI53:AI55"/>
    <mergeCell ref="Z50:Z55"/>
    <mergeCell ref="AA50:AA55"/>
    <mergeCell ref="AB50:AB55"/>
    <mergeCell ref="AC50:AC52"/>
    <mergeCell ref="AD50:AD52"/>
    <mergeCell ref="AE50:AE52"/>
    <mergeCell ref="AC53:AC55"/>
    <mergeCell ref="AD53:AD55"/>
    <mergeCell ref="AE53:AE55"/>
    <mergeCell ref="T50:T52"/>
    <mergeCell ref="U50:U52"/>
    <mergeCell ref="V50:V52"/>
    <mergeCell ref="W50:W52"/>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BD47:BD49"/>
    <mergeCell ref="BE47:BE49"/>
    <mergeCell ref="BF47:BF49"/>
    <mergeCell ref="BG47:BG49"/>
    <mergeCell ref="B50:B55"/>
    <mergeCell ref="C50:C55"/>
    <mergeCell ref="D50:D55"/>
    <mergeCell ref="E50:E55"/>
    <mergeCell ref="F50:F55"/>
    <mergeCell ref="G50:G55"/>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D44:BD46"/>
    <mergeCell ref="BE44:BE46"/>
    <mergeCell ref="BF44:BF46"/>
    <mergeCell ref="BG44:BG46"/>
    <mergeCell ref="B47:B49"/>
    <mergeCell ref="C47:C49"/>
    <mergeCell ref="D47:D49"/>
    <mergeCell ref="E47:E49"/>
    <mergeCell ref="F47:F49"/>
    <mergeCell ref="G47:G49"/>
    <mergeCell ref="AX44:AX46"/>
    <mergeCell ref="AY44:AY46"/>
    <mergeCell ref="AZ44:AZ46"/>
    <mergeCell ref="BA44:BA46"/>
    <mergeCell ref="BB44:BB46"/>
    <mergeCell ref="BC44:BC46"/>
    <mergeCell ref="AR44:AR46"/>
    <mergeCell ref="AS44:AS46"/>
    <mergeCell ref="AT44:AT46"/>
    <mergeCell ref="AU44:AU46"/>
    <mergeCell ref="AV44:AV46"/>
    <mergeCell ref="AW44:AW46"/>
    <mergeCell ref="AL44:AL46"/>
    <mergeCell ref="AM44:AM46"/>
    <mergeCell ref="AN44:AN46"/>
    <mergeCell ref="AO44:AO46"/>
    <mergeCell ref="AP44:AP46"/>
    <mergeCell ref="AQ44:AQ46"/>
    <mergeCell ref="AF44:AF46"/>
    <mergeCell ref="AG44:AG46"/>
    <mergeCell ref="AH44:AH46"/>
    <mergeCell ref="AI44:AI46"/>
    <mergeCell ref="AJ44:AJ46"/>
    <mergeCell ref="AK44:AK46"/>
    <mergeCell ref="Z44:Z46"/>
    <mergeCell ref="AA44:AA46"/>
    <mergeCell ref="AB44:AB46"/>
    <mergeCell ref="AC44:AC46"/>
    <mergeCell ref="AD44:AD46"/>
    <mergeCell ref="AE44:AE46"/>
    <mergeCell ref="T44:T46"/>
    <mergeCell ref="U44:U46"/>
    <mergeCell ref="V44:V46"/>
    <mergeCell ref="W44:W46"/>
    <mergeCell ref="X44:X46"/>
    <mergeCell ref="Y44:Y46"/>
    <mergeCell ref="N44:N46"/>
    <mergeCell ref="O44:O46"/>
    <mergeCell ref="P44:P46"/>
    <mergeCell ref="Q44:Q46"/>
    <mergeCell ref="R44:R46"/>
    <mergeCell ref="S44:S46"/>
    <mergeCell ref="H44:H46"/>
    <mergeCell ref="I44:I46"/>
    <mergeCell ref="J44:J46"/>
    <mergeCell ref="K44:K46"/>
    <mergeCell ref="L44:L46"/>
    <mergeCell ref="M44:M46"/>
    <mergeCell ref="B44:B46"/>
    <mergeCell ref="C44:C46"/>
    <mergeCell ref="D44:D46"/>
    <mergeCell ref="E44:E46"/>
    <mergeCell ref="F44:F46"/>
    <mergeCell ref="G44:G46"/>
    <mergeCell ref="BA41:BA43"/>
    <mergeCell ref="BB41:BB43"/>
    <mergeCell ref="BC41:BC43"/>
    <mergeCell ref="BD41:BD43"/>
    <mergeCell ref="BE41:BE43"/>
    <mergeCell ref="BF41:BF43"/>
    <mergeCell ref="AR41:AR43"/>
    <mergeCell ref="AS41:AS43"/>
    <mergeCell ref="AT41:AT43"/>
    <mergeCell ref="AU41:AU43"/>
    <mergeCell ref="AY41:AY43"/>
    <mergeCell ref="AZ41:AZ43"/>
    <mergeCell ref="Y41:Y43"/>
    <mergeCell ref="AC41:AC43"/>
    <mergeCell ref="AD41:AD43"/>
    <mergeCell ref="AE41:AE43"/>
    <mergeCell ref="AF41:AF43"/>
    <mergeCell ref="AG41:AG43"/>
    <mergeCell ref="BE38:BE40"/>
    <mergeCell ref="BF38:BF40"/>
    <mergeCell ref="BG38:BG43"/>
    <mergeCell ref="G40:G43"/>
    <mergeCell ref="L41:L43"/>
    <mergeCell ref="M41:M43"/>
    <mergeCell ref="N41:N43"/>
    <mergeCell ref="O41:O43"/>
    <mergeCell ref="R41:R43"/>
    <mergeCell ref="S41:S43"/>
    <mergeCell ref="AY38:AY40"/>
    <mergeCell ref="AZ38:AZ40"/>
    <mergeCell ref="BA38:BA40"/>
    <mergeCell ref="BB38:BB40"/>
    <mergeCell ref="BC38:BC40"/>
    <mergeCell ref="BD38:BD40"/>
    <mergeCell ref="AS38:AS40"/>
    <mergeCell ref="AT38:AT40"/>
    <mergeCell ref="AU38:AU40"/>
    <mergeCell ref="AV38:AV43"/>
    <mergeCell ref="AW38:AW43"/>
    <mergeCell ref="AX38:AX43"/>
    <mergeCell ref="AM38:AM43"/>
    <mergeCell ref="AN38:AN40"/>
    <mergeCell ref="AO38:AO40"/>
    <mergeCell ref="AP38:AP40"/>
    <mergeCell ref="AQ38:AQ40"/>
    <mergeCell ref="AR38:AR40"/>
    <mergeCell ref="AN41:AN43"/>
    <mergeCell ref="AO41:AO43"/>
    <mergeCell ref="AP41:AP43"/>
    <mergeCell ref="AQ41:AQ43"/>
    <mergeCell ref="AG38:AG40"/>
    <mergeCell ref="AH38:AH40"/>
    <mergeCell ref="AI38:AI40"/>
    <mergeCell ref="AJ38:AJ40"/>
    <mergeCell ref="AK38:AK43"/>
    <mergeCell ref="AL38:AL43"/>
    <mergeCell ref="AH41:AH43"/>
    <mergeCell ref="AI41:AI43"/>
    <mergeCell ref="AJ41:AJ43"/>
    <mergeCell ref="AA38:AA43"/>
    <mergeCell ref="AB38:AB43"/>
    <mergeCell ref="AC38:AC40"/>
    <mergeCell ref="AD38:AD40"/>
    <mergeCell ref="AE38:AE40"/>
    <mergeCell ref="AF38:AF40"/>
    <mergeCell ref="U38:U40"/>
    <mergeCell ref="V38:V40"/>
    <mergeCell ref="W38:W40"/>
    <mergeCell ref="X38:X40"/>
    <mergeCell ref="Y38:Y40"/>
    <mergeCell ref="Z38:Z43"/>
    <mergeCell ref="U41:U43"/>
    <mergeCell ref="V41:V43"/>
    <mergeCell ref="W41:W43"/>
    <mergeCell ref="X41:X43"/>
    <mergeCell ref="O38:O40"/>
    <mergeCell ref="P38:P43"/>
    <mergeCell ref="Q38:Q43"/>
    <mergeCell ref="R38:R40"/>
    <mergeCell ref="S38:S40"/>
    <mergeCell ref="T38:T40"/>
    <mergeCell ref="T41:T43"/>
    <mergeCell ref="I38:I43"/>
    <mergeCell ref="J38:J43"/>
    <mergeCell ref="K38:K43"/>
    <mergeCell ref="L38:L40"/>
    <mergeCell ref="M38:M40"/>
    <mergeCell ref="N38:N40"/>
    <mergeCell ref="B38:B43"/>
    <mergeCell ref="C38:C43"/>
    <mergeCell ref="D38:D43"/>
    <mergeCell ref="E38:E43"/>
    <mergeCell ref="F38:F43"/>
    <mergeCell ref="H38:H43"/>
    <mergeCell ref="BA35:BA37"/>
    <mergeCell ref="BB35:BB37"/>
    <mergeCell ref="BC35:BC37"/>
    <mergeCell ref="BD35:BD37"/>
    <mergeCell ref="BE35:BE37"/>
    <mergeCell ref="BF35:BF37"/>
    <mergeCell ref="AO35:AO37"/>
    <mergeCell ref="AP35:AP37"/>
    <mergeCell ref="AQ35:AQ37"/>
    <mergeCell ref="AR35:AR37"/>
    <mergeCell ref="AS35:AS37"/>
    <mergeCell ref="AT35:AT37"/>
    <mergeCell ref="AC35:AC37"/>
    <mergeCell ref="AD35:AD37"/>
    <mergeCell ref="AE35:AE37"/>
    <mergeCell ref="AF35:AF37"/>
    <mergeCell ref="AG35:AG37"/>
    <mergeCell ref="AH35:AH37"/>
    <mergeCell ref="BG32:BG37"/>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37"/>
    <mergeCell ref="AW32:AW37"/>
    <mergeCell ref="AX32:AX37"/>
    <mergeCell ref="AY32:AY34"/>
    <mergeCell ref="AZ32:AZ34"/>
    <mergeCell ref="AU35:AU37"/>
    <mergeCell ref="AY35:AY37"/>
    <mergeCell ref="AZ35:AZ37"/>
    <mergeCell ref="AO32:AO34"/>
    <mergeCell ref="AP32:AP34"/>
    <mergeCell ref="AQ32:AQ34"/>
    <mergeCell ref="AR32:AR34"/>
    <mergeCell ref="AS32:AS34"/>
    <mergeCell ref="AT32:AT34"/>
    <mergeCell ref="AI32:AI34"/>
    <mergeCell ref="AJ32:AJ34"/>
    <mergeCell ref="AK32:AK37"/>
    <mergeCell ref="AL32:AL37"/>
    <mergeCell ref="AM32:AM37"/>
    <mergeCell ref="AN32:AN34"/>
    <mergeCell ref="AI35:AI37"/>
    <mergeCell ref="AJ35:AJ37"/>
    <mergeCell ref="AN35:AN37"/>
    <mergeCell ref="AC32:AC34"/>
    <mergeCell ref="AD32:AD34"/>
    <mergeCell ref="AE32:AE34"/>
    <mergeCell ref="AF32:AF34"/>
    <mergeCell ref="AG32:AG34"/>
    <mergeCell ref="AH32:AH34"/>
    <mergeCell ref="W32:W34"/>
    <mergeCell ref="X32:X34"/>
    <mergeCell ref="Y32:Y34"/>
    <mergeCell ref="Z32:Z37"/>
    <mergeCell ref="AA32:AA37"/>
    <mergeCell ref="AB32:AB37"/>
    <mergeCell ref="W35:W37"/>
    <mergeCell ref="X35:X37"/>
    <mergeCell ref="Y35:Y37"/>
    <mergeCell ref="Q32:Q37"/>
    <mergeCell ref="R32:R34"/>
    <mergeCell ref="S32:S34"/>
    <mergeCell ref="T32:T34"/>
    <mergeCell ref="U32:U34"/>
    <mergeCell ref="V32:V34"/>
    <mergeCell ref="K32:K37"/>
    <mergeCell ref="L32:L34"/>
    <mergeCell ref="M32:M34"/>
    <mergeCell ref="N32:N34"/>
    <mergeCell ref="O32:O34"/>
    <mergeCell ref="P32:P37"/>
    <mergeCell ref="BF29:BF31"/>
    <mergeCell ref="B32:B37"/>
    <mergeCell ref="C32:C37"/>
    <mergeCell ref="D32:D37"/>
    <mergeCell ref="E32:E37"/>
    <mergeCell ref="F32:F37"/>
    <mergeCell ref="G32:G37"/>
    <mergeCell ref="H32:H37"/>
    <mergeCell ref="I32:I37"/>
    <mergeCell ref="J32:J37"/>
    <mergeCell ref="AZ29:AZ31"/>
    <mergeCell ref="BA29:BA31"/>
    <mergeCell ref="BB29:BB31"/>
    <mergeCell ref="BC29:BC31"/>
    <mergeCell ref="BD29:BD31"/>
    <mergeCell ref="BE29:BE31"/>
    <mergeCell ref="AQ29:AQ31"/>
    <mergeCell ref="AR29:AR31"/>
    <mergeCell ref="AS29:AS31"/>
    <mergeCell ref="AT29:AT31"/>
    <mergeCell ref="AY29:AY31"/>
    <mergeCell ref="AH29:AH31"/>
    <mergeCell ref="AI29:AI31"/>
    <mergeCell ref="AJ29:AJ31"/>
    <mergeCell ref="AN29:AN31"/>
    <mergeCell ref="AO29:AO31"/>
    <mergeCell ref="AP29:AP31"/>
    <mergeCell ref="U29:U31"/>
    <mergeCell ref="V29:V31"/>
    <mergeCell ref="W29:W31"/>
    <mergeCell ref="X29:X31"/>
    <mergeCell ref="Y29:Y31"/>
    <mergeCell ref="AC29:AC31"/>
    <mergeCell ref="BA26:BA28"/>
    <mergeCell ref="BB26:BB28"/>
    <mergeCell ref="BC26:BC28"/>
    <mergeCell ref="AE29:AE31"/>
    <mergeCell ref="AF29:AF31"/>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BE23:BE25"/>
    <mergeCell ref="BF23:BF25"/>
    <mergeCell ref="AI23:AI25"/>
    <mergeCell ref="AJ23:AJ25"/>
    <mergeCell ref="AK23:AK31"/>
    <mergeCell ref="AL23:AL31"/>
    <mergeCell ref="AH26:AH28"/>
    <mergeCell ref="AI26:AI28"/>
    <mergeCell ref="AJ26:AJ28"/>
    <mergeCell ref="AG29:AG31"/>
    <mergeCell ref="AA23:AA31"/>
    <mergeCell ref="AB23:AB31"/>
    <mergeCell ref="AC23:AC25"/>
    <mergeCell ref="AD23:AD25"/>
    <mergeCell ref="AE23:AE25"/>
    <mergeCell ref="AF23:AF25"/>
    <mergeCell ref="AD29:AD31"/>
    <mergeCell ref="BG23:BG31"/>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AQ26:AQ28"/>
    <mergeCell ref="AG23:AG25"/>
    <mergeCell ref="AH23:AH25"/>
    <mergeCell ref="O21:O22"/>
    <mergeCell ref="P21:Z21"/>
    <mergeCell ref="AA21:AK21"/>
    <mergeCell ref="AL21:AV21"/>
    <mergeCell ref="U23:U25"/>
    <mergeCell ref="V23:V25"/>
    <mergeCell ref="W23:W25"/>
    <mergeCell ref="X23:X25"/>
    <mergeCell ref="Y23:Y25"/>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AU29:AU31"/>
    <mergeCell ref="A6:A22"/>
    <mergeCell ref="B4:D4"/>
    <mergeCell ref="B19:E19"/>
    <mergeCell ref="BL19:BM19"/>
    <mergeCell ref="B21:D21"/>
    <mergeCell ref="E21:G21"/>
    <mergeCell ref="H21:H22"/>
    <mergeCell ref="I21:I22"/>
    <mergeCell ref="J21:J22"/>
    <mergeCell ref="K21:K22"/>
    <mergeCell ref="L21:L22"/>
    <mergeCell ref="I23:I31"/>
    <mergeCell ref="J23:J31"/>
    <mergeCell ref="K23:K31"/>
    <mergeCell ref="L23:L25"/>
    <mergeCell ref="M23:M25"/>
    <mergeCell ref="N23:N25"/>
    <mergeCell ref="L29:L31"/>
    <mergeCell ref="M29:M31"/>
    <mergeCell ref="N29:N31"/>
    <mergeCell ref="AW21:BG21"/>
    <mergeCell ref="BL21:BL22"/>
    <mergeCell ref="BM21:BM22"/>
    <mergeCell ref="B23:B31"/>
    <mergeCell ref="C23:C31"/>
    <mergeCell ref="D23:D31"/>
    <mergeCell ref="E23:E31"/>
    <mergeCell ref="F23:F31"/>
    <mergeCell ref="G23:G31"/>
    <mergeCell ref="H23:H31"/>
    <mergeCell ref="M21:M22"/>
    <mergeCell ref="N21:N22"/>
  </mergeCells>
  <dataValidations count="1">
    <dataValidation type="list" allowBlank="1" sqref="E4" xr:uid="{3E4B7B8D-FC38-48FF-8270-01331DCA192D}">
      <formula1>"Trimestre I,Trimestre II,Trimestre III,Trimestre IV"</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1</vt:i4>
      </vt:variant>
    </vt:vector>
  </HeadingPairs>
  <TitlesOfParts>
    <vt:vector size="36" baseType="lpstr">
      <vt:lpstr>PLAN DE ACCIÓN 2024</vt:lpstr>
      <vt:lpstr>Versiones</vt:lpstr>
      <vt:lpstr>Resumen</vt:lpstr>
      <vt:lpstr>R</vt:lpstr>
      <vt:lpstr>OCID</vt:lpstr>
      <vt:lpstr>OCI</vt:lpstr>
      <vt:lpstr>OATI</vt:lpstr>
      <vt:lpstr>URI</vt:lpstr>
      <vt:lpstr>OAP</vt:lpstr>
      <vt:lpstr>SG</vt:lpstr>
      <vt:lpstr>OAJ</vt:lpstr>
      <vt:lpstr>UAAM</vt:lpstr>
      <vt:lpstr>OQR</vt:lpstr>
      <vt:lpstr>VA</vt:lpstr>
      <vt:lpstr>ORCA</vt:lpstr>
      <vt:lpstr>FA</vt:lpstr>
      <vt:lpstr>FCS</vt:lpstr>
      <vt:lpstr>FCMN</vt:lpstr>
      <vt:lpstr>FCE</vt:lpstr>
      <vt:lpstr>FI</vt:lpstr>
      <vt:lpstr>FAMA</vt:lpstr>
      <vt:lpstr>ODI</vt:lpstr>
      <vt:lpstr>OBU</vt:lpstr>
      <vt:lpstr>FT</vt:lpstr>
      <vt:lpstr>OE</vt:lpstr>
      <vt:lpstr>ILUD</vt:lpstr>
      <vt:lpstr>IPAZUD</vt:lpstr>
      <vt:lpstr>UB</vt:lpstr>
      <vt:lpstr>VAF</vt:lpstr>
      <vt:lpstr>OF</vt:lpstr>
      <vt:lpstr>ONIF</vt:lpstr>
      <vt:lpstr>OC</vt:lpstr>
      <vt:lpstr>OTH</vt:lpstr>
      <vt:lpstr>UP</vt:lpstr>
      <vt:lpstr>UNESCO</vt:lpstr>
      <vt:lpstr>'PLAN DE ACCIÓN 2024'!Área_de_impresión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2024-11-26T16:58:42Z</dcterms:modified>
  <cp:category/>
  <cp:contentStatus/>
</cp:coreProperties>
</file>